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E656325C-5648-4FA8-B9E3-CA499A88973A}" xr6:coauthVersionLast="47" xr6:coauthVersionMax="47" xr10:uidLastSave="{00000000-0000-0000-0000-000000000000}"/>
  <bookViews>
    <workbookView xWindow="-28920" yWindow="-2745" windowWidth="29040" windowHeight="15720" tabRatio="72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W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s="1"/>
  <c r="DG39" i="10"/>
  <c r="CQ39" i="10"/>
  <c r="CO39" i="10" s="1"/>
  <c r="BY39" i="10"/>
  <c r="BE39" i="10"/>
  <c r="AM39" i="10"/>
  <c r="U39" i="10"/>
  <c r="E39" i="10"/>
  <c r="C39" i="10"/>
  <c r="DG38" i="10"/>
  <c r="CQ38" i="10"/>
  <c r="CO38" i="10" s="1"/>
  <c r="BY38" i="10"/>
  <c r="BE38" i="10"/>
  <c r="AM38" i="10"/>
  <c r="U38" i="10"/>
  <c r="E38" i="10"/>
  <c r="C38" i="10"/>
  <c r="DG37" i="10"/>
  <c r="CQ37" i="10"/>
  <c r="CO37" i="10" s="1"/>
  <c r="BY37" i="10"/>
  <c r="BE37" i="10"/>
  <c r="AM37" i="10"/>
  <c r="U37" i="10"/>
  <c r="E37" i="10"/>
  <c r="C37" i="10"/>
  <c r="DG36" i="10"/>
  <c r="CQ36" i="10"/>
  <c r="CO36" i="10"/>
  <c r="BY36" i="10"/>
  <c r="BE36" i="10"/>
  <c r="AM36" i="10"/>
  <c r="W36" i="10"/>
  <c r="E36" i="10"/>
  <c r="C36" i="10"/>
  <c r="DG35" i="10"/>
  <c r="CQ35" i="10"/>
  <c r="CO35" i="10"/>
  <c r="BY35" i="10"/>
  <c r="BE35" i="10"/>
  <c r="AM35" i="10"/>
  <c r="W35" i="10"/>
  <c r="E35" i="10"/>
  <c r="C35" i="10"/>
  <c r="DG34" i="10"/>
  <c r="CQ34" i="10"/>
  <c r="BY34" i="10"/>
  <c r="BE34" i="10"/>
  <c r="AO34" i="10"/>
  <c r="W34" i="10"/>
  <c r="E34" i="10"/>
  <c r="C34" i="10"/>
  <c r="AM34" i="10" l="1"/>
  <c r="U34" i="10"/>
  <c r="U35" i="10" s="1"/>
  <c r="U36" i="10"/>
  <c r="BW34" i="10" l="1"/>
  <c r="BW35" i="10" s="1"/>
  <c r="BW36" i="10" s="1"/>
  <c r="BW37" i="10" s="1"/>
  <c r="BW38" i="10" s="1"/>
  <c r="BW39" i="10" s="1"/>
  <c r="BW40" i="10" s="1"/>
  <c r="BW41" i="10" s="1"/>
  <c r="CO34" i="10" l="1"/>
</calcChain>
</file>

<file path=xl/sharedStrings.xml><?xml version="1.0" encoding="utf-8"?>
<sst xmlns="http://schemas.openxmlformats.org/spreadsheetml/2006/main" count="1099" uniqueCount="547">
  <si>
    <t>標準財政規模比（％）</t>
  </si>
  <si>
    <t>※ 減債基金積立不足算定額=(C)×(１－(D)/(E))</t>
  </si>
  <si>
    <t>組合等負担等見込額</t>
  </si>
  <si>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</si>
  <si>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</si>
  <si>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</si>
  <si>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</si>
  <si>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</si>
  <si>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</si>
  <si>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</si>
  <si>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</si>
  <si>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　　特別土地保有税</t>
  </si>
  <si>
    <t>資金不足
比率</t>
    <rPh sb="0" eb="2">
      <t>シキン</t>
    </rPh>
    <rPh sb="2" eb="4">
      <t>フソク</t>
    </rPh>
    <rPh sb="5" eb="7">
      <t>ヒリツ</t>
    </rPh>
    <phoneticPr fontId="5"/>
  </si>
  <si>
    <t>（百万円）</t>
    <rPh sb="1" eb="2">
      <t>ヒャク</t>
    </rPh>
    <rPh sb="2" eb="4">
      <t>マンエン</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</si>
  <si>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3"/>
  </si>
  <si>
    <t>分子の構造</t>
    <rPh sb="0" eb="2">
      <t>ブンシ</t>
    </rPh>
    <rPh sb="3" eb="5">
      <t>コウゾウ</t>
    </rPh>
    <phoneticPr fontId="5"/>
  </si>
  <si>
    <t>元利償還金等</t>
    <rPh sb="0" eb="2">
      <t>ガンリ</t>
    </rPh>
    <rPh sb="2" eb="5">
      <t>ショウカンキン</t>
    </rPh>
    <rPh sb="5" eb="6">
      <t>トウ</t>
    </rPh>
    <phoneticPr fontId="5"/>
  </si>
  <si>
    <t>減債基金</t>
    <rPh sb="0" eb="2">
      <t>ゲンサイ</t>
    </rPh>
    <rPh sb="2" eb="4">
      <t>キキン</t>
    </rPh>
    <phoneticPr fontId="5"/>
  </si>
  <si>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</si>
  <si>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</si>
  <si>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</si>
  <si>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</si>
  <si>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</si>
  <si>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</si>
  <si>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</si>
  <si>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</si>
  <si>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</si>
  <si>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</si>
  <si>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</si>
  <si>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</si>
  <si>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</si>
  <si>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</si>
  <si>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5"/>
  </si>
  <si>
    <t>-</t>
  </si>
  <si>
    <t>基準財政需要額算入見込額</t>
  </si>
  <si>
    <t>算入公債費等(B)</t>
  </si>
  <si>
    <t>連結実質赤字額</t>
    <rPh sb="0" eb="2">
      <t>レンケツ</t>
    </rPh>
    <rPh sb="2" eb="4">
      <t>ジッシツ</t>
    </rPh>
    <rPh sb="4" eb="7">
      <t>アカジガク</t>
    </rPh>
    <phoneticPr fontId="5"/>
  </si>
  <si>
    <t>黒字額</t>
    <rPh sb="0" eb="2">
      <t>クロジ</t>
    </rPh>
    <rPh sb="2" eb="3">
      <t>ガク</t>
    </rPh>
    <phoneticPr fontId="35"/>
  </si>
  <si>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</si>
  <si>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</si>
  <si>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</si>
  <si>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</si>
  <si>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(A)－(B)</t>
  </si>
  <si>
    <t>実質公債費比率の分子</t>
  </si>
  <si>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</si>
  <si>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</si>
  <si>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5"/>
  </si>
  <si>
    <t>　法定外普通税</t>
  </si>
  <si>
    <t>（参考）</t>
    <rPh sb="1" eb="3">
      <t>サンコウ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</si>
  <si>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</si>
  <si>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</si>
  <si>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R06</t>
  </si>
  <si>
    <t>財政調整基金</t>
    <rPh sb="0" eb="2">
      <t>ザイセイ</t>
    </rPh>
    <rPh sb="2" eb="4">
      <t>チョウセイ</t>
    </rPh>
    <rPh sb="4" eb="6">
      <t>キキン</t>
    </rPh>
    <phoneticPr fontId="5"/>
  </si>
  <si>
    <t>(Ｄ)</t>
  </si>
  <si>
    <t>令和6年度(千円)</t>
    <rPh sb="0" eb="2">
      <t>レイワ</t>
    </rPh>
    <rPh sb="3" eb="5">
      <t>ネンド</t>
    </rPh>
    <rPh sb="6" eb="8">
      <t>センエン</t>
    </rPh>
    <phoneticPr fontId="5"/>
  </si>
  <si>
    <t>減債基金
積立状況等（注）</t>
    <rPh sb="0" eb="2">
      <t>ゲンサイ</t>
    </rPh>
    <rPh sb="2" eb="4">
      <t>キキン</t>
    </rPh>
    <rPh sb="5" eb="7">
      <t>ツミタテ</t>
    </rPh>
    <rPh sb="7" eb="9">
      <t>ジョウキョウ</t>
    </rPh>
    <rPh sb="9" eb="10">
      <t>トウ</t>
    </rPh>
    <rPh sb="10" eb="13">
      <t>チュウ</t>
    </rPh>
    <phoneticPr fontId="5"/>
  </si>
  <si>
    <t xml:space="preserve"> R05</t>
  </si>
  <si>
    <t>第3次</t>
    <rPh sb="0" eb="1">
      <t>ダイ</t>
    </rPh>
    <rPh sb="2" eb="3">
      <t>ジ</t>
    </rPh>
    <phoneticPr fontId="5"/>
  </si>
  <si>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</si>
  <si>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</si>
  <si>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</si>
  <si>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</si>
  <si>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5"/>
  </si>
  <si>
    <t>首都</t>
    <rPh sb="0" eb="2">
      <t>シュト</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</si>
  <si>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</si>
  <si>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</si>
  <si>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</si>
  <si>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</si>
  <si>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</si>
  <si>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</si>
  <si>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</si>
  <si>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</si>
  <si>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</si>
  <si>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5"/>
  </si>
  <si>
    <t>2-3</t>
  </si>
  <si>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</si>
  <si>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</si>
  <si>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</si>
  <si>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</si>
  <si>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地方債現在高</t>
  </si>
  <si>
    <t>(Ｃ)</t>
  </si>
  <si>
    <t>当該団体(円)</t>
  </si>
  <si>
    <t>人口密度 (人/k㎡)</t>
    <rPh sb="0" eb="2">
      <t>ジンコウ</t>
    </rPh>
    <rPh sb="2" eb="4">
      <t>ミツド</t>
    </rPh>
    <phoneticPr fontId="5"/>
  </si>
  <si>
    <t>財政再生基準</t>
  </si>
  <si>
    <t>充当可能財源等(B)</t>
  </si>
  <si>
    <t>定数</t>
    <rPh sb="0" eb="2">
      <t>テイスウ</t>
    </rPh>
    <phoneticPr fontId="5"/>
  </si>
  <si>
    <t>連結実質赤字比率</t>
    <rPh sb="0" eb="2">
      <t>レンケツ</t>
    </rPh>
    <rPh sb="2" eb="4">
      <t>ジッシツ</t>
    </rPh>
    <rPh sb="4" eb="6">
      <t>アカジ</t>
    </rPh>
    <rPh sb="6" eb="8">
      <t>ヒリツ</t>
    </rPh>
    <phoneticPr fontId="37"/>
  </si>
  <si>
    <t>充当可能特定歳入</t>
  </si>
  <si>
    <t>算入公債費等</t>
    <rPh sb="0" eb="2">
      <t>サンニュウ</t>
    </rPh>
    <rPh sb="2" eb="6">
      <t>コウサイヒトウ</t>
    </rPh>
    <phoneticPr fontId="35"/>
  </si>
  <si>
    <t>土地開発公社に係る将来負担額</t>
    <rPh sb="0" eb="2">
      <t>トチ</t>
    </rPh>
    <rPh sb="2" eb="4">
      <t>カイハツ</t>
    </rPh>
    <rPh sb="4" eb="6">
      <t>コウシャ</t>
    </rPh>
    <rPh sb="7" eb="8">
      <t>カカ</t>
    </rPh>
    <rPh sb="9" eb="11">
      <t>ショウライ</t>
    </rPh>
    <rPh sb="11" eb="14">
      <t>フタンガク</t>
    </rPh>
    <phoneticPr fontId="34"/>
  </si>
  <si>
    <t>将来負担比率の分子</t>
  </si>
  <si>
    <t>合計</t>
    <rPh sb="0" eb="2">
      <t>ゴウケイ</t>
    </rPh>
    <phoneticPr fontId="5"/>
  </si>
  <si>
    <t>算入公債費等の額</t>
    <rPh sb="0" eb="2">
      <t>サンニュウ</t>
    </rPh>
    <rPh sb="2" eb="4">
      <t>コウサイ</t>
    </rPh>
    <rPh sb="4" eb="5">
      <t>ヒ</t>
    </rPh>
    <rPh sb="5" eb="6">
      <t>トウ</t>
    </rPh>
    <rPh sb="7" eb="8">
      <t>ガク</t>
    </rPh>
    <phoneticPr fontId="5"/>
  </si>
  <si>
    <t>（百万円）</t>
    <rPh sb="1" eb="4">
      <t>ヒャクマンエン</t>
    </rPh>
    <phoneticPr fontId="5"/>
  </si>
  <si>
    <t>　実質公債費比率</t>
    <rPh sb="1" eb="3">
      <t>ジッシツ</t>
    </rPh>
    <rPh sb="3" eb="6">
      <t>コウサイヒ</t>
    </rPh>
    <rPh sb="6" eb="8">
      <t>ヒリツ</t>
    </rPh>
    <phoneticPr fontId="5"/>
  </si>
  <si>
    <t>当該団体
からの
出資金</t>
  </si>
  <si>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</si>
  <si>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</si>
  <si>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</si>
  <si>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</si>
  <si>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実質収支額</t>
  </si>
  <si>
    <t>財政調整基金残高</t>
  </si>
  <si>
    <t>赤字額</t>
    <rPh sb="0" eb="2">
      <t>アカジ</t>
    </rPh>
    <rPh sb="2" eb="3">
      <t>ガク</t>
    </rPh>
    <phoneticPr fontId="35"/>
  </si>
  <si>
    <t>債務負担行為</t>
    <rPh sb="0" eb="2">
      <t>サイム</t>
    </rPh>
    <rPh sb="2" eb="4">
      <t>フタン</t>
    </rPh>
    <rPh sb="4" eb="6">
      <t>コウイ</t>
    </rPh>
    <phoneticPr fontId="5"/>
  </si>
  <si>
    <t>実質公債費比率（分子）の構造</t>
  </si>
  <si>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</si>
  <si>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</si>
  <si>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</si>
  <si>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</si>
  <si>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</si>
  <si>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</si>
  <si>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</si>
  <si>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</si>
  <si>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</si>
  <si>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</si>
  <si>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</si>
  <si>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</si>
  <si>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</si>
  <si>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</si>
  <si>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5"/>
  </si>
  <si>
    <t>まちづくり基金</t>
  </si>
  <si>
    <t>都道府県名</t>
  </si>
  <si>
    <t>その他の会計</t>
  </si>
  <si>
    <t>宮城県</t>
  </si>
  <si>
    <t>備考</t>
    <rPh sb="0" eb="2">
      <t>ビコウ</t>
    </rPh>
    <phoneticPr fontId="5"/>
  </si>
  <si>
    <t>市町村類型</t>
  </si>
  <si>
    <t>Ⅰ－３</t>
  </si>
  <si>
    <t>指定団体等の指定状況</t>
  </si>
  <si>
    <t>　　事業所税</t>
  </si>
  <si>
    <t>合計</t>
  </si>
  <si>
    <t>R04</t>
  </si>
  <si>
    <t>令和5年度(千円)</t>
    <rPh sb="0" eb="2">
      <t>レイワ</t>
    </rPh>
    <rPh sb="4" eb="5">
      <t>ド</t>
    </rPh>
    <rPh sb="6" eb="8">
      <t>センエン</t>
    </rPh>
    <phoneticPr fontId="5"/>
  </si>
  <si>
    <t>令和6年度(千円･％)</t>
    <rPh sb="0" eb="2">
      <t>レイワ</t>
    </rPh>
    <rPh sb="3" eb="5">
      <t>ネンド</t>
    </rPh>
    <rPh sb="6" eb="8">
      <t>センエン</t>
    </rPh>
    <phoneticPr fontId="5"/>
  </si>
  <si>
    <t>当該団体（円）</t>
    <rPh sb="0" eb="2">
      <t>トウガイ</t>
    </rPh>
    <rPh sb="2" eb="4">
      <t>ダンタイ</t>
    </rPh>
    <rPh sb="5" eb="6">
      <t>エン</t>
    </rPh>
    <phoneticPr fontId="5"/>
  </si>
  <si>
    <t>※5：産業構造の比率は、分母を就業人口総数とし、分類不能の産業を除いて算出。</t>
  </si>
  <si>
    <t>宮城県市町村職員退職手当組合</t>
    <rPh sb="0" eb="6">
      <t>ミヤギケン</t>
    </rPh>
    <rPh sb="6" eb="8">
      <t>ショクイン</t>
    </rPh>
    <rPh sb="8" eb="10">
      <t>タイショク</t>
    </rPh>
    <rPh sb="10" eb="12">
      <t>テアテ</t>
    </rPh>
    <rPh sb="12" eb="14">
      <t>クミアイ</t>
    </rPh>
    <phoneticPr fontId="5"/>
  </si>
  <si>
    <t>令和5年度(千円･％)</t>
    <rPh sb="0" eb="2">
      <t>レイワ</t>
    </rPh>
    <rPh sb="4" eb="5">
      <t>ド</t>
    </rPh>
    <rPh sb="6" eb="8">
      <t>センエン</t>
    </rPh>
    <phoneticPr fontId="5"/>
  </si>
  <si>
    <t>歳入総額</t>
  </si>
  <si>
    <t>手数料</t>
  </si>
  <si>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</si>
  <si>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</si>
  <si>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</si>
  <si>
    <t>歳出総額</t>
  </si>
  <si>
    <t>歳出の状況（単位 千円・％）</t>
  </si>
  <si>
    <t>類似団体平均(円)</t>
    <rPh sb="0" eb="2">
      <t>ルイジ</t>
    </rPh>
    <rPh sb="2" eb="4">
      <t>ダンタイ</t>
    </rPh>
    <rPh sb="4" eb="6">
      <t>ヘイキン</t>
    </rPh>
    <rPh sb="7" eb="8">
      <t>エン</t>
    </rPh>
    <phoneticPr fontId="5"/>
  </si>
  <si>
    <t>経常収支比率</t>
    <rPh sb="0" eb="2">
      <t>ケイジョウ</t>
    </rPh>
    <rPh sb="2" eb="4">
      <t>シュウシ</t>
    </rPh>
    <rPh sb="4" eb="6">
      <t>ヒリツ</t>
    </rPh>
    <phoneticPr fontId="5"/>
  </si>
  <si>
    <t>市町村名</t>
    <rPh sb="0" eb="3">
      <t>シチョウソン</t>
    </rPh>
    <rPh sb="3" eb="4">
      <t>メイ</t>
    </rPh>
    <phoneticPr fontId="5"/>
  </si>
  <si>
    <t>東松島市</t>
  </si>
  <si>
    <t>　法定目的税</t>
  </si>
  <si>
    <t>類似団体平均</t>
    <rPh sb="0" eb="2">
      <t>ルイジ</t>
    </rPh>
    <rPh sb="2" eb="4">
      <t>ダンタイ</t>
    </rPh>
    <rPh sb="4" eb="6">
      <t>ヘイキン</t>
    </rPh>
    <phoneticPr fontId="5"/>
  </si>
  <si>
    <t>地方交付税種地</t>
    <rPh sb="0" eb="2">
      <t>チホウ</t>
    </rPh>
    <rPh sb="2" eb="5">
      <t>コウフゼイ</t>
    </rPh>
    <rPh sb="5" eb="6">
      <t>シュ</t>
    </rPh>
    <rPh sb="6" eb="7">
      <t>チ</t>
    </rPh>
    <phoneticPr fontId="5"/>
  </si>
  <si>
    <t>上水道</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</si>
  <si>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</si>
  <si>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</si>
  <si>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議会議長</t>
    <rPh sb="0" eb="2">
      <t>ギカイ</t>
    </rPh>
    <rPh sb="2" eb="4">
      <t>ギチョウ</t>
    </rPh>
    <phoneticPr fontId="5"/>
  </si>
  <si>
    <t>歳入歳出差引</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</si>
  <si>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</si>
  <si>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</si>
  <si>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</si>
  <si>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　　(※1)</t>
  </si>
  <si>
    <t>翌年度に繰越すべき財源</t>
  </si>
  <si>
    <t>標準財政規模</t>
    <rPh sb="0" eb="2">
      <t>ヒョウジュン</t>
    </rPh>
    <rPh sb="2" eb="4">
      <t>ザイセイ</t>
    </rPh>
    <rPh sb="4" eb="6">
      <t>キボ</t>
    </rPh>
    <phoneticPr fontId="5"/>
  </si>
  <si>
    <t>純損益
（形式収支）</t>
  </si>
  <si>
    <t>面積 (k㎡)</t>
    <rPh sb="0" eb="2">
      <t>メンセキ</t>
    </rPh>
    <phoneticPr fontId="5"/>
  </si>
  <si>
    <t>下水道事業会計</t>
  </si>
  <si>
    <t>近畿</t>
    <rPh sb="0" eb="2">
      <t>キンキ</t>
    </rPh>
    <phoneticPr fontId="5"/>
  </si>
  <si>
    <t>収益事業収入</t>
  </si>
  <si>
    <t>　公債費</t>
  </si>
  <si>
    <t>実質収支</t>
  </si>
  <si>
    <t>引き受けた債務の履行に係るもの</t>
    <rPh sb="0" eb="1">
      <t>ヒ</t>
    </rPh>
    <rPh sb="2" eb="3">
      <t>ウ</t>
    </rPh>
    <rPh sb="5" eb="7">
      <t>サイム</t>
    </rPh>
    <rPh sb="8" eb="10">
      <t>リコウ</t>
    </rPh>
    <rPh sb="11" eb="12">
      <t>カカ</t>
    </rPh>
    <phoneticPr fontId="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</si>
  <si>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</si>
  <si>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</si>
  <si>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</si>
  <si>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8"/>
  </si>
  <si>
    <t>決算額</t>
    <rPh sb="0" eb="2">
      <t>ケッサン</t>
    </rPh>
    <rPh sb="2" eb="3">
      <t>ガク</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</si>
  <si>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</si>
  <si>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</si>
  <si>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ラスパイレス指数</t>
    <rPh sb="6" eb="8">
      <t>シスウ</t>
    </rPh>
    <phoneticPr fontId="5"/>
  </si>
  <si>
    <t>　　都市計画税</t>
  </si>
  <si>
    <t>中部</t>
    <rPh sb="0" eb="2">
      <t>チュウブ</t>
    </rPh>
    <phoneticPr fontId="5"/>
  </si>
  <si>
    <t>単年度収支</t>
  </si>
  <si>
    <t>衛生費</t>
  </si>
  <si>
    <t>平成27年国調(人)</t>
    <rPh sb="4" eb="5">
      <t>ネン</t>
    </rPh>
    <rPh sb="5" eb="6">
      <t>コク</t>
    </rPh>
    <rPh sb="6" eb="7">
      <t>チョウ</t>
    </rPh>
    <phoneticPr fontId="5"/>
  </si>
  <si>
    <t>過疎</t>
    <rPh sb="0" eb="2">
      <t>カソ</t>
    </rPh>
    <phoneticPr fontId="5"/>
  </si>
  <si>
    <t>○</t>
  </si>
  <si>
    <t>積立不足額を考慮して算定した額</t>
    <rPh sb="0" eb="1">
      <t>ツ</t>
    </rPh>
    <rPh sb="1" eb="2">
      <t>タ</t>
    </rPh>
    <rPh sb="2" eb="5">
      <t>フソクガク</t>
    </rPh>
    <rPh sb="6" eb="8">
      <t>コウリョ</t>
    </rPh>
    <rPh sb="10" eb="12">
      <t>サンテイ</t>
    </rPh>
    <rPh sb="14" eb="15">
      <t>ガク</t>
    </rPh>
    <phoneticPr fontId="40"/>
  </si>
  <si>
    <t>積立金</t>
  </si>
  <si>
    <t>人件費</t>
    <rPh sb="0" eb="3">
      <t>ジンケンヒ</t>
    </rPh>
    <phoneticPr fontId="5"/>
  </si>
  <si>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</si>
  <si>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</si>
  <si>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</si>
  <si>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</si>
  <si>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-1.0</t>
  </si>
  <si>
    <t>他会計等
からの
繰入金</t>
    <rPh sb="9" eb="11">
      <t>クリイレ</t>
    </rPh>
    <rPh sb="11" eb="12">
      <t>キン</t>
    </rPh>
    <phoneticPr fontId="34"/>
  </si>
  <si>
    <t>山振</t>
    <rPh sb="0" eb="1">
      <t>ヤマ</t>
    </rPh>
    <rPh sb="1" eb="2">
      <t>フ</t>
    </rPh>
    <phoneticPr fontId="5"/>
  </si>
  <si>
    <t>繰上償還金</t>
  </si>
  <si>
    <t>歳出</t>
  </si>
  <si>
    <t>被保険者
1人当り</t>
  </si>
  <si>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</si>
  <si>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</si>
  <si>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令和6年度</t>
  </si>
  <si>
    <t>対比（％）</t>
    <rPh sb="0" eb="2">
      <t>タイヒ</t>
    </rPh>
    <phoneticPr fontId="5"/>
  </si>
  <si>
    <t>歳入</t>
    <rPh sb="0" eb="2">
      <t>サイニュウ</t>
    </rPh>
    <phoneticPr fontId="34"/>
  </si>
  <si>
    <t>令07.01.01(人)</t>
    <rPh sb="0" eb="1">
      <t>レイ</t>
    </rPh>
    <phoneticPr fontId="5"/>
  </si>
  <si>
    <t>令和2年国調</t>
    <rPh sb="0" eb="2">
      <t>レイワ</t>
    </rPh>
    <rPh sb="3" eb="4">
      <t>ネン</t>
    </rPh>
    <rPh sb="4" eb="5">
      <t>コク</t>
    </rPh>
    <rPh sb="5" eb="6">
      <t>チョウ</t>
    </rPh>
    <phoneticPr fontId="5"/>
  </si>
  <si>
    <t>総務費</t>
  </si>
  <si>
    <t>R02</t>
  </si>
  <si>
    <t>教育公務員</t>
    <rPh sb="0" eb="2">
      <t>キョウイク</t>
    </rPh>
    <rPh sb="2" eb="5">
      <t>コウムイン</t>
    </rPh>
    <phoneticPr fontId="5"/>
  </si>
  <si>
    <t>平成27年国調</t>
    <rPh sb="4" eb="5">
      <t>ネン</t>
    </rPh>
    <rPh sb="5" eb="6">
      <t>コク</t>
    </rPh>
    <rPh sb="6" eb="7">
      <t>チョウ</t>
    </rPh>
    <phoneticPr fontId="5"/>
  </si>
  <si>
    <t>地方譲与税</t>
  </si>
  <si>
    <t>低開発</t>
    <rPh sb="0" eb="1">
      <t>テイ</t>
    </rPh>
    <rPh sb="1" eb="3">
      <t>カイハツ</t>
    </rPh>
    <phoneticPr fontId="5"/>
  </si>
  <si>
    <t>特別職等</t>
    <rPh sb="0" eb="2">
      <t>トクベツ</t>
    </rPh>
    <rPh sb="2" eb="3">
      <t>ショク</t>
    </rPh>
    <rPh sb="3" eb="4">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</si>
  <si>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</si>
  <si>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積立金取崩し額</t>
  </si>
  <si>
    <t>　連結実質赤字比率</t>
    <rPh sb="1" eb="3">
      <t>レンケツ</t>
    </rPh>
    <rPh sb="3" eb="5">
      <t>ジッシツ</t>
    </rPh>
    <rPh sb="5" eb="7">
      <t>アカジ</t>
    </rPh>
    <rPh sb="7" eb="9">
      <t>ヒリツ</t>
    </rPh>
    <phoneticPr fontId="5"/>
  </si>
  <si>
    <t>　　うち一部事務組合負担金</t>
  </si>
  <si>
    <t>うち日本人(人)</t>
  </si>
  <si>
    <t>防災基金</t>
    <rPh sb="0" eb="2">
      <t>ボウサイ</t>
    </rPh>
    <rPh sb="2" eb="4">
      <t>キキン</t>
    </rPh>
    <phoneticPr fontId="5"/>
  </si>
  <si>
    <t>第1次</t>
    <rPh sb="0" eb="1">
      <t>ダイ</t>
    </rPh>
    <rPh sb="2" eb="3">
      <t>ジ</t>
    </rPh>
    <phoneticPr fontId="5"/>
  </si>
  <si>
    <t>指数表選定</t>
    <rPh sb="0" eb="2">
      <t>シスウ</t>
    </rPh>
    <rPh sb="2" eb="3">
      <t>ヒョウ</t>
    </rPh>
    <rPh sb="3" eb="5">
      <t>センテイ</t>
    </rPh>
    <phoneticPr fontId="5"/>
  </si>
  <si>
    <t>実質単年度収支</t>
  </si>
  <si>
    <t>令06.01.01(人)</t>
  </si>
  <si>
    <t>増減率  (％)</t>
    <rPh sb="0" eb="2">
      <t>ゾウゲン</t>
    </rPh>
    <rPh sb="2" eb="3">
      <t>リツ</t>
    </rPh>
    <phoneticPr fontId="5"/>
  </si>
  <si>
    <t>団体名</t>
    <rPh sb="0" eb="2">
      <t>ダンタイ</t>
    </rPh>
    <phoneticPr fontId="5"/>
  </si>
  <si>
    <t>　将来負担比率</t>
    <rPh sb="1" eb="3">
      <t>ショウライ</t>
    </rPh>
    <rPh sb="3" eb="5">
      <t>フタン</t>
    </rPh>
    <rPh sb="5" eb="7">
      <t>ヒリツ</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</si>
  <si>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</si>
  <si>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</si>
  <si>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4"/>
  </si>
  <si>
    <t>　前年度繰上充用金</t>
  </si>
  <si>
    <r>
      <t>資金不足比率 (※</t>
    </r>
    <r>
      <rPr>
        <sz val="9"/>
        <color indexed="8"/>
        <rFont val="ＭＳ ゴシック"/>
        <family val="3"/>
        <charset val="128"/>
      </rPr>
      <t>4)</t>
    </r>
  </si>
  <si>
    <t>農林水産業費</t>
  </si>
  <si>
    <t>-1.2</t>
  </si>
  <si>
    <t>基準財政需要額</t>
  </si>
  <si>
    <t>うち日本人(％)</t>
  </si>
  <si>
    <t>-1.3</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</si>
  <si>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</si>
  <si>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</si>
  <si>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8"/>
  </si>
  <si>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</si>
  <si>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8"/>
  </si>
  <si>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</si>
  <si>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</si>
  <si>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</si>
  <si>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</si>
  <si>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将来負担比率（(Ｅ)－(Ｆ)）／（(Ｃ)－(Ｄ)）×１００</t>
    <rPh sb="0" eb="2">
      <t>ショウライ</t>
    </rPh>
    <rPh sb="2" eb="4">
      <t>フタン</t>
    </rPh>
    <rPh sb="4" eb="6">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</si>
  <si>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</si>
  <si>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</si>
  <si>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</si>
  <si>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職員数
(人)</t>
    <rPh sb="0" eb="3">
      <t>ショクインスウ</t>
    </rPh>
    <phoneticPr fontId="5"/>
  </si>
  <si>
    <t>　　うち職員給</t>
    <rPh sb="4" eb="6">
      <t>ショクイン</t>
    </rPh>
    <rPh sb="6" eb="7">
      <t>キュウ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</si>
  <si>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</si>
  <si>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</si>
  <si>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</si>
  <si>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</si>
  <si>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</si>
  <si>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</si>
  <si>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</si>
  <si>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(1) 普通会計の状況（市町村）</t>
    <rPh sb="4" eb="6">
      <t>フツウ</t>
    </rPh>
    <rPh sb="6" eb="8">
      <t>カイケイ</t>
    </rPh>
    <rPh sb="9" eb="11">
      <t>ジョウキョウ</t>
    </rPh>
    <rPh sb="12" eb="15">
      <t>シチョウソン</t>
    </rPh>
    <phoneticPr fontId="5"/>
  </si>
  <si>
    <t>地方債現在高（臨時財政対策債除き）</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</si>
  <si>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</si>
  <si>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</si>
  <si>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</si>
  <si>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</si>
  <si>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</si>
  <si>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</si>
  <si>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</si>
  <si>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</si>
  <si>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t>
  </si>
  <si>
    <t>ゴルフ場利用税交付金</t>
  </si>
  <si>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</si>
  <si>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</si>
  <si>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</si>
  <si>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</si>
  <si>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</si>
  <si>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（参考）　普通建設事業費の分析</t>
    <rPh sb="1" eb="3">
      <t>サンコウ</t>
    </rPh>
    <rPh sb="5" eb="7">
      <t>フツウ</t>
    </rPh>
    <rPh sb="7" eb="9">
      <t>ケンセツ</t>
    </rPh>
    <rPh sb="9" eb="11">
      <t>ジギョウ</t>
    </rPh>
    <rPh sb="11" eb="12">
      <t>ヒ</t>
    </rPh>
    <rPh sb="13" eb="15">
      <t>ブンセキ</t>
    </rPh>
    <phoneticPr fontId="5"/>
  </si>
  <si>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</si>
  <si>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</si>
  <si>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事業会計の一覧</t>
    <rPh sb="0" eb="2">
      <t>ジギョウ</t>
    </rPh>
    <rPh sb="2" eb="4">
      <t>カイケイ</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</si>
  <si>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</si>
  <si>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</si>
  <si>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</si>
  <si>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</si>
  <si>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</si>
  <si>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</si>
  <si>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寄附金</t>
  </si>
  <si>
    <t>実質収支</t>
    <rPh sb="0" eb="2">
      <t>ジッシツ</t>
    </rPh>
    <rPh sb="2" eb="4">
      <t>シュウシ</t>
    </rPh>
    <phoneticPr fontId="5"/>
  </si>
  <si>
    <t>項番</t>
    <rPh sb="0" eb="2">
      <t>コウバン</t>
    </rPh>
    <phoneticPr fontId="5"/>
  </si>
  <si>
    <t>会計名</t>
    <rPh sb="0" eb="2">
      <t>カイケイ</t>
    </rPh>
    <rPh sb="2" eb="3">
      <t>メイ</t>
    </rPh>
    <phoneticPr fontId="5"/>
  </si>
  <si>
    <t>一時借入金の利子</t>
    <rPh sb="0" eb="2">
      <t>イチジ</t>
    </rPh>
    <rPh sb="2" eb="5">
      <t>カリイレキン</t>
    </rPh>
    <rPh sb="6" eb="8">
      <t>リシ</t>
    </rPh>
    <phoneticPr fontId="34"/>
  </si>
  <si>
    <t>組合等名</t>
  </si>
  <si>
    <r>
      <t>(※</t>
    </r>
    <r>
      <rPr>
        <sz val="9"/>
        <color indexed="8"/>
        <rFont val="ＭＳ ゴシック"/>
        <family val="3"/>
        <charset val="128"/>
      </rPr>
      <t>3)</t>
    </r>
  </si>
  <si>
    <t xml:space="preserve"> R04</t>
  </si>
  <si>
    <t>利子補給に係るもの</t>
  </si>
  <si>
    <t>（注釈）</t>
    <rPh sb="1" eb="3">
      <t>チュウシャク</t>
    </rPh>
    <phoneticPr fontId="5"/>
  </si>
  <si>
    <t>地方債</t>
  </si>
  <si>
    <t>令和5年度</t>
    <rPh sb="0" eb="2">
      <t>レイワ</t>
    </rPh>
    <rPh sb="4" eb="5">
      <t>ド</t>
    </rPh>
    <phoneticPr fontId="5"/>
  </si>
  <si>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</si>
  <si>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</si>
  <si>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</si>
  <si>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</si>
  <si>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</si>
  <si>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</si>
  <si>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</si>
  <si>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</si>
  <si>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</si>
  <si>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軽油引取税交付金</t>
  </si>
  <si>
    <t>※8：職員の状況については、調査対象年度の地方公務員給与実態調査に基づいている。</t>
  </si>
  <si>
    <t>労働費</t>
  </si>
  <si>
    <t>地方公社・第三セクター等名</t>
    <rPh sb="12" eb="13">
      <t>メイ</t>
    </rPh>
    <phoneticPr fontId="5"/>
  </si>
  <si>
    <t>宮城県東松島市</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</si>
  <si>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</si>
  <si>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</si>
  <si>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</si>
  <si>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</si>
  <si>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</si>
  <si>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</si>
  <si>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</si>
  <si>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</si>
  <si>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</si>
  <si>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</si>
  <si>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</si>
  <si>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</si>
  <si>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</si>
  <si>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</si>
  <si>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</si>
  <si>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</si>
  <si>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</si>
  <si>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</si>
  <si>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(注釈)</t>
    <rPh sb="1" eb="2">
      <t>チュウ</t>
    </rPh>
    <rPh sb="2" eb="3">
      <t>シャク</t>
    </rPh>
    <phoneticPr fontId="5"/>
  </si>
  <si>
    <t>　　　個人均等割</t>
  </si>
  <si>
    <t>東松島観光物産公社</t>
    <rPh sb="0" eb="3">
      <t>ヒガシマツシマ</t>
    </rPh>
    <rPh sb="3" eb="9">
      <t>カンコウブ</t>
    </rPh>
    <phoneticPr fontId="5"/>
  </si>
  <si>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</si>
  <si>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</si>
  <si>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</si>
  <si>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</si>
  <si>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</si>
  <si>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</si>
  <si>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　　　法人均等割</t>
  </si>
  <si>
    <t>地方消費税交付金</t>
  </si>
  <si>
    <t>　うち、健全化法施行規則附則第三条に係る負担見込額</t>
  </si>
  <si>
    <t>地方独立行政法人に係る将来負担額</t>
  </si>
  <si>
    <t>　　　法人税割</t>
  </si>
  <si>
    <t>前年度繰上充用金</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</si>
  <si>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</si>
  <si>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</si>
  <si>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5"/>
  </si>
  <si>
    <t>交通安全対策特別交付金</t>
  </si>
  <si>
    <t>自動車取得税交付金</t>
  </si>
  <si>
    <t>　　　うち純固定資産税</t>
  </si>
  <si>
    <t>当該団体からの債務保証に係る債務残高</t>
    <rPh sb="9" eb="11">
      <t>ホショウ</t>
    </rPh>
    <phoneticPr fontId="5"/>
  </si>
  <si>
    <t>土木費</t>
  </si>
  <si>
    <t>財産収入</t>
  </si>
  <si>
    <t>　　軽自動車税</t>
  </si>
  <si>
    <t>消防費</t>
  </si>
  <si>
    <t>ふるさと基金</t>
    <rPh sb="4" eb="6">
      <t>キキン</t>
    </rPh>
    <phoneticPr fontId="5"/>
  </si>
  <si>
    <t>自動車税環境性能割交付金</t>
  </si>
  <si>
    <t>現年</t>
    <rPh sb="0" eb="1">
      <t>ゲン</t>
    </rPh>
    <rPh sb="1" eb="2">
      <t>ネン</t>
    </rPh>
    <phoneticPr fontId="5"/>
  </si>
  <si>
    <t>　　市町村たばこ税</t>
  </si>
  <si>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</si>
  <si>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</si>
  <si>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</si>
  <si>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</si>
  <si>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</si>
  <si>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5"/>
  </si>
  <si>
    <t>　住宅借入金等特別税額控除減収補塡特例交付金</t>
  </si>
  <si>
    <t>諸支出金</t>
    <rPh sb="3" eb="4">
      <t>キン</t>
    </rPh>
    <phoneticPr fontId="38"/>
  </si>
  <si>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</si>
  <si>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</si>
  <si>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</si>
  <si>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</si>
  <si>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</si>
  <si>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</si>
  <si>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</si>
  <si>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</si>
  <si>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5"/>
  </si>
  <si>
    <t>　　入湯税</t>
  </si>
  <si>
    <t>　普通交付税</t>
  </si>
  <si>
    <t>充当可能
財源等</t>
    <rPh sb="0" eb="2">
      <t>ジュウトウ</t>
    </rPh>
    <rPh sb="2" eb="3">
      <t>カ</t>
    </rPh>
    <rPh sb="3" eb="4">
      <t>ノウ</t>
    </rPh>
    <rPh sb="5" eb="8">
      <t>ザイゲントウ</t>
    </rPh>
    <phoneticPr fontId="5"/>
  </si>
  <si>
    <t>性質別歳出の状況（単位 千円・％）</t>
    <rPh sb="0" eb="2">
      <t>セイシツ</t>
    </rPh>
    <phoneticPr fontId="5"/>
  </si>
  <si>
    <t>　特別交付税</t>
  </si>
  <si>
    <t>形式収支</t>
  </si>
  <si>
    <t>決算額</t>
  </si>
  <si>
    <t>構成比</t>
  </si>
  <si>
    <t>充当一般財源等</t>
  </si>
  <si>
    <t>対比（差引）</t>
    <rPh sb="0" eb="2">
      <t>タイヒ</t>
    </rPh>
    <rPh sb="3" eb="5">
      <t>サシヒキ</t>
    </rPh>
    <phoneticPr fontId="5"/>
  </si>
  <si>
    <t>その他の経費</t>
    <rPh sb="2" eb="3">
      <t>タ</t>
    </rPh>
    <rPh sb="4" eb="6">
      <t>ケイヒ</t>
    </rPh>
    <phoneticPr fontId="5"/>
  </si>
  <si>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</si>
  <si>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</si>
  <si>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</si>
  <si>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震災復興特別交付税</t>
  </si>
  <si>
    <t>義務的経費計</t>
    <rPh sb="0" eb="3">
      <t>ギムテキ</t>
    </rPh>
    <rPh sb="3" eb="5">
      <t>ケイヒ</t>
    </rPh>
    <rPh sb="5" eb="6">
      <t>ケイ</t>
    </rPh>
    <phoneticPr fontId="5"/>
  </si>
  <si>
    <t>　法定外目的税</t>
  </si>
  <si>
    <t>旧法による税</t>
  </si>
  <si>
    <t>　扶助費</t>
  </si>
  <si>
    <t>一般会計等
負担見込額</t>
  </si>
  <si>
    <t>使用料</t>
  </si>
  <si>
    <t>令和6年度</t>
    <rPh sb="0" eb="2">
      <t>レイワ</t>
    </rPh>
    <rPh sb="3" eb="5">
      <t>ネンド</t>
    </rPh>
    <phoneticPr fontId="5"/>
  </si>
  <si>
    <t>国庫支出金</t>
  </si>
  <si>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</si>
  <si>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</si>
  <si>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</si>
  <si>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</si>
  <si>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</si>
  <si>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</si>
  <si>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</si>
  <si>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</si>
  <si>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</si>
  <si>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</si>
  <si>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</si>
  <si>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被保険者数(人)</t>
  </si>
  <si>
    <t>早期健全化基準</t>
  </si>
  <si>
    <t>諸収入</t>
  </si>
  <si>
    <t>再差引収支</t>
    <rPh sb="0" eb="1">
      <t>サイ</t>
    </rPh>
    <rPh sb="1" eb="3">
      <t>サシヒキ</t>
    </rPh>
    <rPh sb="3" eb="5">
      <t>シュウシ</t>
    </rPh>
    <phoneticPr fontId="5"/>
  </si>
  <si>
    <t>加入世帯数(世帯)</t>
  </si>
  <si>
    <t>　うち減収補塡債(特例分)</t>
    <rPh sb="4" eb="5">
      <t>シュウ</t>
    </rPh>
    <rPh sb="9" eb="10">
      <t>トク</t>
    </rPh>
    <rPh sb="10" eb="11">
      <t>レイ</t>
    </rPh>
    <rPh sb="11" eb="12">
      <t>ブン</t>
    </rPh>
    <phoneticPr fontId="35"/>
  </si>
  <si>
    <t>企業債
（地方債）
現在高</t>
  </si>
  <si>
    <t>▲ 6.96</t>
  </si>
  <si>
    <t>公社・
三セク等</t>
    <rPh sb="0" eb="2">
      <t>コウシャ</t>
    </rPh>
    <rPh sb="4" eb="5">
      <t>サン</t>
    </rPh>
    <rPh sb="7" eb="8">
      <t>トウ</t>
    </rPh>
    <phoneticPr fontId="5"/>
  </si>
  <si>
    <t>増減率(%)(B)</t>
    <rPh sb="0" eb="3">
      <t>ゾウゲンリツ</t>
    </rPh>
    <phoneticPr fontId="5"/>
  </si>
  <si>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</si>
  <si>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</si>
  <si>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</si>
  <si>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交通</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</si>
  <si>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</si>
  <si>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</si>
  <si>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</si>
  <si>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</si>
  <si>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歳入合計</t>
  </si>
  <si>
    <t>国民健康保険</t>
  </si>
  <si>
    <t>その他</t>
  </si>
  <si>
    <t>投資的経費計</t>
    <rPh sb="5" eb="6">
      <t>ケイ</t>
    </rPh>
    <phoneticPr fontId="5"/>
  </si>
  <si>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</si>
  <si>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</si>
  <si>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</si>
  <si>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</si>
  <si>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</si>
  <si>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うち補助</t>
  </si>
  <si>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</si>
  <si>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</si>
  <si>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</si>
  <si>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</si>
  <si>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</si>
  <si>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</si>
  <si>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</si>
  <si>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</si>
  <si>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令和6年度</t>
    <rPh sb="0" eb="2">
      <t>レイワ</t>
    </rPh>
    <rPh sb="3" eb="5">
      <t>ネンド</t>
    </rPh>
    <phoneticPr fontId="37"/>
  </si>
  <si>
    <t>会計名</t>
    <rPh sb="0" eb="2">
      <t>カイケイ</t>
    </rPh>
    <rPh sb="2" eb="3">
      <t>メイ</t>
    </rPh>
    <phoneticPr fontId="34"/>
  </si>
  <si>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</si>
  <si>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</si>
  <si>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</si>
  <si>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</si>
  <si>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</si>
  <si>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</si>
  <si>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</si>
  <si>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</si>
  <si>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</si>
  <si>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</si>
  <si>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</si>
  <si>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</si>
  <si>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7"/>
  </si>
  <si>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</si>
  <si>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</si>
  <si>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</si>
  <si>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</si>
  <si>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当該団体</t>
    <rPh sb="0" eb="2">
      <t>トウガイ</t>
    </rPh>
    <rPh sb="2" eb="4">
      <t>ダンタイ</t>
    </rPh>
    <phoneticPr fontId="5"/>
  </si>
  <si>
    <t>後期高齢者医療特別会計</t>
  </si>
  <si>
    <t>(Ｃ)－(Ｄ)</t>
  </si>
  <si>
    <t>介護保険特別会計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</si>
  <si>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</si>
  <si>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</si>
  <si>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</si>
  <si>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</si>
  <si>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</si>
  <si>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</si>
  <si>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公債費に準ずる債務負担行為に係るもの</t>
  </si>
  <si>
    <t>将来負担比率　　（千円・％）</t>
    <rPh sb="0" eb="2">
      <t>ショウライ</t>
    </rPh>
    <rPh sb="2" eb="4">
      <t>フタン</t>
    </rPh>
    <phoneticPr fontId="5"/>
  </si>
  <si>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</si>
  <si>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</si>
  <si>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5"/>
  </si>
  <si>
    <t>分母比</t>
    <rPh sb="0" eb="2">
      <t>ブンボ</t>
    </rPh>
    <rPh sb="2" eb="3">
      <t>ヒ</t>
    </rPh>
    <phoneticPr fontId="5"/>
  </si>
  <si>
    <t>内訳</t>
    <rPh sb="0" eb="2">
      <t>ウチワケ</t>
    </rPh>
    <phoneticPr fontId="34"/>
  </si>
  <si>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</si>
  <si>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</si>
  <si>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</si>
  <si>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</si>
  <si>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</si>
  <si>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</si>
  <si>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</si>
  <si>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</si>
  <si>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</si>
  <si>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</si>
  <si>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</si>
  <si>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</si>
  <si>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</si>
  <si>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</si>
  <si>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充当可能特定歳入 </t>
    <rPh sb="0" eb="2">
      <t>ジュウトウ</t>
    </rPh>
    <rPh sb="2" eb="4">
      <t>カノウ</t>
    </rPh>
    <rPh sb="4" eb="6">
      <t>トクテイ</t>
    </rPh>
    <rPh sb="6" eb="8">
      <t>サイニュウ</t>
    </rPh>
    <phoneticPr fontId="34"/>
  </si>
  <si>
    <t xml:space="preserve">基準財政需要額算入見込額 </t>
    <rPh sb="0" eb="2">
      <t>キジュン</t>
    </rPh>
    <rPh sb="2" eb="4">
      <t>ザイセイ</t>
    </rPh>
    <rPh sb="4" eb="7">
      <t>ジュヨウガク</t>
    </rPh>
    <rPh sb="7" eb="9">
      <t>サンニュウ</t>
    </rPh>
    <rPh sb="9" eb="12">
      <t>ミコミガク</t>
    </rPh>
    <phoneticPr fontId="34"/>
  </si>
  <si>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</si>
  <si>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</si>
  <si>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</si>
  <si>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7"/>
  </si>
  <si>
    <t>(単年度)</t>
    <rPh sb="1" eb="4">
      <t>タンネンド</t>
    </rPh>
    <phoneticPr fontId="5"/>
  </si>
  <si>
    <t>将来負担比率</t>
    <rPh sb="0" eb="2">
      <t>ショウライ</t>
    </rPh>
    <rPh sb="2" eb="4">
      <t>フタン</t>
    </rPh>
    <rPh sb="4" eb="6">
      <t>ヒリツ</t>
    </rPh>
    <phoneticPr fontId="37"/>
  </si>
  <si>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</si>
  <si>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</si>
  <si>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</si>
  <si>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</si>
  <si>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</si>
  <si>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</si>
  <si>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</si>
  <si>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</si>
  <si>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</si>
  <si>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</si>
  <si>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</si>
  <si>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</si>
  <si>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</si>
  <si>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</si>
  <si>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</si>
  <si>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</si>
  <si>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</si>
  <si>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</si>
  <si>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</si>
  <si>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</si>
  <si>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</si>
  <si>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3.12</t>
  </si>
  <si>
    <t>▲ 4.78</t>
  </si>
  <si>
    <t>▲ 5.45</t>
  </si>
  <si>
    <t>市営住宅基金</t>
    <rPh sb="0" eb="2">
      <t>シエイ</t>
    </rPh>
    <rPh sb="2" eb="4">
      <t>ジュウタク</t>
    </rPh>
    <rPh sb="4" eb="6">
      <t>キキン</t>
    </rPh>
    <phoneticPr fontId="5"/>
  </si>
  <si>
    <t>公共施設整備及び大規模改修基金</t>
  </si>
  <si>
    <t>宮城県市町村非常勤消防団員補償報償組合</t>
    <rPh sb="0" eb="3">
      <t>ミヤギケン</t>
    </rPh>
    <rPh sb="3" eb="6">
      <t>シチョウソン</t>
    </rPh>
    <rPh sb="6" eb="9">
      <t>ヒジョウキン</t>
    </rPh>
    <rPh sb="9" eb="13">
      <t>ショウボ</t>
    </rPh>
    <rPh sb="13" eb="15">
      <t>ホショウ</t>
    </rPh>
    <rPh sb="15" eb="17">
      <t>ホウショウ</t>
    </rPh>
    <rPh sb="17" eb="19">
      <t>クミアイ</t>
    </rPh>
    <phoneticPr fontId="5"/>
  </si>
  <si>
    <t>石巻地区広域行政事務組合</t>
    <rPh sb="0" eb="4">
      <t>イシノマ</t>
    </rPh>
    <rPh sb="4" eb="12">
      <t>コウイキギョウ</t>
    </rPh>
    <phoneticPr fontId="5"/>
  </si>
  <si>
    <t>宮城県市町村自治振興センター</t>
    <rPh sb="0" eb="3">
      <t>ミヤギケン</t>
    </rPh>
    <rPh sb="3" eb="6">
      <t>シチョウソン</t>
    </rPh>
    <rPh sb="6" eb="10">
      <t>ジチシンコウ</t>
    </rPh>
    <phoneticPr fontId="5"/>
  </si>
  <si>
    <t>宮城県後期高齢者医療広域連合</t>
    <rPh sb="0" eb="3">
      <t>ミヤギケン</t>
    </rPh>
    <rPh sb="3" eb="8">
      <t>コウキコウ</t>
    </rPh>
    <rPh sb="8" eb="10">
      <t>イリョウ</t>
    </rPh>
    <rPh sb="10" eb="14">
      <t>コウイキ</t>
    </rPh>
    <phoneticPr fontId="5"/>
  </si>
  <si>
    <t>宮城県後期高齢者医療事業会計</t>
    <rPh sb="0" eb="3">
      <t>ミヤギケン</t>
    </rPh>
    <rPh sb="3" eb="8">
      <t>コウキコウ</t>
    </rPh>
    <rPh sb="8" eb="14">
      <t>イリョウジ</t>
    </rPh>
    <phoneticPr fontId="5"/>
  </si>
  <si>
    <t>石巻地方広域水道企業団</t>
    <rPh sb="0" eb="4">
      <t>イシノマ</t>
    </rPh>
    <rPh sb="4" eb="6">
      <t>コウイキ</t>
    </rPh>
    <rPh sb="6" eb="11">
      <t>スイドウ</t>
    </rPh>
    <phoneticPr fontId="5"/>
  </si>
  <si>
    <t>吉田川流域溜池大和町外3市3ヶ町村組合</t>
    <rPh sb="0" eb="3">
      <t>ヨシダ</t>
    </rPh>
    <rPh sb="3" eb="5">
      <t>リュウイキ</t>
    </rPh>
    <rPh sb="5" eb="6">
      <t>タメ</t>
    </rPh>
    <rPh sb="6" eb="7">
      <t>イケ</t>
    </rPh>
    <rPh sb="7" eb="10">
      <t>タイワ</t>
    </rPh>
    <rPh sb="10" eb="11">
      <t>ホカ</t>
    </rPh>
    <rPh sb="12" eb="13">
      <t>シ</t>
    </rPh>
    <rPh sb="15" eb="17">
      <t>チョウソン</t>
    </rPh>
    <rPh sb="17" eb="19">
      <t>クミアイ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</si>
  <si>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</si>
  <si>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</si>
  <si>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現在高が増加したことと充当可能基金が大きく減少したことにより令和６年度において将来負担比率が発生し、11.9％となった。今後も大規模改修事業等による地方債の発行は増加し、充当可能基金の取崩しが継続されると見込まれており、次年度においても将来負担比率は発生することが想定される。</t>
    <rPh sb="99" eb="101">
      <t>ケイゾク</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</si>
  <si>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</si>
  <si>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</si>
  <si>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</si>
  <si>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</si>
  <si>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</si>
  <si>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</si>
  <si>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現在高が増加した一方で、充当可能基金が大きく減少したことにより将来負担比率が発生した。実質公債費比率は令和５年度と比べ1.0ポイント改善したように見えるが、これは3か年平均から算出される実質公債費比率のうち令和３年度の単年度数値が令和６年度の単年度数値よりも大きく、算出する数値が入れ替わったことで減少したに過ぎず、類似団体内平均値に比べ高い数値を占めていることには変わりない。今後も大規模改修事業等継続して行われることから次年度以降も実質公債費比率の上昇、将来負担比率の発生は見込まれる。</t>
    <rPh sb="2" eb="3">
      <t>サイ</t>
    </rPh>
    <rPh sb="50" eb="51">
      <t>ヒ</t>
    </rPh>
    <rPh sb="91" eb="93">
      <t>サンシュツ</t>
    </rPh>
    <rPh sb="100" eb="101">
      <t>ヒ</t>
    </rPh>
    <rPh sb="124" eb="127">
      <t>タンネンド</t>
    </rPh>
    <rPh sb="136" eb="138">
      <t>サンシュツ</t>
    </rPh>
    <rPh sb="177" eb="178">
      <t>シ</t>
    </rPh>
    <rPh sb="192" eb="194">
      <t>コンゴ</t>
    </rPh>
    <rPh sb="195" eb="202">
      <t>ダイキボカイシュウジギョウ</t>
    </rPh>
    <rPh sb="202" eb="203">
      <t>ナド</t>
    </rPh>
    <rPh sb="203" eb="205">
      <t>ケイゾク</t>
    </rPh>
    <rPh sb="207" eb="208">
      <t>オコナ</t>
    </rPh>
    <rPh sb="225" eb="226">
      <t>ヒ</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</si>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</sst>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40">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3" fillId="0" borderId="0" xfId="19" applyFont="1">
      <alignment vertical="center"/>
    </xf>
    <xf numFmtId="0" fontId="1" fillId="3" borderId="0" xfId="1" applyFill="1" applyAlignment="1">
      <alignment vertical="center"/>
    </xf>
    <xf numFmtId="0" fontId="3" fillId="0" borderId="30" xfId="19" applyFont="1" applyBorder="1">
      <alignment vertical="center"/>
    </xf>
    <xf numFmtId="0" fontId="3" fillId="0" borderId="23" xfId="19" applyFont="1" applyBorder="1">
      <alignment vertical="center"/>
    </xf>
    <xf numFmtId="189" fontId="3" fillId="0" borderId="23" xfId="19" applyNumberFormat="1" applyFont="1" applyBorder="1">
      <alignment vertical="center"/>
    </xf>
    <xf numFmtId="0" fontId="3" fillId="0" borderId="16" xfId="19" applyFont="1" applyBorder="1">
      <alignment vertical="center"/>
    </xf>
    <xf numFmtId="0" fontId="3" fillId="0" borderId="42" xfId="19" applyFont="1" applyBorder="1">
      <alignment vertical="center"/>
    </xf>
    <xf numFmtId="0" fontId="3" fillId="0" borderId="14" xfId="19" applyFont="1" applyBorder="1">
      <alignment vertical="center"/>
    </xf>
    <xf numFmtId="0" fontId="3" fillId="0" borderId="31" xfId="19" applyFont="1" applyBorder="1">
      <alignment vertical="center"/>
    </xf>
    <xf numFmtId="0" fontId="3" fillId="0" borderId="34" xfId="19" applyFont="1" applyBorder="1">
      <alignment vertical="center"/>
    </xf>
    <xf numFmtId="0" fontId="3" fillId="0" borderId="15" xfId="19" applyFont="1" applyBorder="1">
      <alignment vertical="center"/>
    </xf>
    <xf numFmtId="0" fontId="3" fillId="0" borderId="35" xfId="19" applyFont="1" applyBorder="1">
      <alignment vertical="center"/>
    </xf>
    <xf numFmtId="0" fontId="17" fillId="0" borderId="30"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187" fontId="3" fillId="3" borderId="0" xfId="18" applyNumberFormat="1" applyFont="1" applyFill="1" applyAlignment="1">
      <alignment vertical="center" wrapText="1"/>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178" fontId="3" fillId="0" borderId="42"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0" fontId="17" fillId="0" borderId="42" xfId="19"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0" fontId="46" fillId="0" borderId="0" xfId="20" applyFo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178" fontId="14" fillId="0" borderId="23" xfId="19" applyNumberFormat="1" applyFont="1" applyFill="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184" fontId="3" fillId="3" borderId="74" xfId="18" applyNumberFormat="1" applyFont="1" applyFill="1" applyBorder="1" applyAlignment="1">
      <alignment horizontal="center" vertical="center"/>
    </xf>
    <xf numFmtId="178" fontId="1" fillId="0" borderId="0" xfId="19" applyNumberFormat="1" applyAlignment="1">
      <alignment horizontal="center" vertical="center"/>
    </xf>
    <xf numFmtId="184" fontId="3" fillId="0" borderId="0" xfId="19" applyNumberFormat="1" applyFont="1" applyAlignment="1">
      <alignment horizontal="center" vertical="center"/>
    </xf>
    <xf numFmtId="187" fontId="3" fillId="3" borderId="74" xfId="18" applyNumberFormat="1" applyFont="1" applyFill="1" applyBorder="1" applyAlignment="1">
      <alignment horizontal="center" vertical="center" wrapText="1"/>
    </xf>
    <xf numFmtId="184" fontId="3" fillId="3" borderId="0" xfId="18" applyNumberFormat="1" applyFont="1" applyFill="1" applyAlignment="1">
      <alignment horizontal="center" vertical="center" wrapText="1"/>
    </xf>
    <xf numFmtId="0" fontId="3" fillId="0" borderId="74" xfId="19" applyFont="1" applyBorder="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0" borderId="0" xfId="18" applyNumberFormat="1" applyFont="1" applyAlignment="1">
      <alignment horizontal="center" vertical="center" wrapText="1"/>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50480DA0-83B4-4D10-B377-D05885E8FE9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EC6A-4AFF-96CE-BE03659127D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190015</c:v>
                </c:pt>
                <c:pt idx="1">
                  <c:v>108291</c:v>
                </c:pt>
                <c:pt idx="2">
                  <c:v>89184</c:v>
                </c:pt>
                <c:pt idx="3">
                  <c:v>127321</c:v>
                </c:pt>
                <c:pt idx="4">
                  <c:v>161386</c:v>
                </c:pt>
              </c:numCache>
            </c:numRef>
          </c:val>
          <c:smooth val="0"/>
          <c:extLst>
            <c:ext xmlns:c16="http://schemas.microsoft.com/office/drawing/2014/chart" uri="{C3380CC4-5D6E-409C-BE32-E72D297353CC}">
              <c16:uniqueId val="{00000001-EC6A-4AFF-96CE-BE03659127D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2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905691005485E-2"/>
              <c:y val="7.516361244912106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7.93</c:v>
                </c:pt>
                <c:pt idx="1">
                  <c:v>9.23</c:v>
                </c:pt>
                <c:pt idx="2">
                  <c:v>7.44</c:v>
                </c:pt>
                <c:pt idx="3">
                  <c:v>6.14</c:v>
                </c:pt>
                <c:pt idx="4">
                  <c:v>5.73</c:v>
                </c:pt>
              </c:numCache>
            </c:numRef>
          </c:val>
          <c:extLst>
            <c:ext xmlns:c16="http://schemas.microsoft.com/office/drawing/2014/chart" uri="{C3380CC4-5D6E-409C-BE32-E72D297353CC}">
              <c16:uniqueId val="{00000000-6477-46B7-B909-EDF23BA8018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14.97</c:v>
                </c:pt>
                <c:pt idx="1">
                  <c:v>15.13</c:v>
                </c:pt>
                <c:pt idx="2">
                  <c:v>16.41</c:v>
                </c:pt>
                <c:pt idx="3">
                  <c:v>10.87</c:v>
                </c:pt>
                <c:pt idx="4">
                  <c:v>8.39</c:v>
                </c:pt>
              </c:numCache>
            </c:numRef>
          </c:val>
          <c:extLst>
            <c:ext xmlns:c16="http://schemas.microsoft.com/office/drawing/2014/chart" uri="{C3380CC4-5D6E-409C-BE32-E72D297353CC}">
              <c16:uniqueId val="{00000001-6477-46B7-B909-EDF23BA8018D}"/>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-6.96</c:v>
                </c:pt>
                <c:pt idx="1">
                  <c:v>-3.12</c:v>
                </c:pt>
                <c:pt idx="2">
                  <c:v>-4.78</c:v>
                </c:pt>
                <c:pt idx="3">
                  <c:v>6.78</c:v>
                </c:pt>
                <c:pt idx="4">
                  <c:v>-5.45</c:v>
                </c:pt>
              </c:numCache>
            </c:numRef>
          </c:val>
          <c:smooth val="0"/>
          <c:extLst>
            <c:ext xmlns:c16="http://schemas.microsoft.com/office/drawing/2014/chart" uri="{C3380CC4-5D6E-409C-BE32-E72D297353CC}">
              <c16:uniqueId val="{00000002-6477-46B7-B909-EDF23BA8018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968A-4310-A75F-9C4F17300E6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68A-4310-A75F-9C4F17300E6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68A-4310-A75F-9C4F17300E6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68A-4310-A75F-9C4F17300E6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968A-4310-A75F-9C4F17300E6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0.12</c:v>
                </c:pt>
                <c:pt idx="4">
                  <c:v>#N/A</c:v>
                </c:pt>
                <c:pt idx="5">
                  <c:v>0.16</c:v>
                </c:pt>
                <c:pt idx="6">
                  <c:v>#N/A</c:v>
                </c:pt>
                <c:pt idx="7">
                  <c:v>0.19</c:v>
                </c:pt>
                <c:pt idx="8">
                  <c:v>#N/A</c:v>
                </c:pt>
                <c:pt idx="9">
                  <c:v>0.25</c:v>
                </c:pt>
              </c:numCache>
            </c:numRef>
          </c:val>
          <c:extLst>
            <c:ext xmlns:c16="http://schemas.microsoft.com/office/drawing/2014/chart" uri="{C3380CC4-5D6E-409C-BE32-E72D297353CC}">
              <c16:uniqueId val="{00000005-968A-4310-A75F-9C4F17300E6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0.35</c:v>
                </c:pt>
                <c:pt idx="4">
                  <c:v>#N/A</c:v>
                </c:pt>
                <c:pt idx="5">
                  <c:v>0.89</c:v>
                </c:pt>
                <c:pt idx="6">
                  <c:v>#N/A</c:v>
                </c:pt>
                <c:pt idx="7">
                  <c:v>0.59</c:v>
                </c:pt>
                <c:pt idx="8">
                  <c:v>#N/A</c:v>
                </c:pt>
                <c:pt idx="9">
                  <c:v>1.08</c:v>
                </c:pt>
              </c:numCache>
            </c:numRef>
          </c:val>
          <c:extLst>
            <c:ext xmlns:c16="http://schemas.microsoft.com/office/drawing/2014/chart" uri="{C3380CC4-5D6E-409C-BE32-E72D297353CC}">
              <c16:uniqueId val="{00000006-968A-4310-A75F-9C4F17300E6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c:v>
                </c:pt>
                <c:pt idx="2">
                  <c:v>#N/A</c:v>
                </c:pt>
                <c:pt idx="3">
                  <c:v>0.61</c:v>
                </c:pt>
                <c:pt idx="4">
                  <c:v>#N/A</c:v>
                </c:pt>
                <c:pt idx="5">
                  <c:v>0.81</c:v>
                </c:pt>
                <c:pt idx="6">
                  <c:v>#N/A</c:v>
                </c:pt>
                <c:pt idx="7">
                  <c:v>1.27</c:v>
                </c:pt>
                <c:pt idx="8">
                  <c:v>#N/A</c:v>
                </c:pt>
                <c:pt idx="9">
                  <c:v>1.1399999999999999</c:v>
                </c:pt>
              </c:numCache>
            </c:numRef>
          </c:val>
          <c:extLst>
            <c:ext xmlns:c16="http://schemas.microsoft.com/office/drawing/2014/chart" uri="{C3380CC4-5D6E-409C-BE32-E72D297353CC}">
              <c16:uniqueId val="{00000007-968A-4310-A75F-9C4F17300E62}"/>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2.73</c:v>
                </c:pt>
                <c:pt idx="2">
                  <c:v>#N/A</c:v>
                </c:pt>
                <c:pt idx="3">
                  <c:v>2.57</c:v>
                </c:pt>
                <c:pt idx="4">
                  <c:v>#N/A</c:v>
                </c:pt>
                <c:pt idx="5">
                  <c:v>3.32</c:v>
                </c:pt>
                <c:pt idx="6">
                  <c:v>#N/A</c:v>
                </c:pt>
                <c:pt idx="7">
                  <c:v>3.45</c:v>
                </c:pt>
                <c:pt idx="8">
                  <c:v>#N/A</c:v>
                </c:pt>
                <c:pt idx="9">
                  <c:v>3.62</c:v>
                </c:pt>
              </c:numCache>
            </c:numRef>
          </c:val>
          <c:extLst>
            <c:ext xmlns:c16="http://schemas.microsoft.com/office/drawing/2014/chart" uri="{C3380CC4-5D6E-409C-BE32-E72D297353CC}">
              <c16:uniqueId val="{00000008-968A-4310-A75F-9C4F17300E6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7.92</c:v>
                </c:pt>
                <c:pt idx="2">
                  <c:v>#N/A</c:v>
                </c:pt>
                <c:pt idx="3">
                  <c:v>9.23</c:v>
                </c:pt>
                <c:pt idx="4">
                  <c:v>#N/A</c:v>
                </c:pt>
                <c:pt idx="5">
                  <c:v>7.43</c:v>
                </c:pt>
                <c:pt idx="6">
                  <c:v>#N/A</c:v>
                </c:pt>
                <c:pt idx="7">
                  <c:v>6.13</c:v>
                </c:pt>
                <c:pt idx="8">
                  <c:v>#N/A</c:v>
                </c:pt>
                <c:pt idx="9">
                  <c:v>5.73</c:v>
                </c:pt>
              </c:numCache>
            </c:numRef>
          </c:val>
          <c:extLst>
            <c:ext xmlns:c16="http://schemas.microsoft.com/office/drawing/2014/chart" uri="{C3380CC4-5D6E-409C-BE32-E72D297353CC}">
              <c16:uniqueId val="{00000009-968A-4310-A75F-9C4F17300E62}"/>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1665</c:v>
                </c:pt>
                <c:pt idx="5">
                  <c:v>1481</c:v>
                </c:pt>
                <c:pt idx="8">
                  <c:v>1604</c:v>
                </c:pt>
                <c:pt idx="11">
                  <c:v>1557</c:v>
                </c:pt>
                <c:pt idx="14">
                  <c:v>1503</c:v>
                </c:pt>
              </c:numCache>
            </c:numRef>
          </c:val>
          <c:extLst>
            <c:ext xmlns:c16="http://schemas.microsoft.com/office/drawing/2014/chart" uri="{C3380CC4-5D6E-409C-BE32-E72D297353CC}">
              <c16:uniqueId val="{00000000-3CBD-4E7F-97A3-A4234244D1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BD-4E7F-97A3-A4234244D1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c:v>
                </c:pt>
                <c:pt idx="3">
                  <c:v>68</c:v>
                </c:pt>
                <c:pt idx="6">
                  <c:v>68</c:v>
                </c:pt>
                <c:pt idx="9">
                  <c:v>67</c:v>
                </c:pt>
                <c:pt idx="12">
                  <c:v>44</c:v>
                </c:pt>
              </c:numCache>
            </c:numRef>
          </c:val>
          <c:extLst>
            <c:ext xmlns:c16="http://schemas.microsoft.com/office/drawing/2014/chart" uri="{C3380CC4-5D6E-409C-BE32-E72D297353CC}">
              <c16:uniqueId val="{00000002-3CBD-4E7F-97A3-A4234244D1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c:v>
                </c:pt>
                <c:pt idx="3">
                  <c:v>50</c:v>
                </c:pt>
                <c:pt idx="6">
                  <c:v>55</c:v>
                </c:pt>
                <c:pt idx="9">
                  <c:v>59</c:v>
                </c:pt>
                <c:pt idx="12">
                  <c:v>53</c:v>
                </c:pt>
              </c:numCache>
            </c:numRef>
          </c:val>
          <c:extLst>
            <c:ext xmlns:c16="http://schemas.microsoft.com/office/drawing/2014/chart" uri="{C3380CC4-5D6E-409C-BE32-E72D297353CC}">
              <c16:uniqueId val="{00000003-3CBD-4E7F-97A3-A4234244D1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826</c:v>
                </c:pt>
                <c:pt idx="3">
                  <c:v>684</c:v>
                </c:pt>
                <c:pt idx="6">
                  <c:v>739</c:v>
                </c:pt>
                <c:pt idx="9">
                  <c:v>730</c:v>
                </c:pt>
                <c:pt idx="12">
                  <c:v>580</c:v>
                </c:pt>
              </c:numCache>
            </c:numRef>
          </c:val>
          <c:extLst>
            <c:ext xmlns:c16="http://schemas.microsoft.com/office/drawing/2014/chart" uri="{C3380CC4-5D6E-409C-BE32-E72D297353CC}">
              <c16:uniqueId val="{00000004-3CBD-4E7F-97A3-A4234244D1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CBD-4E7F-97A3-A4234244D1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BD-4E7F-97A3-A4234244D1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1545</c:v>
                </c:pt>
                <c:pt idx="3">
                  <c:v>1727</c:v>
                </c:pt>
                <c:pt idx="6">
                  <c:v>1459</c:v>
                </c:pt>
                <c:pt idx="9">
                  <c:v>1541</c:v>
                </c:pt>
                <c:pt idx="12">
                  <c:v>1624</c:v>
                </c:pt>
              </c:numCache>
            </c:numRef>
          </c:val>
          <c:extLst>
            <c:ext xmlns:c16="http://schemas.microsoft.com/office/drawing/2014/chart" uri="{C3380CC4-5D6E-409C-BE32-E72D297353CC}">
              <c16:uniqueId val="{00000007-3CBD-4E7F-97A3-A4234244D16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790</c:v>
                </c:pt>
                <c:pt idx="2">
                  <c:v>#N/A</c:v>
                </c:pt>
                <c:pt idx="3">
                  <c:v>#N/A</c:v>
                </c:pt>
                <c:pt idx="4">
                  <c:v>1048</c:v>
                </c:pt>
                <c:pt idx="5">
                  <c:v>#N/A</c:v>
                </c:pt>
                <c:pt idx="6">
                  <c:v>#N/A</c:v>
                </c:pt>
                <c:pt idx="7">
                  <c:v>717</c:v>
                </c:pt>
                <c:pt idx="8">
                  <c:v>#N/A</c:v>
                </c:pt>
                <c:pt idx="9">
                  <c:v>#N/A</c:v>
                </c:pt>
                <c:pt idx="10">
                  <c:v>840</c:v>
                </c:pt>
                <c:pt idx="11">
                  <c:v>#N/A</c:v>
                </c:pt>
                <c:pt idx="12">
                  <c:v>#N/A</c:v>
                </c:pt>
                <c:pt idx="13">
                  <c:v>798</c:v>
                </c:pt>
                <c:pt idx="14">
                  <c:v>#N/A</c:v>
                </c:pt>
              </c:numCache>
            </c:numRef>
          </c:val>
          <c:smooth val="0"/>
          <c:extLst>
            <c:ext xmlns:c16="http://schemas.microsoft.com/office/drawing/2014/chart" uri="{C3380CC4-5D6E-409C-BE32-E72D297353CC}">
              <c16:uniqueId val="{00000008-3CBD-4E7F-97A3-A4234244D16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13719</c:v>
                </c:pt>
                <c:pt idx="5">
                  <c:v>13266</c:v>
                </c:pt>
                <c:pt idx="8">
                  <c:v>12981</c:v>
                </c:pt>
                <c:pt idx="11">
                  <c:v>12716</c:v>
                </c:pt>
                <c:pt idx="14">
                  <c:v>12786</c:v>
                </c:pt>
              </c:numCache>
            </c:numRef>
          </c:val>
          <c:extLst>
            <c:ext xmlns:c16="http://schemas.microsoft.com/office/drawing/2014/chart" uri="{C3380CC4-5D6E-409C-BE32-E72D297353CC}">
              <c16:uniqueId val="{00000000-A9DF-4B26-8F97-4A492E5FD44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2847</c:v>
                </c:pt>
                <c:pt idx="5">
                  <c:v>2651</c:v>
                </c:pt>
                <c:pt idx="8">
                  <c:v>1717</c:v>
                </c:pt>
                <c:pt idx="11">
                  <c:v>351</c:v>
                </c:pt>
                <c:pt idx="14">
                  <c:v>251</c:v>
                </c:pt>
              </c:numCache>
            </c:numRef>
          </c:val>
          <c:extLst>
            <c:ext xmlns:c16="http://schemas.microsoft.com/office/drawing/2014/chart" uri="{C3380CC4-5D6E-409C-BE32-E72D297353CC}">
              <c16:uniqueId val="{00000001-A9DF-4B26-8F97-4A492E5FD44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12172</c:v>
                </c:pt>
                <c:pt idx="5">
                  <c:v>11994</c:v>
                </c:pt>
                <c:pt idx="8">
                  <c:v>12110</c:v>
                </c:pt>
                <c:pt idx="11">
                  <c:v>9349</c:v>
                </c:pt>
                <c:pt idx="14">
                  <c:v>8589</c:v>
                </c:pt>
              </c:numCache>
            </c:numRef>
          </c:val>
          <c:extLst>
            <c:ext xmlns:c16="http://schemas.microsoft.com/office/drawing/2014/chart" uri="{C3380CC4-5D6E-409C-BE32-E72D297353CC}">
              <c16:uniqueId val="{00000002-A9DF-4B26-8F97-4A492E5FD44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DF-4B26-8F97-4A492E5FD44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DF-4B26-8F97-4A492E5FD44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DF-4B26-8F97-4A492E5FD44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1759</c:v>
                </c:pt>
                <c:pt idx="3">
                  <c:v>1761</c:v>
                </c:pt>
                <c:pt idx="6">
                  <c:v>1680</c:v>
                </c:pt>
                <c:pt idx="9">
                  <c:v>1625</c:v>
                </c:pt>
                <c:pt idx="12">
                  <c:v>1655</c:v>
                </c:pt>
              </c:numCache>
            </c:numRef>
          </c:val>
          <c:extLst>
            <c:ext xmlns:c16="http://schemas.microsoft.com/office/drawing/2014/chart" uri="{C3380CC4-5D6E-409C-BE32-E72D297353CC}">
              <c16:uniqueId val="{00000006-A9DF-4B26-8F97-4A492E5FD44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234</c:v>
                </c:pt>
                <c:pt idx="3">
                  <c:v>223</c:v>
                </c:pt>
                <c:pt idx="6">
                  <c:v>226</c:v>
                </c:pt>
                <c:pt idx="9">
                  <c:v>229</c:v>
                </c:pt>
                <c:pt idx="12">
                  <c:v>468</c:v>
                </c:pt>
              </c:numCache>
            </c:numRef>
          </c:val>
          <c:extLst>
            <c:ext xmlns:c16="http://schemas.microsoft.com/office/drawing/2014/chart" uri="{C3380CC4-5D6E-409C-BE32-E72D297353CC}">
              <c16:uniqueId val="{00000007-A9DF-4B26-8F97-4A492E5FD44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7526</c:v>
                </c:pt>
                <c:pt idx="3">
                  <c:v>7358</c:v>
                </c:pt>
                <c:pt idx="6">
                  <c:v>6723</c:v>
                </c:pt>
                <c:pt idx="9">
                  <c:v>5949</c:v>
                </c:pt>
                <c:pt idx="12">
                  <c:v>5250</c:v>
                </c:pt>
              </c:numCache>
            </c:numRef>
          </c:val>
          <c:extLst>
            <c:ext xmlns:c16="http://schemas.microsoft.com/office/drawing/2014/chart" uri="{C3380CC4-5D6E-409C-BE32-E72D297353CC}">
              <c16:uniqueId val="{00000008-A9DF-4B26-8F97-4A492E5FD44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269</c:v>
                </c:pt>
                <c:pt idx="3">
                  <c:v>208</c:v>
                </c:pt>
                <c:pt idx="6">
                  <c:v>145</c:v>
                </c:pt>
                <c:pt idx="9">
                  <c:v>83</c:v>
                </c:pt>
                <c:pt idx="12">
                  <c:v>41</c:v>
                </c:pt>
              </c:numCache>
            </c:numRef>
          </c:val>
          <c:extLst>
            <c:ext xmlns:c16="http://schemas.microsoft.com/office/drawing/2014/chart" uri="{C3380CC4-5D6E-409C-BE32-E72D297353CC}">
              <c16:uniqueId val="{00000009-A9DF-4B26-8F97-4A492E5FD44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15034</c:v>
                </c:pt>
                <c:pt idx="3">
                  <c:v>15212</c:v>
                </c:pt>
                <c:pt idx="6">
                  <c:v>15587</c:v>
                </c:pt>
                <c:pt idx="9">
                  <c:v>14105</c:v>
                </c:pt>
                <c:pt idx="12">
                  <c:v>15331</c:v>
                </c:pt>
              </c:numCache>
            </c:numRef>
          </c:val>
          <c:extLst>
            <c:ext xmlns:c16="http://schemas.microsoft.com/office/drawing/2014/chart" uri="{C3380CC4-5D6E-409C-BE32-E72D297353CC}">
              <c16:uniqueId val="{0000000A-A9DF-4B26-8F97-4A492E5FD44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1119</c:v>
                </c:pt>
                <c:pt idx="14">
                  <c:v>#N/A</c:v>
                </c:pt>
              </c:numCache>
            </c:numRef>
          </c:val>
          <c:smooth val="0"/>
          <c:extLst>
            <c:ext xmlns:c16="http://schemas.microsoft.com/office/drawing/2014/chart" uri="{C3380CC4-5D6E-409C-BE32-E72D297353CC}">
              <c16:uniqueId val="{0000000B-A9DF-4B26-8F97-4A492E5FD44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1716</c:v>
                </c:pt>
                <c:pt idx="1">
                  <c:v>1125</c:v>
                </c:pt>
                <c:pt idx="2">
                  <c:v>900</c:v>
                </c:pt>
              </c:numCache>
            </c:numRef>
          </c:val>
          <c:extLst>
            <c:ext xmlns:c16="http://schemas.microsoft.com/office/drawing/2014/chart" uri="{C3380CC4-5D6E-409C-BE32-E72D297353CC}">
              <c16:uniqueId val="{00000000-3B41-4AFF-9F22-2141557E64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313</c:v>
                </c:pt>
                <c:pt idx="1">
                  <c:v>181</c:v>
                </c:pt>
                <c:pt idx="2">
                  <c:v>80</c:v>
                </c:pt>
              </c:numCache>
            </c:numRef>
          </c:val>
          <c:extLst>
            <c:ext xmlns:c16="http://schemas.microsoft.com/office/drawing/2014/chart" uri="{C3380CC4-5D6E-409C-BE32-E72D297353CC}">
              <c16:uniqueId val="{00000001-3B41-4AFF-9F22-2141557E64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10889</c:v>
                </c:pt>
                <c:pt idx="1">
                  <c:v>9049</c:v>
                </c:pt>
                <c:pt idx="2">
                  <c:v>8443</c:v>
                </c:pt>
              </c:numCache>
            </c:numRef>
          </c:val>
          <c:extLst>
            <c:ext xmlns:c16="http://schemas.microsoft.com/office/drawing/2014/chart" uri="{C3380CC4-5D6E-409C-BE32-E72D297353CC}">
              <c16:uniqueId val="{00000002-3B41-4AFF-9F22-2141557E6474}"/>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E00-4A38-AAFB-BEE118098E0A}"/>
              </c:ext>
            </c:extLst>
          </c:dPt>
          <c:dPt>
            <c:idx val="1"/>
            <c:bubble3D val="0"/>
            <c:extLst>
              <c:ext xmlns:c16="http://schemas.microsoft.com/office/drawing/2014/chart" uri="{C3380CC4-5D6E-409C-BE32-E72D297353CC}">
                <c16:uniqueId val="{00000001-0E00-4A38-AAFB-BEE118098E0A}"/>
              </c:ext>
            </c:extLst>
          </c:dPt>
          <c:dPt>
            <c:idx val="2"/>
            <c:bubble3D val="0"/>
            <c:extLst>
              <c:ext xmlns:c16="http://schemas.microsoft.com/office/drawing/2014/chart" uri="{C3380CC4-5D6E-409C-BE32-E72D297353CC}">
                <c16:uniqueId val="{00000002-0E00-4A38-AAFB-BEE118098E0A}"/>
              </c:ext>
            </c:extLst>
          </c:dPt>
          <c:dPt>
            <c:idx val="3"/>
            <c:bubble3D val="0"/>
            <c:extLst>
              <c:ext xmlns:c16="http://schemas.microsoft.com/office/drawing/2014/chart" uri="{C3380CC4-5D6E-409C-BE32-E72D297353CC}">
                <c16:uniqueId val="{00000003-0E00-4A38-AAFB-BEE118098E0A}"/>
              </c:ext>
            </c:extLst>
          </c:dPt>
          <c:dPt>
            <c:idx val="4"/>
            <c:bubble3D val="0"/>
            <c:extLst>
              <c:ext xmlns:c16="http://schemas.microsoft.com/office/drawing/2014/chart" uri="{C3380CC4-5D6E-409C-BE32-E72D297353CC}">
                <c16:uniqueId val="{00000004-0E00-4A38-AAFB-BEE118098E0A}"/>
              </c:ext>
            </c:extLst>
          </c:dPt>
          <c:dPt>
            <c:idx val="8"/>
            <c:bubble3D val="0"/>
            <c:extLst>
              <c:ext xmlns:c16="http://schemas.microsoft.com/office/drawing/2014/chart" uri="{C3380CC4-5D6E-409C-BE32-E72D297353CC}">
                <c16:uniqueId val="{00000005-0E00-4A38-AAFB-BEE118098E0A}"/>
              </c:ext>
            </c:extLst>
          </c:dPt>
          <c:dPt>
            <c:idx val="16"/>
            <c:bubble3D val="0"/>
            <c:extLst>
              <c:ext xmlns:c16="http://schemas.microsoft.com/office/drawing/2014/chart" uri="{C3380CC4-5D6E-409C-BE32-E72D297353CC}">
                <c16:uniqueId val="{00000006-0E00-4A38-AAFB-BEE118098E0A}"/>
              </c:ext>
            </c:extLst>
          </c:dPt>
          <c:dPt>
            <c:idx val="24"/>
            <c:bubble3D val="0"/>
            <c:extLst>
              <c:ext xmlns:c16="http://schemas.microsoft.com/office/drawing/2014/chart" uri="{C3380CC4-5D6E-409C-BE32-E72D297353CC}">
                <c16:uniqueId val="{00000007-0E00-4A38-AAFB-BEE118098E0A}"/>
              </c:ext>
            </c:extLst>
          </c:dPt>
          <c:dPt>
            <c:idx val="32"/>
            <c:bubble3D val="0"/>
            <c:extLst>
              <c:ext xmlns:c16="http://schemas.microsoft.com/office/drawing/2014/chart" uri="{C3380CC4-5D6E-409C-BE32-E72D297353CC}">
                <c16:uniqueId val="{00000008-0E00-4A38-AAFB-BEE118098E0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E00-4A38-AAFB-BEE118098E0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0E00-4A38-AAFB-BEE118098E0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0E00-4A38-AAFB-BEE118098E0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0E00-4A38-AAFB-BEE118098E0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0E00-4A38-AAFB-BEE118098E0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E00-4A38-AAFB-BEE118098E0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E00-4A38-AAFB-BEE118098E0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E00-4A38-AAFB-BEE118098E0A}"/>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E00-4A38-AAFB-BEE118098E0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67.599999999999994</c:v>
                </c:pt>
                <c:pt idx="8">
                  <c:v>69</c:v>
                </c:pt>
                <c:pt idx="16">
                  <c:v>70.7</c:v>
                </c:pt>
                <c:pt idx="24">
                  <c:v>72.099999999999994</c:v>
                </c:pt>
                <c:pt idx="32">
                  <c:v>72.2</c:v>
                </c:pt>
              </c:numCache>
            </c:numRef>
          </c:xVal>
          <c:yVal>
            <c:numRef>
              <c:f>公会計指標分析・財政指標組合せ分析表!$BP$51:$DC$51</c:f>
              <c:numCache>
                <c:formatCode>#,##0.0;"▲ "#,##0.0</c:formatCode>
                <c:ptCount val="40"/>
                <c:pt idx="32">
                  <c:v>11.9</c:v>
                </c:pt>
              </c:numCache>
            </c:numRef>
          </c:yVal>
          <c:smooth val="0"/>
          <c:extLst>
            <c:ext xmlns:c16="http://schemas.microsoft.com/office/drawing/2014/chart" uri="{C3380CC4-5D6E-409C-BE32-E72D297353CC}">
              <c16:uniqueId val="{00000009-0E00-4A38-AAFB-BEE118098E0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0E00-4A38-AAFB-BEE118098E0A}"/>
              </c:ext>
            </c:extLst>
          </c:dPt>
          <c:dPt>
            <c:idx val="1"/>
            <c:bubble3D val="0"/>
            <c:extLst>
              <c:ext xmlns:c16="http://schemas.microsoft.com/office/drawing/2014/chart" uri="{C3380CC4-5D6E-409C-BE32-E72D297353CC}">
                <c16:uniqueId val="{0000000B-0E00-4A38-AAFB-BEE118098E0A}"/>
              </c:ext>
            </c:extLst>
          </c:dPt>
          <c:dPt>
            <c:idx val="2"/>
            <c:bubble3D val="0"/>
            <c:extLst>
              <c:ext xmlns:c16="http://schemas.microsoft.com/office/drawing/2014/chart" uri="{C3380CC4-5D6E-409C-BE32-E72D297353CC}">
                <c16:uniqueId val="{0000000C-0E00-4A38-AAFB-BEE118098E0A}"/>
              </c:ext>
            </c:extLst>
          </c:dPt>
          <c:dPt>
            <c:idx val="3"/>
            <c:bubble3D val="0"/>
            <c:extLst>
              <c:ext xmlns:c16="http://schemas.microsoft.com/office/drawing/2014/chart" uri="{C3380CC4-5D6E-409C-BE32-E72D297353CC}">
                <c16:uniqueId val="{0000000D-0E00-4A38-AAFB-BEE118098E0A}"/>
              </c:ext>
            </c:extLst>
          </c:dPt>
          <c:dPt>
            <c:idx val="4"/>
            <c:bubble3D val="0"/>
            <c:extLst>
              <c:ext xmlns:c16="http://schemas.microsoft.com/office/drawing/2014/chart" uri="{C3380CC4-5D6E-409C-BE32-E72D297353CC}">
                <c16:uniqueId val="{0000000E-0E00-4A38-AAFB-BEE118098E0A}"/>
              </c:ext>
            </c:extLst>
          </c:dPt>
          <c:dPt>
            <c:idx val="8"/>
            <c:bubble3D val="0"/>
            <c:extLst>
              <c:ext xmlns:c16="http://schemas.microsoft.com/office/drawing/2014/chart" uri="{C3380CC4-5D6E-409C-BE32-E72D297353CC}">
                <c16:uniqueId val="{0000000F-0E00-4A38-AAFB-BEE118098E0A}"/>
              </c:ext>
            </c:extLst>
          </c:dPt>
          <c:dPt>
            <c:idx val="16"/>
            <c:bubble3D val="0"/>
            <c:extLst>
              <c:ext xmlns:c16="http://schemas.microsoft.com/office/drawing/2014/chart" uri="{C3380CC4-5D6E-409C-BE32-E72D297353CC}">
                <c16:uniqueId val="{00000010-0E00-4A38-AAFB-BEE118098E0A}"/>
              </c:ext>
            </c:extLst>
          </c:dPt>
          <c:dPt>
            <c:idx val="24"/>
            <c:bubble3D val="0"/>
            <c:extLst>
              <c:ext xmlns:c16="http://schemas.microsoft.com/office/drawing/2014/chart" uri="{C3380CC4-5D6E-409C-BE32-E72D297353CC}">
                <c16:uniqueId val="{00000011-0E00-4A38-AAFB-BEE118098E0A}"/>
              </c:ext>
            </c:extLst>
          </c:dPt>
          <c:dPt>
            <c:idx val="32"/>
            <c:bubble3D val="0"/>
            <c:extLst>
              <c:ext xmlns:c16="http://schemas.microsoft.com/office/drawing/2014/chart" uri="{C3380CC4-5D6E-409C-BE32-E72D297353CC}">
                <c16:uniqueId val="{00000012-0E00-4A38-AAFB-BEE118098E0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E00-4A38-AAFB-BEE118098E0A}"/>
                </c:ext>
              </c:extLst>
            </c:dLbl>
            <c:dLbl>
              <c:idx val="1"/>
              <c:delete val="1"/>
              <c:extLst>
                <c:ext xmlns:c15="http://schemas.microsoft.com/office/drawing/2012/chart" uri="{CE6537A1-D6FC-4f65-9D91-7224C49458BB}"/>
                <c:ext xmlns:c16="http://schemas.microsoft.com/office/drawing/2014/chart" uri="{C3380CC4-5D6E-409C-BE32-E72D297353CC}">
                  <c16:uniqueId val="{0000000B-0E00-4A38-AAFB-BEE118098E0A}"/>
                </c:ext>
              </c:extLst>
            </c:dLbl>
            <c:dLbl>
              <c:idx val="2"/>
              <c:delete val="1"/>
              <c:extLst>
                <c:ext xmlns:c15="http://schemas.microsoft.com/office/drawing/2012/chart" uri="{CE6537A1-D6FC-4f65-9D91-7224C49458BB}"/>
                <c:ext xmlns:c16="http://schemas.microsoft.com/office/drawing/2014/chart" uri="{C3380CC4-5D6E-409C-BE32-E72D297353CC}">
                  <c16:uniqueId val="{0000000C-0E00-4A38-AAFB-BEE118098E0A}"/>
                </c:ext>
              </c:extLst>
            </c:dLbl>
            <c:dLbl>
              <c:idx val="3"/>
              <c:delete val="1"/>
              <c:extLst>
                <c:ext xmlns:c15="http://schemas.microsoft.com/office/drawing/2012/chart" uri="{CE6537A1-D6FC-4f65-9D91-7224C49458BB}"/>
                <c:ext xmlns:c16="http://schemas.microsoft.com/office/drawing/2014/chart" uri="{C3380CC4-5D6E-409C-BE32-E72D297353CC}">
                  <c16:uniqueId val="{0000000D-0E00-4A38-AAFB-BEE118098E0A}"/>
                </c:ext>
              </c:extLst>
            </c:dLbl>
            <c:dLbl>
              <c:idx val="4"/>
              <c:delete val="1"/>
              <c:extLst>
                <c:ext xmlns:c15="http://schemas.microsoft.com/office/drawing/2012/chart" uri="{CE6537A1-D6FC-4f65-9D91-7224C49458BB}"/>
                <c:ext xmlns:c16="http://schemas.microsoft.com/office/drawing/2014/chart" uri="{C3380CC4-5D6E-409C-BE32-E72D297353CC}">
                  <c16:uniqueId val="{0000000E-0E00-4A38-AAFB-BEE118098E0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E00-4A38-AAFB-BEE118098E0A}"/>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E00-4A38-AAFB-BEE118098E0A}"/>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E00-4A38-AAFB-BEE118098E0A}"/>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E00-4A38-AAFB-BEE118098E0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0E00-4A38-AAFB-BEE118098E0A}"/>
            </c:ext>
          </c:extLst>
        </c:ser>
        <c:dLbls>
          <c:showLegendKey val="0"/>
          <c:showVal val="1"/>
          <c:showCatName val="0"/>
          <c:showSerName val="0"/>
          <c:showPercent val="0"/>
          <c:showBubbleSize val="0"/>
        </c:dLbls>
        <c:axId val="3"/>
        <c:axId val="2"/>
      </c:scatterChart>
      <c:valAx>
        <c:axId val="3"/>
        <c:scaling>
          <c:orientation val="maxMin"/>
          <c:max val="73"/>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4303693873"/>
              <c:y val="0.9079296612172901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07812835204E-2"/>
              <c:y val="0.2508814169591387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9C8-44D9-B132-4EA1BED291CA}"/>
              </c:ext>
            </c:extLst>
          </c:dPt>
          <c:dPt>
            <c:idx val="1"/>
            <c:bubble3D val="0"/>
            <c:extLst>
              <c:ext xmlns:c16="http://schemas.microsoft.com/office/drawing/2014/chart" uri="{C3380CC4-5D6E-409C-BE32-E72D297353CC}">
                <c16:uniqueId val="{00000001-69C8-44D9-B132-4EA1BED291CA}"/>
              </c:ext>
            </c:extLst>
          </c:dPt>
          <c:dPt>
            <c:idx val="2"/>
            <c:bubble3D val="0"/>
            <c:extLst>
              <c:ext xmlns:c16="http://schemas.microsoft.com/office/drawing/2014/chart" uri="{C3380CC4-5D6E-409C-BE32-E72D297353CC}">
                <c16:uniqueId val="{00000002-69C8-44D9-B132-4EA1BED291CA}"/>
              </c:ext>
            </c:extLst>
          </c:dPt>
          <c:dPt>
            <c:idx val="3"/>
            <c:bubble3D val="0"/>
            <c:extLst>
              <c:ext xmlns:c16="http://schemas.microsoft.com/office/drawing/2014/chart" uri="{C3380CC4-5D6E-409C-BE32-E72D297353CC}">
                <c16:uniqueId val="{00000003-69C8-44D9-B132-4EA1BED291CA}"/>
              </c:ext>
            </c:extLst>
          </c:dPt>
          <c:dPt>
            <c:idx val="4"/>
            <c:bubble3D val="0"/>
            <c:extLst>
              <c:ext xmlns:c16="http://schemas.microsoft.com/office/drawing/2014/chart" uri="{C3380CC4-5D6E-409C-BE32-E72D297353CC}">
                <c16:uniqueId val="{00000004-69C8-44D9-B132-4EA1BED291CA}"/>
              </c:ext>
            </c:extLst>
          </c:dPt>
          <c:dPt>
            <c:idx val="8"/>
            <c:bubble3D val="0"/>
            <c:extLst>
              <c:ext xmlns:c16="http://schemas.microsoft.com/office/drawing/2014/chart" uri="{C3380CC4-5D6E-409C-BE32-E72D297353CC}">
                <c16:uniqueId val="{00000005-69C8-44D9-B132-4EA1BED291CA}"/>
              </c:ext>
            </c:extLst>
          </c:dPt>
          <c:dPt>
            <c:idx val="16"/>
            <c:bubble3D val="0"/>
            <c:extLst>
              <c:ext xmlns:c16="http://schemas.microsoft.com/office/drawing/2014/chart" uri="{C3380CC4-5D6E-409C-BE32-E72D297353CC}">
                <c16:uniqueId val="{00000006-69C8-44D9-B132-4EA1BED291CA}"/>
              </c:ext>
            </c:extLst>
          </c:dPt>
          <c:dPt>
            <c:idx val="24"/>
            <c:bubble3D val="0"/>
            <c:extLst>
              <c:ext xmlns:c16="http://schemas.microsoft.com/office/drawing/2014/chart" uri="{C3380CC4-5D6E-409C-BE32-E72D297353CC}">
                <c16:uniqueId val="{00000007-69C8-44D9-B132-4EA1BED291CA}"/>
              </c:ext>
            </c:extLst>
          </c:dPt>
          <c:dPt>
            <c:idx val="32"/>
            <c:bubble3D val="0"/>
            <c:extLst>
              <c:ext xmlns:c16="http://schemas.microsoft.com/office/drawing/2014/chart" uri="{C3380CC4-5D6E-409C-BE32-E72D297353CC}">
                <c16:uniqueId val="{00000008-69C8-44D9-B132-4EA1BED291C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9C8-44D9-B132-4EA1BED291C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C8-44D9-B132-4EA1BED291C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C8-44D9-B132-4EA1BED291C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C8-44D9-B132-4EA1BED291C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9C8-44D9-B132-4EA1BED291C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9C8-44D9-B132-4EA1BED291C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9C8-44D9-B132-4EA1BED291CA}"/>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9C8-44D9-B132-4EA1BED291CA}"/>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9C8-44D9-B132-4EA1BED291C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9.5</c:v>
                </c:pt>
                <c:pt idx="16">
                  <c:v>9.5</c:v>
                </c:pt>
                <c:pt idx="24">
                  <c:v>9.6</c:v>
                </c:pt>
                <c:pt idx="32">
                  <c:v>8.6</c:v>
                </c:pt>
              </c:numCache>
            </c:numRef>
          </c:xVal>
          <c:yVal>
            <c:numRef>
              <c:f>公会計指標分析・財政指標組合せ分析表!$BP$73:$DC$73</c:f>
              <c:numCache>
                <c:formatCode>#,##0.0;"▲ "#,##0.0</c:formatCode>
                <c:ptCount val="40"/>
                <c:pt idx="32">
                  <c:v>11.9</c:v>
                </c:pt>
              </c:numCache>
            </c:numRef>
          </c:yVal>
          <c:smooth val="0"/>
          <c:extLst>
            <c:ext xmlns:c16="http://schemas.microsoft.com/office/drawing/2014/chart" uri="{C3380CC4-5D6E-409C-BE32-E72D297353CC}">
              <c16:uniqueId val="{00000009-69C8-44D9-B132-4EA1BED291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69C8-44D9-B132-4EA1BED291CA}"/>
              </c:ext>
            </c:extLst>
          </c:dPt>
          <c:dPt>
            <c:idx val="1"/>
            <c:bubble3D val="0"/>
            <c:extLst>
              <c:ext xmlns:c16="http://schemas.microsoft.com/office/drawing/2014/chart" uri="{C3380CC4-5D6E-409C-BE32-E72D297353CC}">
                <c16:uniqueId val="{0000000B-69C8-44D9-B132-4EA1BED291CA}"/>
              </c:ext>
            </c:extLst>
          </c:dPt>
          <c:dPt>
            <c:idx val="2"/>
            <c:bubble3D val="0"/>
            <c:extLst>
              <c:ext xmlns:c16="http://schemas.microsoft.com/office/drawing/2014/chart" uri="{C3380CC4-5D6E-409C-BE32-E72D297353CC}">
                <c16:uniqueId val="{0000000C-69C8-44D9-B132-4EA1BED291CA}"/>
              </c:ext>
            </c:extLst>
          </c:dPt>
          <c:dPt>
            <c:idx val="3"/>
            <c:bubble3D val="0"/>
            <c:extLst>
              <c:ext xmlns:c16="http://schemas.microsoft.com/office/drawing/2014/chart" uri="{C3380CC4-5D6E-409C-BE32-E72D297353CC}">
                <c16:uniqueId val="{0000000D-69C8-44D9-B132-4EA1BED291CA}"/>
              </c:ext>
            </c:extLst>
          </c:dPt>
          <c:dPt>
            <c:idx val="4"/>
            <c:bubble3D val="0"/>
            <c:extLst>
              <c:ext xmlns:c16="http://schemas.microsoft.com/office/drawing/2014/chart" uri="{C3380CC4-5D6E-409C-BE32-E72D297353CC}">
                <c16:uniqueId val="{0000000E-69C8-44D9-B132-4EA1BED291CA}"/>
              </c:ext>
            </c:extLst>
          </c:dPt>
          <c:dPt>
            <c:idx val="8"/>
            <c:bubble3D val="0"/>
            <c:extLst>
              <c:ext xmlns:c16="http://schemas.microsoft.com/office/drawing/2014/chart" uri="{C3380CC4-5D6E-409C-BE32-E72D297353CC}">
                <c16:uniqueId val="{0000000F-69C8-44D9-B132-4EA1BED291CA}"/>
              </c:ext>
            </c:extLst>
          </c:dPt>
          <c:dPt>
            <c:idx val="16"/>
            <c:bubble3D val="0"/>
            <c:extLst>
              <c:ext xmlns:c16="http://schemas.microsoft.com/office/drawing/2014/chart" uri="{C3380CC4-5D6E-409C-BE32-E72D297353CC}">
                <c16:uniqueId val="{00000010-69C8-44D9-B132-4EA1BED291CA}"/>
              </c:ext>
            </c:extLst>
          </c:dPt>
          <c:dPt>
            <c:idx val="24"/>
            <c:bubble3D val="0"/>
            <c:extLst>
              <c:ext xmlns:c16="http://schemas.microsoft.com/office/drawing/2014/chart" uri="{C3380CC4-5D6E-409C-BE32-E72D297353CC}">
                <c16:uniqueId val="{00000011-69C8-44D9-B132-4EA1BED291CA}"/>
              </c:ext>
            </c:extLst>
          </c:dPt>
          <c:dPt>
            <c:idx val="32"/>
            <c:bubble3D val="0"/>
            <c:extLst>
              <c:ext xmlns:c16="http://schemas.microsoft.com/office/drawing/2014/chart" uri="{C3380CC4-5D6E-409C-BE32-E72D297353CC}">
                <c16:uniqueId val="{00000012-69C8-44D9-B132-4EA1BED291CA}"/>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9C8-44D9-B132-4EA1BED291CA}"/>
                </c:ext>
              </c:extLst>
            </c:dLbl>
            <c:dLbl>
              <c:idx val="1"/>
              <c:delete val="1"/>
              <c:extLst>
                <c:ext xmlns:c15="http://schemas.microsoft.com/office/drawing/2012/chart" uri="{CE6537A1-D6FC-4f65-9D91-7224C49458BB}"/>
                <c:ext xmlns:c16="http://schemas.microsoft.com/office/drawing/2014/chart" uri="{C3380CC4-5D6E-409C-BE32-E72D297353CC}">
                  <c16:uniqueId val="{0000000B-69C8-44D9-B132-4EA1BED291CA}"/>
                </c:ext>
              </c:extLst>
            </c:dLbl>
            <c:dLbl>
              <c:idx val="2"/>
              <c:delete val="1"/>
              <c:extLst>
                <c:ext xmlns:c15="http://schemas.microsoft.com/office/drawing/2012/chart" uri="{CE6537A1-D6FC-4f65-9D91-7224C49458BB}"/>
                <c:ext xmlns:c16="http://schemas.microsoft.com/office/drawing/2014/chart" uri="{C3380CC4-5D6E-409C-BE32-E72D297353CC}">
                  <c16:uniqueId val="{0000000C-69C8-44D9-B132-4EA1BED291CA}"/>
                </c:ext>
              </c:extLst>
            </c:dLbl>
            <c:dLbl>
              <c:idx val="3"/>
              <c:delete val="1"/>
              <c:extLst>
                <c:ext xmlns:c15="http://schemas.microsoft.com/office/drawing/2012/chart" uri="{CE6537A1-D6FC-4f65-9D91-7224C49458BB}"/>
                <c:ext xmlns:c16="http://schemas.microsoft.com/office/drawing/2014/chart" uri="{C3380CC4-5D6E-409C-BE32-E72D297353CC}">
                  <c16:uniqueId val="{0000000D-69C8-44D9-B132-4EA1BED291CA}"/>
                </c:ext>
              </c:extLst>
            </c:dLbl>
            <c:dLbl>
              <c:idx val="4"/>
              <c:delete val="1"/>
              <c:extLst>
                <c:ext xmlns:c15="http://schemas.microsoft.com/office/drawing/2012/chart" uri="{CE6537A1-D6FC-4f65-9D91-7224C49458BB}"/>
                <c:ext xmlns:c16="http://schemas.microsoft.com/office/drawing/2014/chart" uri="{C3380CC4-5D6E-409C-BE32-E72D297353CC}">
                  <c16:uniqueId val="{0000000E-69C8-44D9-B132-4EA1BED291CA}"/>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9C8-44D9-B132-4EA1BED291CA}"/>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9C8-44D9-B132-4EA1BED291CA}"/>
                </c:ext>
              </c:extLst>
            </c:dLbl>
            <c:dLbl>
              <c:idx val="24"/>
              <c:layout>
                <c:manualLayout>
                  <c:x val="-4.4905057365901106E-2"/>
                  <c:y val="-4.739154617383162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9C8-44D9-B132-4EA1BED291CA}"/>
                </c:ext>
              </c:extLst>
            </c:dLbl>
            <c:dLbl>
              <c:idx val="32"/>
              <c:layout>
                <c:manualLayout>
                  <c:x val="-1.8235628084249993E-2"/>
                  <c:y val="-7.74417480017562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9C8-44D9-B132-4EA1BED291C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69C8-44D9-B132-4EA1BED291CA}"/>
            </c:ext>
          </c:extLst>
        </c:ser>
        <c:dLbls>
          <c:showLegendKey val="0"/>
          <c:showVal val="1"/>
          <c:showCatName val="0"/>
          <c:showSerName val="0"/>
          <c:showPercent val="0"/>
          <c:showBubbleSize val="0"/>
        </c:dLbls>
        <c:axId val="3"/>
        <c:axId val="2"/>
      </c:scatterChart>
      <c:valAx>
        <c:axId val="3"/>
        <c:scaling>
          <c:orientation val="maxMin"/>
          <c:max val="8.8000000000000007"/>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6166309234"/>
              <c:y val="0.8995692242505560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31840453344E-2"/>
              <c:y val="0.2511556795310900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69850</xdr:rowOff>
    </xdr:from>
    <xdr:to>
      <xdr:col>64</xdr:col>
      <xdr:colOff>12700</xdr:colOff>
      <xdr:row>6</xdr:row>
      <xdr:rowOff>23495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0560" y="400050"/>
          <a:ext cx="116154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58420</xdr:rowOff>
    </xdr:from>
    <xdr:to>
      <xdr:col>115</xdr:col>
      <xdr:colOff>25400</xdr:colOff>
      <xdr:row>5</xdr:row>
      <xdr:rowOff>100330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486120" y="388620"/>
          <a:ext cx="3592830" cy="5372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81915</xdr:rowOff>
    </xdr:from>
    <xdr:to>
      <xdr:col>115</xdr:col>
      <xdr:colOff>6350</xdr:colOff>
      <xdr:row>5</xdr:row>
      <xdr:rowOff>76200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511520" y="412115"/>
          <a:ext cx="354838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105410</xdr:rowOff>
    </xdr:from>
    <xdr:to>
      <xdr:col>114</xdr:col>
      <xdr:colOff>184150</xdr:colOff>
      <xdr:row>5</xdr:row>
      <xdr:rowOff>52705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536920" y="435610"/>
          <a:ext cx="3509010" cy="4425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83</xdr:col>
      <xdr:colOff>6350</xdr:colOff>
      <xdr:row>2</xdr:row>
      <xdr:rowOff>58420</xdr:rowOff>
    </xdr:from>
    <xdr:to>
      <xdr:col>95</xdr:col>
      <xdr:colOff>152400</xdr:colOff>
      <xdr:row>5</xdr:row>
      <xdr:rowOff>100330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923260" y="388620"/>
          <a:ext cx="2447290" cy="5372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81915</xdr:rowOff>
    </xdr:from>
    <xdr:to>
      <xdr:col>95</xdr:col>
      <xdr:colOff>133350</xdr:colOff>
      <xdr:row>5</xdr:row>
      <xdr:rowOff>76200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948660" y="412115"/>
          <a:ext cx="24028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105410</xdr:rowOff>
    </xdr:from>
    <xdr:to>
      <xdr:col>95</xdr:col>
      <xdr:colOff>101600</xdr:colOff>
      <xdr:row>5</xdr:row>
      <xdr:rowOff>52705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974060" y="435610"/>
          <a:ext cx="2345690" cy="4425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5080</xdr:rowOff>
    </xdr:from>
    <xdr:to>
      <xdr:col>50</xdr:col>
      <xdr:colOff>0</xdr:colOff>
      <xdr:row>17</xdr:row>
      <xdr:rowOff>46990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7080" y="1160780"/>
          <a:ext cx="8821420" cy="16929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34925</xdr:rowOff>
    </xdr:from>
    <xdr:to>
      <xdr:col>11</xdr:col>
      <xdr:colOff>44450</xdr:colOff>
      <xdr:row>17</xdr:row>
      <xdr:rowOff>34925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1380" y="1190625"/>
          <a:ext cx="1272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34925</xdr:rowOff>
    </xdr:from>
    <xdr:to>
      <xdr:col>16</xdr:col>
      <xdr:colOff>191770</xdr:colOff>
      <xdr:row>17</xdr:row>
      <xdr:rowOff>34925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08200" y="1190625"/>
          <a:ext cx="11518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34925</xdr:rowOff>
    </xdr:from>
    <xdr:to>
      <xdr:col>24</xdr:col>
      <xdr:colOff>114300</xdr:colOff>
      <xdr:row>17</xdr:row>
      <xdr:rowOff>34925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17240" y="1190625"/>
          <a:ext cx="1399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52705</xdr:rowOff>
    </xdr:from>
    <xdr:to>
      <xdr:col>34</xdr:col>
      <xdr:colOff>50800</xdr:colOff>
      <xdr:row>13</xdr:row>
      <xdr:rowOff>40640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16780" y="1208405"/>
          <a:ext cx="1854200" cy="9785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52705</xdr:rowOff>
    </xdr:from>
    <xdr:to>
      <xdr:col>40</xdr:col>
      <xdr:colOff>63500</xdr:colOff>
      <xdr:row>13</xdr:row>
      <xdr:rowOff>40640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70980" y="1208405"/>
          <a:ext cx="1163320" cy="9785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52705</xdr:rowOff>
    </xdr:from>
    <xdr:to>
      <xdr:col>43</xdr:col>
      <xdr:colOff>133350</xdr:colOff>
      <xdr:row>13</xdr:row>
      <xdr:rowOff>40640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97800" y="1208405"/>
          <a:ext cx="581660" cy="9785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34925</xdr:rowOff>
    </xdr:from>
    <xdr:to>
      <xdr:col>34</xdr:col>
      <xdr:colOff>50800</xdr:colOff>
      <xdr:row>15</xdr:row>
      <xdr:rowOff>146685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16780" y="2016125"/>
          <a:ext cx="185420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34925</xdr:rowOff>
    </xdr:from>
    <xdr:to>
      <xdr:col>50</xdr:col>
      <xdr:colOff>190500</xdr:colOff>
      <xdr:row>15</xdr:row>
      <xdr:rowOff>146685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34480" y="2016125"/>
          <a:ext cx="314452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5080</xdr:rowOff>
    </xdr:from>
    <xdr:to>
      <xdr:col>58</xdr:col>
      <xdr:colOff>0</xdr:colOff>
      <xdr:row>13</xdr:row>
      <xdr:rowOff>111125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812020" y="1160780"/>
          <a:ext cx="1310640" cy="10966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64770</xdr:rowOff>
    </xdr:from>
    <xdr:to>
      <xdr:col>58</xdr:col>
      <xdr:colOff>69850</xdr:colOff>
      <xdr:row>8</xdr:row>
      <xdr:rowOff>140970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029190" y="1220470"/>
          <a:ext cx="11633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153035</xdr:rowOff>
    </xdr:from>
    <xdr:to>
      <xdr:col>58</xdr:col>
      <xdr:colOff>69850</xdr:colOff>
      <xdr:row>10</xdr:row>
      <xdr:rowOff>69850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029190" y="1473835"/>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140970</xdr:rowOff>
    </xdr:from>
    <xdr:to>
      <xdr:col>58</xdr:col>
      <xdr:colOff>69850</xdr:colOff>
      <xdr:row>14</xdr:row>
      <xdr:rowOff>93980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029190" y="1791970"/>
          <a:ext cx="1163320" cy="6134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146685</xdr:rowOff>
    </xdr:from>
    <xdr:to>
      <xdr:col>52</xdr:col>
      <xdr:colOff>69850</xdr:colOff>
      <xdr:row>7</xdr:row>
      <xdr:rowOff>146685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88220" y="1302385"/>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118110</xdr:rowOff>
    </xdr:from>
    <xdr:to>
      <xdr:col>51</xdr:col>
      <xdr:colOff>190500</xdr:colOff>
      <xdr:row>11</xdr:row>
      <xdr:rowOff>88265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70770" y="1769110"/>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118110</xdr:rowOff>
    </xdr:from>
    <xdr:to>
      <xdr:col>52</xdr:col>
      <xdr:colOff>69850</xdr:colOff>
      <xdr:row>10</xdr:row>
      <xdr:rowOff>118110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88220" y="176911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20320</xdr:rowOff>
    </xdr:from>
    <xdr:to>
      <xdr:col>51</xdr:col>
      <xdr:colOff>190500</xdr:colOff>
      <xdr:row>12</xdr:row>
      <xdr:rowOff>150495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70770" y="2001520"/>
          <a:ext cx="0" cy="13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153035</xdr:rowOff>
    </xdr:from>
    <xdr:to>
      <xdr:col>52</xdr:col>
      <xdr:colOff>69850</xdr:colOff>
      <xdr:row>12</xdr:row>
      <xdr:rowOff>153035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88220" y="213423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100330</xdr:rowOff>
    </xdr:from>
    <xdr:to>
      <xdr:col>52</xdr:col>
      <xdr:colOff>34925</xdr:colOff>
      <xdr:row>8</xdr:row>
      <xdr:rowOff>34925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923145" y="1256030"/>
          <a:ext cx="838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29210</xdr:rowOff>
    </xdr:from>
    <xdr:to>
      <xdr:col>52</xdr:col>
      <xdr:colOff>34925</xdr:colOff>
      <xdr:row>9</xdr:row>
      <xdr:rowOff>123190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923145" y="1515110"/>
          <a:ext cx="838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88265</xdr:rowOff>
    </xdr:from>
    <xdr:ext cx="8807450" cy="23622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8660" y="2894965"/>
          <a:ext cx="880745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5080</xdr:rowOff>
    </xdr:from>
    <xdr:ext cx="5755005" cy="23939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8660" y="3141980"/>
          <a:ext cx="57550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81915</xdr:rowOff>
    </xdr:from>
    <xdr:ext cx="8721725" cy="23876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8660" y="3383915"/>
          <a:ext cx="87217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7570" cy="23939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8660" y="3632200"/>
          <a:ext cx="595757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76200</xdr:rowOff>
    </xdr:from>
    <xdr:ext cx="8142605" cy="23939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8660" y="3873500"/>
          <a:ext cx="814260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153035</xdr:rowOff>
    </xdr:from>
    <xdr:ext cx="8756015" cy="39243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8660" y="4115435"/>
          <a:ext cx="8756015" cy="392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69850</xdr:rowOff>
    </xdr:from>
    <xdr:ext cx="180975" cy="2393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362450"/>
          <a:ext cx="18097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40640</xdr:rowOff>
    </xdr:from>
    <xdr:to>
      <xdr:col>27</xdr:col>
      <xdr:colOff>184150</xdr:colOff>
      <xdr:row>31</xdr:row>
      <xdr:rowOff>17145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8660" y="4828540"/>
          <a:ext cx="46532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58420</xdr:rowOff>
    </xdr:from>
    <xdr:ext cx="1268730" cy="28257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34490" y="5176520"/>
          <a:ext cx="1268730" cy="2825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34925</xdr:rowOff>
    </xdr:from>
    <xdr:ext cx="1646555" cy="33210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09570" y="5153025"/>
          <a:ext cx="1646555" cy="3321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118110</xdr:rowOff>
    </xdr:from>
    <xdr:to>
      <xdr:col>35</xdr:col>
      <xdr:colOff>95250</xdr:colOff>
      <xdr:row>32</xdr:row>
      <xdr:rowOff>34925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07660" y="5071110"/>
          <a:ext cx="13995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134620</xdr:rowOff>
    </xdr:from>
    <xdr:to>
      <xdr:col>35</xdr:col>
      <xdr:colOff>95250</xdr:colOff>
      <xdr:row>33</xdr:row>
      <xdr:rowOff>52705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07660" y="5252720"/>
          <a:ext cx="139954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118110</xdr:rowOff>
    </xdr:from>
    <xdr:to>
      <xdr:col>42</xdr:col>
      <xdr:colOff>25400</xdr:colOff>
      <xdr:row>32</xdr:row>
      <xdr:rowOff>34925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16420" y="5071110"/>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134620</xdr:rowOff>
    </xdr:from>
    <xdr:to>
      <xdr:col>42</xdr:col>
      <xdr:colOff>25400</xdr:colOff>
      <xdr:row>33</xdr:row>
      <xdr:rowOff>52705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16420" y="5252720"/>
          <a:ext cx="11633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118110</xdr:rowOff>
    </xdr:from>
    <xdr:to>
      <xdr:col>49</xdr:col>
      <xdr:colOff>19050</xdr:colOff>
      <xdr:row>32</xdr:row>
      <xdr:rowOff>34925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252460" y="5071110"/>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31</xdr:row>
      <xdr:rowOff>134620</xdr:rowOff>
    </xdr:from>
    <xdr:to>
      <xdr:col>49</xdr:col>
      <xdr:colOff>19050</xdr:colOff>
      <xdr:row>33</xdr:row>
      <xdr:rowOff>52705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252460" y="5252720"/>
          <a:ext cx="11633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111125</xdr:rowOff>
    </xdr:from>
    <xdr:to>
      <xdr:col>27</xdr:col>
      <xdr:colOff>184150</xdr:colOff>
      <xdr:row>47</xdr:row>
      <xdr:rowOff>123190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8660" y="555942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111125</xdr:rowOff>
    </xdr:from>
    <xdr:to>
      <xdr:col>57</xdr:col>
      <xdr:colOff>120650</xdr:colOff>
      <xdr:row>47</xdr:row>
      <xdr:rowOff>123190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34660" y="555942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111125</xdr:rowOff>
    </xdr:from>
    <xdr:to>
      <xdr:col>46</xdr:col>
      <xdr:colOff>191770</xdr:colOff>
      <xdr:row>35</xdr:row>
      <xdr:rowOff>29210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34660" y="5559425"/>
          <a:ext cx="347853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88265</xdr:rowOff>
    </xdr:from>
    <xdr:to>
      <xdr:col>56</xdr:col>
      <xdr:colOff>191770</xdr:colOff>
      <xdr:row>47</xdr:row>
      <xdr:rowOff>64770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43880" y="5866765"/>
          <a:ext cx="5287010" cy="19577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80">
              <a:latin typeface="ＭＳ Ｐゴシック"/>
              <a:ea typeface="ＭＳ Ｐゴシック"/>
            </a:rPr>
            <a:t>・分子の基準財政収入額においては、税収増や定額減税に係る減収補填特例交付金等の影響で増となったが、分母の基準財政需要額においては、合併特例債等の発行による地方債償還額が増となり、結果として前年度比同数値となった。</a:t>
          </a:r>
        </a:p>
        <a:p>
          <a:r>
            <a:rPr kumimoji="1" lang="ja-JP" altLang="en-US" sz="1180">
              <a:latin typeface="ＭＳ Ｐゴシック"/>
              <a:ea typeface="ＭＳ Ｐゴシック"/>
            </a:rPr>
            <a:t>・近年の状況としてはほぼ横ばいの傾向ではあるものの、依然として全国、県平均を下回っていることから、さらなる税収をはじめとした歳入の確保に努めるとともに、歳入に見合った歳出規模となるよう、行政改革による事務事業の見直しに基づく効率的な管理運営等、義務的経費の削減に努め、財政基盤の強化を図っていく。</a:t>
          </a:r>
        </a:p>
      </xdr:txBody>
    </xdr:sp>
    <xdr:clientData/>
  </xdr:twoCellAnchor>
  <xdr:twoCellAnchor>
    <xdr:from>
      <xdr:col>3</xdr:col>
      <xdr:colOff>133350</xdr:colOff>
      <xdr:row>47</xdr:row>
      <xdr:rowOff>123190</xdr:rowOff>
    </xdr:from>
    <xdr:to>
      <xdr:col>27</xdr:col>
      <xdr:colOff>184150</xdr:colOff>
      <xdr:row>47</xdr:row>
      <xdr:rowOff>123190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8660" y="78828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121920</xdr:rowOff>
    </xdr:from>
    <xdr:to>
      <xdr:col>27</xdr:col>
      <xdr:colOff>184150</xdr:colOff>
      <xdr:row>45</xdr:row>
      <xdr:rowOff>121920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08660" y="75514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149225</xdr:rowOff>
    </xdr:from>
    <xdr:ext cx="762000" cy="23558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41362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120015</xdr:rowOff>
    </xdr:from>
    <xdr:to>
      <xdr:col>27</xdr:col>
      <xdr:colOff>184150</xdr:colOff>
      <xdr:row>43</xdr:row>
      <xdr:rowOff>120015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08660" y="72193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146685</xdr:rowOff>
    </xdr:from>
    <xdr:ext cx="762000" cy="23876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088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118110</xdr:rowOff>
    </xdr:from>
    <xdr:to>
      <xdr:col>27</xdr:col>
      <xdr:colOff>184150</xdr:colOff>
      <xdr:row>41</xdr:row>
      <xdr:rowOff>118110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08660" y="68872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144780</xdr:rowOff>
    </xdr:from>
    <xdr:ext cx="762000" cy="23876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74878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117475</xdr:rowOff>
    </xdr:from>
    <xdr:to>
      <xdr:col>27</xdr:col>
      <xdr:colOff>184150</xdr:colOff>
      <xdr:row>39</xdr:row>
      <xdr:rowOff>117475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08660" y="65563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143510</xdr:rowOff>
    </xdr:from>
    <xdr:ext cx="762000" cy="23876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1731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114935</xdr:rowOff>
    </xdr:from>
    <xdr:to>
      <xdr:col>27</xdr:col>
      <xdr:colOff>184150</xdr:colOff>
      <xdr:row>37</xdr:row>
      <xdr:rowOff>114935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08660" y="62236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142240</xdr:rowOff>
    </xdr:from>
    <xdr:ext cx="762000" cy="23939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8584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113030</xdr:rowOff>
    </xdr:from>
    <xdr:to>
      <xdr:col>27</xdr:col>
      <xdr:colOff>184150</xdr:colOff>
      <xdr:row>35</xdr:row>
      <xdr:rowOff>113030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08660" y="58915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140335</xdr:rowOff>
    </xdr:from>
    <xdr:ext cx="762000" cy="24003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75373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111125</xdr:rowOff>
    </xdr:from>
    <xdr:to>
      <xdr:col>27</xdr:col>
      <xdr:colOff>184150</xdr:colOff>
      <xdr:row>33</xdr:row>
      <xdr:rowOff>111125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08660" y="55594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138430</xdr:rowOff>
    </xdr:from>
    <xdr:ext cx="762000" cy="23876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42163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111125</xdr:rowOff>
    </xdr:from>
    <xdr:to>
      <xdr:col>27</xdr:col>
      <xdr:colOff>184150</xdr:colOff>
      <xdr:row>47</xdr:row>
      <xdr:rowOff>123190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08660" y="555942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81915</xdr:rowOff>
    </xdr:from>
    <xdr:to>
      <xdr:col>23</xdr:col>
      <xdr:colOff>133350</xdr:colOff>
      <xdr:row>44</xdr:row>
      <xdr:rowOff>104775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544060" y="6025515"/>
          <a:ext cx="0" cy="13436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79375</xdr:rowOff>
    </xdr:from>
    <xdr:ext cx="762000" cy="238760"/>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4615180" y="73437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104775</xdr:rowOff>
    </xdr:from>
    <xdr:to>
      <xdr:col>24</xdr:col>
      <xdr:colOff>12700</xdr:colOff>
      <xdr:row>44</xdr:row>
      <xdr:rowOff>104775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455160" y="73691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3175</xdr:rowOff>
    </xdr:from>
    <xdr:ext cx="762000" cy="23939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4615180" y="578167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81915</xdr:rowOff>
    </xdr:from>
    <xdr:to>
      <xdr:col>24</xdr:col>
      <xdr:colOff>12700</xdr:colOff>
      <xdr:row>36</xdr:row>
      <xdr:rowOff>81915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455160" y="602551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38100</xdr:rowOff>
    </xdr:from>
    <xdr:to>
      <xdr:col>23</xdr:col>
      <xdr:colOff>133350</xdr:colOff>
      <xdr:row>41</xdr:row>
      <xdr:rowOff>38100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776980" y="6807200"/>
          <a:ext cx="767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156210</xdr:rowOff>
    </xdr:from>
    <xdr:ext cx="762000" cy="236220"/>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4615180" y="6760210"/>
          <a:ext cx="76200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23495</xdr:rowOff>
    </xdr:from>
    <xdr:to>
      <xdr:col>23</xdr:col>
      <xdr:colOff>184150</xdr:colOff>
      <xdr:row>41</xdr:row>
      <xdr:rowOff>118110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493260" y="679259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22860</xdr:rowOff>
    </xdr:from>
    <xdr:to>
      <xdr:col>19</xdr:col>
      <xdr:colOff>133350</xdr:colOff>
      <xdr:row>41</xdr:row>
      <xdr:rowOff>38100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959100" y="6791960"/>
          <a:ext cx="8178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23495</xdr:rowOff>
    </xdr:from>
    <xdr:to>
      <xdr:col>19</xdr:col>
      <xdr:colOff>184150</xdr:colOff>
      <xdr:row>41</xdr:row>
      <xdr:rowOff>118110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726180" y="679259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102870</xdr:rowOff>
    </xdr:from>
    <xdr:ext cx="736600" cy="23939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431540" y="6871970"/>
          <a:ext cx="7366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22860</xdr:rowOff>
    </xdr:from>
    <xdr:to>
      <xdr:col>15</xdr:col>
      <xdr:colOff>82550</xdr:colOff>
      <xdr:row>41</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141220" y="6791960"/>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6985</xdr:rowOff>
    </xdr:from>
    <xdr:to>
      <xdr:col>15</xdr:col>
      <xdr:colOff>133350</xdr:colOff>
      <xdr:row>41</xdr:row>
      <xdr:rowOff>100965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908300" y="677608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87630</xdr:rowOff>
    </xdr:from>
    <xdr:ext cx="762000" cy="23558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613660" y="685673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41</xdr:row>
      <xdr:rowOff>22860</xdr:rowOff>
    </xdr:from>
    <xdr:to>
      <xdr:col>11</xdr:col>
      <xdr:colOff>31750</xdr:colOff>
      <xdr:row>41</xdr:row>
      <xdr:rowOff>22860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341120" y="67919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151130</xdr:rowOff>
    </xdr:from>
    <xdr:to>
      <xdr:col>11</xdr:col>
      <xdr:colOff>82550</xdr:colOff>
      <xdr:row>41</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108200" y="6755130"/>
          <a:ext cx="838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71120</xdr:rowOff>
    </xdr:from>
    <xdr:ext cx="762000" cy="23939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795780" y="684022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38735</xdr:rowOff>
    </xdr:from>
    <xdr:to>
      <xdr:col>7</xdr:col>
      <xdr:colOff>31750</xdr:colOff>
      <xdr:row>41</xdr:row>
      <xdr:rowOff>133350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290320" y="6807835"/>
          <a:ext cx="8382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119380</xdr:rowOff>
    </xdr:from>
    <xdr:ext cx="762000" cy="23558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977900" y="688848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121285</xdr:rowOff>
    </xdr:from>
    <xdr:ext cx="758190" cy="24384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34594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121285</xdr:rowOff>
    </xdr:from>
    <xdr:ext cx="758190" cy="24384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57886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121285</xdr:rowOff>
    </xdr:from>
    <xdr:ext cx="758190" cy="24384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76098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121285</xdr:rowOff>
    </xdr:from>
    <xdr:ext cx="758190" cy="24384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94310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121285</xdr:rowOff>
    </xdr:from>
    <xdr:ext cx="758190" cy="24384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14300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151130</xdr:rowOff>
    </xdr:from>
    <xdr:to>
      <xdr:col>23</xdr:col>
      <xdr:colOff>184150</xdr:colOff>
      <xdr:row>41</xdr:row>
      <xdr:rowOff>85725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493260" y="6755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6350</xdr:rowOff>
    </xdr:from>
    <xdr:ext cx="762000" cy="238760"/>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4615180" y="661035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151130</xdr:rowOff>
    </xdr:from>
    <xdr:to>
      <xdr:col>19</xdr:col>
      <xdr:colOff>184150</xdr:colOff>
      <xdr:row>41</xdr:row>
      <xdr:rowOff>85725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726180" y="6755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95250</xdr:rowOff>
    </xdr:from>
    <xdr:ext cx="736600" cy="23685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431540" y="6534150"/>
          <a:ext cx="7366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134620</xdr:rowOff>
    </xdr:from>
    <xdr:to>
      <xdr:col>15</xdr:col>
      <xdr:colOff>133350</xdr:colOff>
      <xdr:row>41</xdr:row>
      <xdr:rowOff>69215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908300" y="6738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79375</xdr:rowOff>
    </xdr:from>
    <xdr:ext cx="762000" cy="23876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613660" y="65182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134620</xdr:rowOff>
    </xdr:from>
    <xdr:to>
      <xdr:col>11</xdr:col>
      <xdr:colOff>82550</xdr:colOff>
      <xdr:row>41</xdr:row>
      <xdr:rowOff>69215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108200" y="6738620"/>
          <a:ext cx="838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79375</xdr:rowOff>
    </xdr:from>
    <xdr:ext cx="762000" cy="23876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795780" y="65182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134620</xdr:rowOff>
    </xdr:from>
    <xdr:to>
      <xdr:col>7</xdr:col>
      <xdr:colOff>31750</xdr:colOff>
      <xdr:row>41</xdr:row>
      <xdr:rowOff>69215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290320" y="6738620"/>
          <a:ext cx="838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79375</xdr:rowOff>
    </xdr:from>
    <xdr:ext cx="762000" cy="23876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977900" y="651827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79375</xdr:rowOff>
    </xdr:from>
    <xdr:to>
      <xdr:col>27</xdr:col>
      <xdr:colOff>184150</xdr:colOff>
      <xdr:row>53</xdr:row>
      <xdr:rowOff>55245</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0866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97790</xdr:rowOff>
    </xdr:from>
    <xdr:ext cx="1435100" cy="29337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551305" y="8848090"/>
          <a:ext cx="1435100" cy="2933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73025</xdr:rowOff>
    </xdr:from>
    <xdr:ext cx="1650365" cy="34480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2992755" y="8823325"/>
          <a:ext cx="1650365" cy="344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73025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407660" y="8744585"/>
          <a:ext cx="139954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92075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407660" y="8927465"/>
          <a:ext cx="139954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73025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91642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92075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91642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73025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2524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54</xdr:row>
      <xdr:rowOff>12065</xdr:rowOff>
    </xdr:from>
    <xdr:to>
      <xdr:col>49</xdr:col>
      <xdr:colOff>19050</xdr:colOff>
      <xdr:row>55</xdr:row>
      <xdr:rowOff>92075</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2524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153035</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0866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53466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46</xdr:col>
      <xdr:colOff>191770</xdr:colOff>
      <xdr:row>57</xdr:row>
      <xdr:rowOff>67310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534660" y="923353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128270</xdr:rowOff>
    </xdr:from>
    <xdr:to>
      <xdr:col>56</xdr:col>
      <xdr:colOff>191770</xdr:colOff>
      <xdr:row>69</xdr:row>
      <xdr:rowOff>104140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5643880" y="9538970"/>
          <a:ext cx="528701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前年度より0.5ポイント増となり悪化した。主に公債費及び人件費の増によるものである。公債費においては「東松島市第2次総合計画後期基本計画」に基づき、ここ数年大規模なハード事業が集中したことによる地方債の発行が増えたためである。人件費においては、人事院勧告に準拠した改定により人件費が増となり、令和6年度の普通交付税で再算定はされたものの全体経費の押し上げの起因となった。</a:t>
          </a:r>
        </a:p>
        <a:p>
          <a:r>
            <a:rPr kumimoji="1" lang="ja-JP" altLang="en-US" sz="1100">
              <a:latin typeface="ＭＳ Ｐゴシック"/>
              <a:ea typeface="ＭＳ Ｐゴシック"/>
            </a:rPr>
            <a:t>・次期基本計画ではハード事業の規模は縮小すると思われるが、令和7年度にも予定されている人事院勧告に準拠した給与改定、社会保障経費の増や施設の老朽化に伴う修繕料の増等が見込まれることから、今後とも経常的な経費の抑制に努めるなど、限られた財源の有効かつ効率的な執行に努め、財政構造の弾力化を図る。</a:t>
          </a:r>
        </a:p>
      </xdr:txBody>
    </xdr:sp>
    <xdr:clientData/>
  </xdr:twoCellAnchor>
  <xdr:oneCellAnchor>
    <xdr:from>
      <xdr:col>3</xdr:col>
      <xdr:colOff>95250</xdr:colOff>
      <xdr:row>54</xdr:row>
      <xdr:rowOff>134620</xdr:rowOff>
    </xdr:from>
    <xdr:ext cx="294640" cy="217170"/>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70560" y="9050020"/>
          <a:ext cx="2946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0866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511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1984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30480</xdr:rowOff>
    </xdr:from>
    <xdr:to>
      <xdr:col>27</xdr:col>
      <xdr:colOff>184150</xdr:colOff>
      <xdr:row>67</xdr:row>
      <xdr:rowOff>30480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08660" y="11092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59055</xdr:rowOff>
    </xdr:from>
    <xdr:ext cx="762000" cy="2457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95565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60960</xdr:rowOff>
    </xdr:from>
    <xdr:to>
      <xdr:col>27</xdr:col>
      <xdr:colOff>184150</xdr:colOff>
      <xdr:row>64</xdr:row>
      <xdr:rowOff>60960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08660" y="106273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89535</xdr:rowOff>
    </xdr:from>
    <xdr:ext cx="762000" cy="2457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9083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92075</xdr:rowOff>
    </xdr:from>
    <xdr:to>
      <xdr:col>27</xdr:col>
      <xdr:colOff>184150</xdr:colOff>
      <xdr:row>61</xdr:row>
      <xdr:rowOff>92075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08660" y="101631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120015</xdr:rowOff>
    </xdr:from>
    <xdr:ext cx="762000" cy="24511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02601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122555</xdr:rowOff>
    </xdr:from>
    <xdr:to>
      <xdr:col>27</xdr:col>
      <xdr:colOff>184150</xdr:colOff>
      <xdr:row>58</xdr:row>
      <xdr:rowOff>122555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08660" y="96983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150495</xdr:rowOff>
    </xdr:from>
    <xdr:ext cx="762000" cy="24511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56119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55</xdr:row>
      <xdr:rowOff>153035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0866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955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096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0866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59690</xdr:rowOff>
    </xdr:from>
    <xdr:to>
      <xdr:col>23</xdr:col>
      <xdr:colOff>133350</xdr:colOff>
      <xdr:row>66</xdr:row>
      <xdr:rowOff>635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544060" y="9800590"/>
          <a:ext cx="0" cy="10966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138430</xdr:rowOff>
    </xdr:from>
    <xdr:ext cx="762000" cy="248920"/>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4615180" y="1086993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635</xdr:rowOff>
    </xdr:from>
    <xdr:to>
      <xdr:col>24</xdr:col>
      <xdr:colOff>12700</xdr:colOff>
      <xdr:row>66</xdr:row>
      <xdr:rowOff>635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455160" y="108972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142240</xdr:rowOff>
    </xdr:from>
    <xdr:ext cx="762000" cy="248920"/>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4615180" y="95529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59690</xdr:rowOff>
    </xdr:from>
    <xdr:to>
      <xdr:col>24</xdr:col>
      <xdr:colOff>12700</xdr:colOff>
      <xdr:row>59</xdr:row>
      <xdr:rowOff>59690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455160" y="98005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74930</xdr:rowOff>
    </xdr:from>
    <xdr:to>
      <xdr:col>23</xdr:col>
      <xdr:colOff>133350</xdr:colOff>
      <xdr:row>62</xdr:row>
      <xdr:rowOff>98425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776980" y="10311130"/>
          <a:ext cx="7670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69215</xdr:rowOff>
    </xdr:from>
    <xdr:ext cx="762000" cy="24955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4615180" y="1030541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95885</xdr:rowOff>
    </xdr:from>
    <xdr:to>
      <xdr:col>23</xdr:col>
      <xdr:colOff>184150</xdr:colOff>
      <xdr:row>63</xdr:row>
      <xdr:rowOff>28575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493260" y="10332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24765</xdr:rowOff>
    </xdr:from>
    <xdr:to>
      <xdr:col>19</xdr:col>
      <xdr:colOff>133350</xdr:colOff>
      <xdr:row>62</xdr:row>
      <xdr:rowOff>74930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959100" y="10260965"/>
          <a:ext cx="81788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63500</xdr:rowOff>
    </xdr:from>
    <xdr:to>
      <xdr:col>19</xdr:col>
      <xdr:colOff>184150</xdr:colOff>
      <xdr:row>62</xdr:row>
      <xdr:rowOff>161290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726180" y="10299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146685</xdr:rowOff>
    </xdr:from>
    <xdr:ext cx="736600" cy="24955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431540" y="103828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24765</xdr:rowOff>
    </xdr:from>
    <xdr:to>
      <xdr:col>15</xdr:col>
      <xdr:colOff>82550</xdr:colOff>
      <xdr:row>62</xdr:row>
      <xdr:rowOff>47625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141220" y="10260965"/>
          <a:ext cx="81788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154305</xdr:rowOff>
    </xdr:from>
    <xdr:to>
      <xdr:col>15</xdr:col>
      <xdr:colOff>133350</xdr:colOff>
      <xdr:row>62</xdr:row>
      <xdr:rowOff>86995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908300" y="10225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71755</xdr:rowOff>
    </xdr:from>
    <xdr:ext cx="762000" cy="24892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613660" y="103079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47625</xdr:rowOff>
    </xdr:from>
    <xdr:to>
      <xdr:col>11</xdr:col>
      <xdr:colOff>31750</xdr:colOff>
      <xdr:row>62</xdr:row>
      <xdr:rowOff>80010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341120" y="10283825"/>
          <a:ext cx="8001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128905</xdr:rowOff>
    </xdr:from>
    <xdr:to>
      <xdr:col>11</xdr:col>
      <xdr:colOff>82550</xdr:colOff>
      <xdr:row>61</xdr:row>
      <xdr:rowOff>61595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108200" y="1003490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71755</xdr:rowOff>
    </xdr:from>
    <xdr:ext cx="762000" cy="24892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795780" y="98126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31115</xdr:rowOff>
    </xdr:from>
    <xdr:to>
      <xdr:col>7</xdr:col>
      <xdr:colOff>31750</xdr:colOff>
      <xdr:row>62</xdr:row>
      <xdr:rowOff>128905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290320" y="102673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138430</xdr:rowOff>
    </xdr:from>
    <xdr:ext cx="762000" cy="24892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977900" y="1004443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162560</xdr:rowOff>
    </xdr:from>
    <xdr:ext cx="758190" cy="24511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34594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162560</xdr:rowOff>
    </xdr:from>
    <xdr:ext cx="758190" cy="24511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57886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162560</xdr:rowOff>
    </xdr:from>
    <xdr:ext cx="758190" cy="24511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76098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162560</xdr:rowOff>
    </xdr:from>
    <xdr:ext cx="758190" cy="24511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4310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162560</xdr:rowOff>
    </xdr:from>
    <xdr:ext cx="758190" cy="24511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14300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62</xdr:row>
      <xdr:rowOff>50165</xdr:rowOff>
    </xdr:from>
    <xdr:to>
      <xdr:col>23</xdr:col>
      <xdr:colOff>184150</xdr:colOff>
      <xdr:row>62</xdr:row>
      <xdr:rowOff>147320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493260" y="102863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65405</xdr:rowOff>
    </xdr:from>
    <xdr:ext cx="762000" cy="248920"/>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4615180" y="101365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26670</xdr:rowOff>
    </xdr:from>
    <xdr:to>
      <xdr:col>19</xdr:col>
      <xdr:colOff>184150</xdr:colOff>
      <xdr:row>62</xdr:row>
      <xdr:rowOff>124460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726180" y="1026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133985</xdr:rowOff>
    </xdr:from>
    <xdr:ext cx="736600" cy="24955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431540" y="1003998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140335</xdr:rowOff>
    </xdr:from>
    <xdr:to>
      <xdr:col>15</xdr:col>
      <xdr:colOff>133350</xdr:colOff>
      <xdr:row>62</xdr:row>
      <xdr:rowOff>73025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908300" y="10211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83185</xdr:rowOff>
    </xdr:from>
    <xdr:ext cx="762000" cy="24511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613660" y="998918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163830</xdr:rowOff>
    </xdr:from>
    <xdr:to>
      <xdr:col>11</xdr:col>
      <xdr:colOff>82550</xdr:colOff>
      <xdr:row>62</xdr:row>
      <xdr:rowOff>96520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108200" y="102349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81915</xdr:rowOff>
    </xdr:from>
    <xdr:ext cx="762000" cy="24955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795780" y="103181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31115</xdr:rowOff>
    </xdr:from>
    <xdr:to>
      <xdr:col>7</xdr:col>
      <xdr:colOff>31750</xdr:colOff>
      <xdr:row>62</xdr:row>
      <xdr:rowOff>128905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290320" y="1026731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114300</xdr:rowOff>
    </xdr:from>
    <xdr:ext cx="762000" cy="24955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977900" y="103505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116205</xdr:rowOff>
    </xdr:from>
    <xdr:to>
      <xdr:col>27</xdr:col>
      <xdr:colOff>184150</xdr:colOff>
      <xdr:row>75</xdr:row>
      <xdr:rowOff>92075</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0866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134620</xdr:rowOff>
    </xdr:from>
    <xdr:ext cx="3218815" cy="29781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750570" y="12517120"/>
          <a:ext cx="3218815"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109855</xdr:rowOff>
    </xdr:from>
    <xdr:ext cx="1646555" cy="34607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3811270" y="12492355"/>
          <a:ext cx="1646555"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[186,029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109855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407660" y="12412980"/>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128270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407660" y="1259649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109855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691642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128270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91642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109855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82524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6350</xdr:colOff>
      <xdr:row>76</xdr:row>
      <xdr:rowOff>48895</xdr:rowOff>
    </xdr:from>
    <xdr:to>
      <xdr:col>49</xdr:col>
      <xdr:colOff>19050</xdr:colOff>
      <xdr:row>77</xdr:row>
      <xdr:rowOff>128270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2524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36830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0866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36830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53466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191770</xdr:colOff>
      <xdr:row>79</xdr:row>
      <xdr:rowOff>104140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534660" y="12902565"/>
          <a:ext cx="347853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140335</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5643880" y="13208000"/>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・物件費においては前年度から減少したものの、人事院勧告に準拠した給与改定による人件費の増加により、本指標においても増となった。</a:t>
          </a:r>
        </a:p>
        <a:p>
          <a:r>
            <a:rPr kumimoji="1" lang="ja-JP" altLang="en-US" sz="1300">
              <a:latin typeface="ＭＳ Ｐゴシック"/>
              <a:ea typeface="ＭＳ Ｐゴシック"/>
            </a:rPr>
            <a:t>・今後においては光熱水費の高騰や施設の老朽化による修繕料の増、人事院勧告に準拠した給与改定が影響し、本指標の増が見込まれる。引き続き行財政改革の一環として事務事業の見直しに努め、適切な定員管理のほか、「東松島市公共施設等総合管理計画」に基づき公共施設の適正管理を考慮しながら、管理経費の抑制に努める。</a:t>
          </a:r>
        </a:p>
      </xdr:txBody>
    </xdr:sp>
    <xdr:clientData/>
  </xdr:twoCellAnchor>
  <xdr:oneCellAnchor>
    <xdr:from>
      <xdr:col>3</xdr:col>
      <xdr:colOff>95250</xdr:colOff>
      <xdr:row>77</xdr:row>
      <xdr:rowOff>5715</xdr:rowOff>
    </xdr:from>
    <xdr:ext cx="346075" cy="21653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70560" y="12718415"/>
          <a:ext cx="34607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0866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64770</xdr:rowOff>
    </xdr:from>
    <xdr:ext cx="762000" cy="24955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67310</xdr:rowOff>
    </xdr:from>
    <xdr:to>
      <xdr:col>27</xdr:col>
      <xdr:colOff>184150</xdr:colOff>
      <xdr:row>89</xdr:row>
      <xdr:rowOff>67310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08660" y="147612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95250</xdr:rowOff>
    </xdr:from>
    <xdr:ext cx="762000" cy="24511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6240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97790</xdr:rowOff>
    </xdr:from>
    <xdr:to>
      <xdr:col>27</xdr:col>
      <xdr:colOff>184150</xdr:colOff>
      <xdr:row>86</xdr:row>
      <xdr:rowOff>97790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08660" y="142963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126365</xdr:rowOff>
    </xdr:from>
    <xdr:ext cx="762000" cy="2457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1598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128270</xdr:rowOff>
    </xdr:from>
    <xdr:to>
      <xdr:col>27</xdr:col>
      <xdr:colOff>184150</xdr:colOff>
      <xdr:row>83</xdr:row>
      <xdr:rowOff>128270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08660" y="138315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156845</xdr:rowOff>
    </xdr:from>
    <xdr:ext cx="762000" cy="2457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69504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159385</xdr:rowOff>
    </xdr:from>
    <xdr:to>
      <xdr:col>27</xdr:col>
      <xdr:colOff>184150</xdr:colOff>
      <xdr:row>80</xdr:row>
      <xdr:rowOff>159385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08660" y="133673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22225</xdr:rowOff>
    </xdr:from>
    <xdr:ext cx="762000" cy="2457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2302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0866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24765</xdr:rowOff>
    </xdr:from>
    <xdr:to>
      <xdr:col>27</xdr:col>
      <xdr:colOff>184150</xdr:colOff>
      <xdr:row>92</xdr:row>
      <xdr:rowOff>36830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0866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113030</xdr:rowOff>
    </xdr:from>
    <xdr:to>
      <xdr:col>23</xdr:col>
      <xdr:colOff>133350</xdr:colOff>
      <xdr:row>89</xdr:row>
      <xdr:rowOff>153035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544060" y="13651230"/>
          <a:ext cx="0" cy="11957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126365</xdr:rowOff>
    </xdr:from>
    <xdr:ext cx="762000" cy="2457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4615180" y="1482026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153035</xdr:rowOff>
    </xdr:from>
    <xdr:to>
      <xdr:col>24</xdr:col>
      <xdr:colOff>12700</xdr:colOff>
      <xdr:row>89</xdr:row>
      <xdr:rowOff>153035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455160" y="148469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31115</xdr:rowOff>
    </xdr:from>
    <xdr:ext cx="762000" cy="245110"/>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4615180" y="1340421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dr:col>23</xdr:col>
      <xdr:colOff>44450</xdr:colOff>
      <xdr:row>82</xdr:row>
      <xdr:rowOff>113030</xdr:rowOff>
    </xdr:from>
    <xdr:to>
      <xdr:col>24</xdr:col>
      <xdr:colOff>12700</xdr:colOff>
      <xdr:row>82</xdr:row>
      <xdr:rowOff>113030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455160" y="136512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84455</xdr:rowOff>
    </xdr:from>
    <xdr:to>
      <xdr:col>23</xdr:col>
      <xdr:colOff>133350</xdr:colOff>
      <xdr:row>83</xdr:row>
      <xdr:rowOff>95885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3776980" y="13787755"/>
          <a:ext cx="7670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33020</xdr:rowOff>
    </xdr:from>
    <xdr:ext cx="762000" cy="24955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4615180" y="13736320"/>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60325</xdr:rowOff>
    </xdr:from>
    <xdr:to>
      <xdr:col>23</xdr:col>
      <xdr:colOff>184150</xdr:colOff>
      <xdr:row>83</xdr:row>
      <xdr:rowOff>158115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493260" y="13763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84455</xdr:rowOff>
    </xdr:from>
    <xdr:to>
      <xdr:col>19</xdr:col>
      <xdr:colOff>133350</xdr:colOff>
      <xdr:row>83</xdr:row>
      <xdr:rowOff>93345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2959100" y="13787755"/>
          <a:ext cx="81788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33655</xdr:rowOff>
    </xdr:from>
    <xdr:to>
      <xdr:col>19</xdr:col>
      <xdr:colOff>184150</xdr:colOff>
      <xdr:row>83</xdr:row>
      <xdr:rowOff>131445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3726180" y="13736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140970</xdr:rowOff>
    </xdr:from>
    <xdr:ext cx="736600" cy="248920"/>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431540" y="1351407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64135</xdr:rowOff>
    </xdr:from>
    <xdr:to>
      <xdr:col>15</xdr:col>
      <xdr:colOff>82550</xdr:colOff>
      <xdr:row>83</xdr:row>
      <xdr:rowOff>93345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141220" y="13767435"/>
          <a:ext cx="81788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36195</xdr:rowOff>
    </xdr:from>
    <xdr:to>
      <xdr:col>15</xdr:col>
      <xdr:colOff>133350</xdr:colOff>
      <xdr:row>83</xdr:row>
      <xdr:rowOff>133985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29083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143510</xdr:rowOff>
    </xdr:from>
    <xdr:ext cx="762000" cy="24955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613660" y="1351661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83</xdr:row>
      <xdr:rowOff>64135</xdr:rowOff>
    </xdr:from>
    <xdr:to>
      <xdr:col>11</xdr:col>
      <xdr:colOff>31750</xdr:colOff>
      <xdr:row>83</xdr:row>
      <xdr:rowOff>109855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341120" y="13767435"/>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25400</xdr:rowOff>
    </xdr:from>
    <xdr:to>
      <xdr:col>11</xdr:col>
      <xdr:colOff>82550</xdr:colOff>
      <xdr:row>83</xdr:row>
      <xdr:rowOff>123190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108200" y="1372870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107950</xdr:rowOff>
    </xdr:from>
    <xdr:ext cx="762000" cy="24892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795780" y="138112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83</xdr:row>
      <xdr:rowOff>37465</xdr:rowOff>
    </xdr:from>
    <xdr:to>
      <xdr:col>7</xdr:col>
      <xdr:colOff>31750</xdr:colOff>
      <xdr:row>83</xdr:row>
      <xdr:rowOff>135255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290320" y="1374076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144780</xdr:rowOff>
    </xdr:from>
    <xdr:ext cx="762000" cy="24955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977900" y="135178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58190" cy="24955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3459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58190" cy="24955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5788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58190" cy="24955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76098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58190" cy="24955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431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58190" cy="24955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1430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46990</xdr:rowOff>
    </xdr:from>
    <xdr:to>
      <xdr:col>23</xdr:col>
      <xdr:colOff>184150</xdr:colOff>
      <xdr:row>83</xdr:row>
      <xdr:rowOff>144780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493260" y="13750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62865</xdr:rowOff>
    </xdr:from>
    <xdr:ext cx="762000" cy="245110"/>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4615180" y="1360106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186,029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35560</xdr:rowOff>
    </xdr:from>
    <xdr:to>
      <xdr:col>19</xdr:col>
      <xdr:colOff>184150</xdr:colOff>
      <xdr:row>83</xdr:row>
      <xdr:rowOff>133350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726180" y="13738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118745</xdr:rowOff>
    </xdr:from>
    <xdr:ext cx="736600" cy="24511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431540" y="13822045"/>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43815</xdr:rowOff>
    </xdr:from>
    <xdr:to>
      <xdr:col>15</xdr:col>
      <xdr:colOff>133350</xdr:colOff>
      <xdr:row>83</xdr:row>
      <xdr:rowOff>141605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908300" y="13747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127000</xdr:rowOff>
    </xdr:from>
    <xdr:ext cx="762000" cy="24511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613660" y="1383030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184,637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83</xdr:row>
      <xdr:rowOff>15240</xdr:rowOff>
    </xdr:from>
    <xdr:to>
      <xdr:col>11</xdr:col>
      <xdr:colOff>82550</xdr:colOff>
      <xdr:row>83</xdr:row>
      <xdr:rowOff>113030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108200" y="137185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123190</xdr:rowOff>
    </xdr:from>
    <xdr:ext cx="762000" cy="2457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795780" y="1349629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172,370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83</xdr:row>
      <xdr:rowOff>60960</xdr:rowOff>
    </xdr:from>
    <xdr:to>
      <xdr:col>7</xdr:col>
      <xdr:colOff>31750</xdr:colOff>
      <xdr:row>83</xdr:row>
      <xdr:rowOff>159385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290320" y="13764260"/>
          <a:ext cx="838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144145</xdr:rowOff>
    </xdr:from>
    <xdr:ext cx="762000" cy="24955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977900" y="138474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192,030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116205</xdr:rowOff>
    </xdr:from>
    <xdr:to>
      <xdr:col>85</xdr:col>
      <xdr:colOff>95250</xdr:colOff>
      <xdr:row>75</xdr:row>
      <xdr:rowOff>92075</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1742420" y="1216850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134620</xdr:rowOff>
    </xdr:from>
    <xdr:ext cx="1653540" cy="29781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2495530" y="12517120"/>
          <a:ext cx="1653540" cy="2978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109855</xdr:rowOff>
    </xdr:from>
    <xdr:ext cx="1646555" cy="34607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4133830" y="12492355"/>
          <a:ext cx="1646555"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109855</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6459200" y="1241298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128270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6459200" y="1259649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109855</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6796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128270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6796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109855</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304000" y="1241298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128270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304000" y="1259649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36830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1742420" y="1290256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36830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568420" y="1290256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104140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568420" y="1290256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140335</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6683990" y="13208000"/>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・課長補佐・係長制度を導入した令和2年度から中堅層の昇格が早まり、断続的に指数が押し上げられている。</a:t>
          </a:r>
        </a:p>
        <a:p>
          <a:r>
            <a:rPr kumimoji="1" lang="ja-JP" altLang="en-US" sz="1300">
              <a:latin typeface="ＭＳ Ｐゴシック"/>
              <a:ea typeface="ＭＳ Ｐゴシック"/>
            </a:rPr>
            <a:t>・依然として、類似団体・全国平均をともに下回っている状況にある。引き続き、給与体系については国の人事院勧告等に準拠し、人件費、定員管理の状況を踏まえながら適正な水準を維持するよう努めていく。</a:t>
          </a: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1742420" y="15226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64770</xdr:rowOff>
    </xdr:from>
    <xdr:ext cx="762000" cy="24955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1051540" y="15088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34925</xdr:rowOff>
    </xdr:from>
    <xdr:to>
      <xdr:col>85</xdr:col>
      <xdr:colOff>95250</xdr:colOff>
      <xdr:row>90</xdr:row>
      <xdr:rowOff>34925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742420" y="148939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62865</xdr:rowOff>
    </xdr:from>
    <xdr:ext cx="762000" cy="24511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1051540" y="1475676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33020</xdr:rowOff>
    </xdr:from>
    <xdr:to>
      <xdr:col>85</xdr:col>
      <xdr:colOff>95250</xdr:colOff>
      <xdr:row>88</xdr:row>
      <xdr:rowOff>33020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742420" y="145618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60960</xdr:rowOff>
    </xdr:from>
    <xdr:ext cx="762000" cy="245110"/>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1051540" y="144246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31115</xdr:rowOff>
    </xdr:from>
    <xdr:to>
      <xdr:col>85</xdr:col>
      <xdr:colOff>95250</xdr:colOff>
      <xdr:row>86</xdr:row>
      <xdr:rowOff>31115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742420" y="14229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59690</xdr:rowOff>
    </xdr:from>
    <xdr:ext cx="762000" cy="2457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1051540" y="1409319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29845</xdr:rowOff>
    </xdr:from>
    <xdr:to>
      <xdr:col>85</xdr:col>
      <xdr:colOff>95250</xdr:colOff>
      <xdr:row>84</xdr:row>
      <xdr:rowOff>29845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742420" y="138982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58420</xdr:rowOff>
    </xdr:from>
    <xdr:ext cx="762000" cy="2457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051540" y="1376172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27940</xdr:rowOff>
    </xdr:from>
    <xdr:to>
      <xdr:col>85</xdr:col>
      <xdr:colOff>95250</xdr:colOff>
      <xdr:row>82</xdr:row>
      <xdr:rowOff>27940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742420" y="1356614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56515</xdr:rowOff>
    </xdr:from>
    <xdr:ext cx="762000" cy="2457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051540" y="1342961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742420" y="132346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54610</xdr:rowOff>
    </xdr:from>
    <xdr:ext cx="762000" cy="24447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051540" y="1309751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742420" y="129025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52705</xdr:rowOff>
    </xdr:from>
    <xdr:ext cx="762000" cy="24511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051540" y="127654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36830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1742420" y="1290256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26670</xdr:rowOff>
    </xdr:from>
    <xdr:to>
      <xdr:col>81</xdr:col>
      <xdr:colOff>44450</xdr:colOff>
      <xdr:row>89</xdr:row>
      <xdr:rowOff>635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577820" y="13234670"/>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138430</xdr:rowOff>
    </xdr:from>
    <xdr:ext cx="758190" cy="248920"/>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5666720" y="1466723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635</xdr:rowOff>
    </xdr:from>
    <xdr:to>
      <xdr:col>81</xdr:col>
      <xdr:colOff>133350</xdr:colOff>
      <xdr:row>89</xdr:row>
      <xdr:rowOff>635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506700" y="146945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109220</xdr:rowOff>
    </xdr:from>
    <xdr:ext cx="758190" cy="248920"/>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5666720" y="1298702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26670</xdr:rowOff>
    </xdr:from>
    <xdr:to>
      <xdr:col>81</xdr:col>
      <xdr:colOff>133350</xdr:colOff>
      <xdr:row>80</xdr:row>
      <xdr:rowOff>26670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506700" y="1323467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77470</xdr:rowOff>
    </xdr:from>
    <xdr:to>
      <xdr:col>81</xdr:col>
      <xdr:colOff>44450</xdr:colOff>
      <xdr:row>83</xdr:row>
      <xdr:rowOff>28575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810740" y="13615670"/>
          <a:ext cx="76708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3175</xdr:rowOff>
    </xdr:from>
    <xdr:ext cx="758190" cy="24955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5666720" y="13706475"/>
          <a:ext cx="7581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83</xdr:row>
      <xdr:rowOff>29845</xdr:rowOff>
    </xdr:from>
    <xdr:to>
      <xdr:col>81</xdr:col>
      <xdr:colOff>95250</xdr:colOff>
      <xdr:row>83</xdr:row>
      <xdr:rowOff>127635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5533370" y="137331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81</xdr:row>
      <xdr:rowOff>127000</xdr:rowOff>
    </xdr:from>
    <xdr:to>
      <xdr:col>77</xdr:col>
      <xdr:colOff>44450</xdr:colOff>
      <xdr:row>83</xdr:row>
      <xdr:rowOff>28575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999210" y="13500100"/>
          <a:ext cx="811530" cy="231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83</xdr:row>
      <xdr:rowOff>12700</xdr:rowOff>
    </xdr:from>
    <xdr:to>
      <xdr:col>77</xdr:col>
      <xdr:colOff>95250</xdr:colOff>
      <xdr:row>83</xdr:row>
      <xdr:rowOff>110490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766290" y="1371600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95885</xdr:rowOff>
    </xdr:from>
    <xdr:ext cx="732790" cy="245110"/>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465300" y="13799185"/>
          <a:ext cx="7327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81</xdr:row>
      <xdr:rowOff>127000</xdr:rowOff>
    </xdr:from>
    <xdr:to>
      <xdr:col>72</xdr:col>
      <xdr:colOff>191770</xdr:colOff>
      <xdr:row>82</xdr:row>
      <xdr:rowOff>11430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3192760" y="13500100"/>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79375</xdr:rowOff>
    </xdr:from>
    <xdr:to>
      <xdr:col>73</xdr:col>
      <xdr:colOff>44450</xdr:colOff>
      <xdr:row>84</xdr:row>
      <xdr:rowOff>12065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3959840" y="1378267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162560</xdr:rowOff>
    </xdr:from>
    <xdr:ext cx="758190" cy="24511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3647420" y="138658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80</xdr:row>
      <xdr:rowOff>59690</xdr:rowOff>
    </xdr:from>
    <xdr:to>
      <xdr:col>68</xdr:col>
      <xdr:colOff>152400</xdr:colOff>
      <xdr:row>82</xdr:row>
      <xdr:rowOff>11430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2374880" y="13267690"/>
          <a:ext cx="81788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95885</xdr:rowOff>
    </xdr:from>
    <xdr:to>
      <xdr:col>68</xdr:col>
      <xdr:colOff>191770</xdr:colOff>
      <xdr:row>84</xdr:row>
      <xdr:rowOff>28575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141960" y="1379918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13970</xdr:rowOff>
    </xdr:from>
    <xdr:ext cx="758190" cy="24955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2847320" y="138823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83</xdr:row>
      <xdr:rowOff>46355</xdr:rowOff>
    </xdr:from>
    <xdr:to>
      <xdr:col>64</xdr:col>
      <xdr:colOff>152400</xdr:colOff>
      <xdr:row>83</xdr:row>
      <xdr:rowOff>144145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324080" y="13749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129540</xdr:rowOff>
    </xdr:from>
    <xdr:ext cx="758190" cy="24511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029440" y="1383284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58190" cy="24955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37970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58190" cy="24955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61262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34290</xdr:rowOff>
    </xdr:from>
    <xdr:ext cx="761365" cy="24955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807440" y="1522349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58190" cy="24955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99464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58190" cy="24955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2176760" y="1522349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82</xdr:row>
      <xdr:rowOff>28575</xdr:rowOff>
    </xdr:from>
    <xdr:to>
      <xdr:col>81</xdr:col>
      <xdr:colOff>95250</xdr:colOff>
      <xdr:row>82</xdr:row>
      <xdr:rowOff>127000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533370" y="1356677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44450</xdr:rowOff>
    </xdr:from>
    <xdr:ext cx="758190" cy="24955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5666720" y="1341755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82</xdr:row>
      <xdr:rowOff>144780</xdr:rowOff>
    </xdr:from>
    <xdr:to>
      <xdr:col>77</xdr:col>
      <xdr:colOff>95250</xdr:colOff>
      <xdr:row>83</xdr:row>
      <xdr:rowOff>77470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766290" y="1368298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87630</xdr:rowOff>
    </xdr:from>
    <xdr:ext cx="732790" cy="24447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465300" y="13460730"/>
          <a:ext cx="7327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81</xdr:row>
      <xdr:rowOff>77470</xdr:rowOff>
    </xdr:from>
    <xdr:to>
      <xdr:col>73</xdr:col>
      <xdr:colOff>44450</xdr:colOff>
      <xdr:row>82</xdr:row>
      <xdr:rowOff>10160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959840" y="1345057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20320</xdr:rowOff>
    </xdr:from>
    <xdr:ext cx="758190" cy="24511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647420" y="1322832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81</xdr:row>
      <xdr:rowOff>127635</xdr:rowOff>
    </xdr:from>
    <xdr:to>
      <xdr:col>68</xdr:col>
      <xdr:colOff>191770</xdr:colOff>
      <xdr:row>82</xdr:row>
      <xdr:rowOff>60960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141960" y="13500735"/>
          <a:ext cx="9017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70485</xdr:rowOff>
    </xdr:from>
    <xdr:ext cx="758190" cy="24955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847320" y="1327848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80</xdr:row>
      <xdr:rowOff>10160</xdr:rowOff>
    </xdr:from>
    <xdr:to>
      <xdr:col>64</xdr:col>
      <xdr:colOff>152400</xdr:colOff>
      <xdr:row>80</xdr:row>
      <xdr:rowOff>107950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324080" y="13218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118110</xdr:rowOff>
    </xdr:from>
    <xdr:ext cx="758190" cy="24511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029440" y="1299591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79375</xdr:rowOff>
    </xdr:from>
    <xdr:to>
      <xdr:col>85</xdr:col>
      <xdr:colOff>95250</xdr:colOff>
      <xdr:row>53</xdr:row>
      <xdr:rowOff>55245</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1742420" y="849947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97790</xdr:rowOff>
    </xdr:from>
    <xdr:ext cx="2259330" cy="29337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226290" y="8848090"/>
          <a:ext cx="2259330" cy="2933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73025</xdr:rowOff>
    </xdr:from>
    <xdr:ext cx="1646555" cy="34480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403070" y="8823325"/>
          <a:ext cx="1646555" cy="344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73025</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6459200" y="8744585"/>
          <a:ext cx="138176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92075</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6459200" y="8927465"/>
          <a:ext cx="138176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73025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6796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92075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6796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73025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304000" y="8744585"/>
          <a:ext cx="116332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54</xdr:row>
      <xdr:rowOff>12065</xdr:rowOff>
    </xdr:from>
    <xdr:to>
      <xdr:col>106</xdr:col>
      <xdr:colOff>139700</xdr:colOff>
      <xdr:row>55</xdr:row>
      <xdr:rowOff>92075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304000" y="8927465"/>
          <a:ext cx="116332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153035</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174242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56842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104</xdr:col>
      <xdr:colOff>114300</xdr:colOff>
      <xdr:row>57</xdr:row>
      <xdr:rowOff>67310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568420" y="9233535"/>
          <a:ext cx="34899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128270</xdr:rowOff>
    </xdr:from>
    <xdr:to>
      <xdr:col>114</xdr:col>
      <xdr:colOff>114300</xdr:colOff>
      <xdr:row>69</xdr:row>
      <xdr:rowOff>104140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6683990" y="9538970"/>
          <a:ext cx="5292090" cy="19570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・昨年度から増となっており、定年退職年齢の引き上げにより退職者が少なかったことによるもの。</a:t>
          </a:r>
        </a:p>
        <a:p>
          <a:r>
            <a:rPr kumimoji="1" lang="ja-JP" altLang="en-US" sz="1300">
              <a:latin typeface="ＭＳ Ｐゴシック"/>
              <a:ea typeface="ＭＳ Ｐゴシック"/>
            </a:rPr>
            <a:t>・なお令和2年度までは、東日本大震災における復旧・復興事業における人的支援などの影響で職員数が多い傾向ではあったが、それ以降も、当該数値はほぼ横ばいの状況で推移している。今後は、会計年度任用職員も含めた適正かつ効率的な管理に努め、状況に応じた住民サービスに支障をきたすことがない範囲での合理的な定員管理を図っていく。</a:t>
          </a:r>
        </a:p>
      </xdr:txBody>
    </xdr:sp>
    <xdr:clientData/>
  </xdr:twoCellAnchor>
  <xdr:oneCellAnchor>
    <xdr:from>
      <xdr:col>61</xdr:col>
      <xdr:colOff>6350</xdr:colOff>
      <xdr:row>54</xdr:row>
      <xdr:rowOff>134620</xdr:rowOff>
    </xdr:from>
    <xdr:ext cx="349885" cy="217170"/>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1704320" y="90500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174242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62000" cy="245110"/>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051540" y="1141984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107950</xdr:rowOff>
    </xdr:from>
    <xdr:to>
      <xdr:col>85</xdr:col>
      <xdr:colOff>95250</xdr:colOff>
      <xdr:row>67</xdr:row>
      <xdr:rowOff>107950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742420" y="111696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136525</xdr:rowOff>
    </xdr:from>
    <xdr:ext cx="762000" cy="24955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051540" y="1103312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50800</xdr:rowOff>
    </xdr:from>
    <xdr:to>
      <xdr:col>85</xdr:col>
      <xdr:colOff>95250</xdr:colOff>
      <xdr:row>65</xdr:row>
      <xdr:rowOff>50800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742420" y="107823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78740</xdr:rowOff>
    </xdr:from>
    <xdr:ext cx="762000" cy="24955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051540" y="106451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159385</xdr:rowOff>
    </xdr:from>
    <xdr:to>
      <xdr:col>85</xdr:col>
      <xdr:colOff>95250</xdr:colOff>
      <xdr:row>62</xdr:row>
      <xdr:rowOff>159385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742420" y="103955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62000" cy="2457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051540" y="10258425"/>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102235</xdr:rowOff>
    </xdr:from>
    <xdr:to>
      <xdr:col>85</xdr:col>
      <xdr:colOff>95250</xdr:colOff>
      <xdr:row>60</xdr:row>
      <xdr:rowOff>102235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742420" y="100082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130175</xdr:rowOff>
    </xdr:from>
    <xdr:ext cx="762000" cy="24511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051540" y="987107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44450</xdr:rowOff>
    </xdr:from>
    <xdr:to>
      <xdr:col>85</xdr:col>
      <xdr:colOff>95250</xdr:colOff>
      <xdr:row>58</xdr:row>
      <xdr:rowOff>44450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742420" y="96202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72390</xdr:rowOff>
    </xdr:from>
    <xdr:ext cx="762000" cy="24892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051540" y="94830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55</xdr:row>
      <xdr:rowOff>153035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74242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153035</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174242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86995</xdr:rowOff>
    </xdr:from>
    <xdr:to>
      <xdr:col>81</xdr:col>
      <xdr:colOff>44450</xdr:colOff>
      <xdr:row>68</xdr:row>
      <xdr:rowOff>12700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5577820" y="9827895"/>
          <a:ext cx="0" cy="14116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151130</xdr:rowOff>
    </xdr:from>
    <xdr:ext cx="758190" cy="245110"/>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5666720" y="1121283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dr:col>80</xdr:col>
      <xdr:colOff>165100</xdr:colOff>
      <xdr:row>68</xdr:row>
      <xdr:rowOff>12700</xdr:rowOff>
    </xdr:from>
    <xdr:to>
      <xdr:col>81</xdr:col>
      <xdr:colOff>133350</xdr:colOff>
      <xdr:row>68</xdr:row>
      <xdr:rowOff>12700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5506700" y="112395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5080</xdr:rowOff>
    </xdr:from>
    <xdr:ext cx="758190" cy="24955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5666720" y="958088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86995</xdr:rowOff>
    </xdr:from>
    <xdr:to>
      <xdr:col>81</xdr:col>
      <xdr:colOff>133350</xdr:colOff>
      <xdr:row>59</xdr:row>
      <xdr:rowOff>86995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506700" y="98278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50800</xdr:rowOff>
    </xdr:from>
    <xdr:to>
      <xdr:col>81</xdr:col>
      <xdr:colOff>44450</xdr:colOff>
      <xdr:row>60</xdr:row>
      <xdr:rowOff>54610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4810740" y="9956800"/>
          <a:ext cx="7670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162560</xdr:rowOff>
    </xdr:from>
    <xdr:ext cx="758190" cy="245110"/>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5666720" y="9903460"/>
          <a:ext cx="75819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60</xdr:row>
      <xdr:rowOff>24765</xdr:rowOff>
    </xdr:from>
    <xdr:to>
      <xdr:col>81</xdr:col>
      <xdr:colOff>95250</xdr:colOff>
      <xdr:row>60</xdr:row>
      <xdr:rowOff>122555</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5533370" y="993076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60</xdr:row>
      <xdr:rowOff>50800</xdr:rowOff>
    </xdr:from>
    <xdr:to>
      <xdr:col>77</xdr:col>
      <xdr:colOff>44450</xdr:colOff>
      <xdr:row>60</xdr:row>
      <xdr:rowOff>53975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3999210" y="9956800"/>
          <a:ext cx="81153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60</xdr:row>
      <xdr:rowOff>20955</xdr:rowOff>
    </xdr:from>
    <xdr:to>
      <xdr:col>77</xdr:col>
      <xdr:colOff>95250</xdr:colOff>
      <xdr:row>60</xdr:row>
      <xdr:rowOff>118745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4766290" y="992695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104140</xdr:rowOff>
    </xdr:from>
    <xdr:ext cx="732790" cy="24955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465300" y="10010140"/>
          <a:ext cx="7327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50165</xdr:rowOff>
    </xdr:from>
    <xdr:to>
      <xdr:col>72</xdr:col>
      <xdr:colOff>191770</xdr:colOff>
      <xdr:row>60</xdr:row>
      <xdr:rowOff>53975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192760" y="995616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19685</xdr:rowOff>
    </xdr:from>
    <xdr:to>
      <xdr:col>73</xdr:col>
      <xdr:colOff>44450</xdr:colOff>
      <xdr:row>60</xdr:row>
      <xdr:rowOff>117475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3959840" y="992568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102870</xdr:rowOff>
    </xdr:from>
    <xdr:ext cx="758190" cy="24955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3647420" y="10008870"/>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46990</xdr:rowOff>
    </xdr:from>
    <xdr:to>
      <xdr:col>68</xdr:col>
      <xdr:colOff>152400</xdr:colOff>
      <xdr:row>60</xdr:row>
      <xdr:rowOff>50165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2374880" y="9952990"/>
          <a:ext cx="8178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15240</xdr:rowOff>
    </xdr:from>
    <xdr:to>
      <xdr:col>68</xdr:col>
      <xdr:colOff>191770</xdr:colOff>
      <xdr:row>60</xdr:row>
      <xdr:rowOff>113030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141960" y="992124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98425</xdr:rowOff>
    </xdr:from>
    <xdr:ext cx="758190" cy="248920"/>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2847320" y="10004425"/>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38100</xdr:rowOff>
    </xdr:from>
    <xdr:to>
      <xdr:col>64</xdr:col>
      <xdr:colOff>152400</xdr:colOff>
      <xdr:row>60</xdr:row>
      <xdr:rowOff>135890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2324080" y="9944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121285</xdr:rowOff>
    </xdr:from>
    <xdr:ext cx="758190" cy="2457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2029440" y="10027285"/>
          <a:ext cx="7581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162560</xdr:rowOff>
    </xdr:from>
    <xdr:ext cx="758190" cy="24511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37970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162560</xdr:rowOff>
    </xdr:from>
    <xdr:ext cx="758190" cy="24511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61262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162560</xdr:rowOff>
    </xdr:from>
    <xdr:ext cx="761365" cy="24511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807440" y="11554460"/>
          <a:ext cx="7613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162560</xdr:rowOff>
    </xdr:from>
    <xdr:ext cx="758190" cy="24511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299464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162560</xdr:rowOff>
    </xdr:from>
    <xdr:ext cx="758190" cy="24511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2176760" y="11554460"/>
          <a:ext cx="7581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60</xdr:row>
      <xdr:rowOff>5715</xdr:rowOff>
    </xdr:from>
    <xdr:to>
      <xdr:col>81</xdr:col>
      <xdr:colOff>95250</xdr:colOff>
      <xdr:row>60</xdr:row>
      <xdr:rowOff>103505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533370" y="991171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21590</xdr:rowOff>
    </xdr:from>
    <xdr:ext cx="758190" cy="24447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5666720" y="9762490"/>
          <a:ext cx="7581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60</xdr:row>
      <xdr:rowOff>1905</xdr:rowOff>
    </xdr:from>
    <xdr:to>
      <xdr:col>77</xdr:col>
      <xdr:colOff>95250</xdr:colOff>
      <xdr:row>60</xdr:row>
      <xdr:rowOff>99695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766290" y="990790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109220</xdr:rowOff>
    </xdr:from>
    <xdr:ext cx="732790" cy="24892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465300" y="9685020"/>
          <a:ext cx="7327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5080</xdr:rowOff>
    </xdr:from>
    <xdr:to>
      <xdr:col>73</xdr:col>
      <xdr:colOff>44450</xdr:colOff>
      <xdr:row>60</xdr:row>
      <xdr:rowOff>102870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959840" y="991108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112395</xdr:rowOff>
    </xdr:from>
    <xdr:ext cx="758190" cy="24955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647420" y="9688195"/>
          <a:ext cx="7581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635</xdr:rowOff>
    </xdr:from>
    <xdr:to>
      <xdr:col>68</xdr:col>
      <xdr:colOff>191770</xdr:colOff>
      <xdr:row>60</xdr:row>
      <xdr:rowOff>98425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141960" y="990663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107950</xdr:rowOff>
    </xdr:from>
    <xdr:ext cx="758190" cy="24892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2847320" y="968375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163195</xdr:rowOff>
    </xdr:from>
    <xdr:to>
      <xdr:col>64</xdr:col>
      <xdr:colOff>152400</xdr:colOff>
      <xdr:row>60</xdr:row>
      <xdr:rowOff>95885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2324080" y="9904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105410</xdr:rowOff>
    </xdr:from>
    <xdr:ext cx="758190" cy="24892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029440" y="9681210"/>
          <a:ext cx="758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40640</xdr:rowOff>
    </xdr:from>
    <xdr:to>
      <xdr:col>85</xdr:col>
      <xdr:colOff>95250</xdr:colOff>
      <xdr:row>31</xdr:row>
      <xdr:rowOff>17145</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1742420" y="4828540"/>
          <a:ext cx="46532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58420</xdr:rowOff>
    </xdr:from>
    <xdr:ext cx="1602105" cy="2825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2519660" y="5176520"/>
          <a:ext cx="1602105" cy="2825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34925</xdr:rowOff>
    </xdr:from>
    <xdr:ext cx="1646555" cy="33210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109700" y="5153025"/>
          <a:ext cx="1646555" cy="3321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118110</xdr:rowOff>
    </xdr:from>
    <xdr:to>
      <xdr:col>93</xdr:col>
      <xdr:colOff>6350</xdr:colOff>
      <xdr:row>32</xdr:row>
      <xdr:rowOff>34925</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6459200" y="5071110"/>
          <a:ext cx="138176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134620</xdr:rowOff>
    </xdr:from>
    <xdr:to>
      <xdr:col>93</xdr:col>
      <xdr:colOff>6350</xdr:colOff>
      <xdr:row>33</xdr:row>
      <xdr:rowOff>52705</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6459200" y="5252720"/>
          <a:ext cx="13817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118110</xdr:rowOff>
    </xdr:from>
    <xdr:to>
      <xdr:col>99</xdr:col>
      <xdr:colOff>146050</xdr:colOff>
      <xdr:row>32</xdr:row>
      <xdr:rowOff>34925</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67960" y="5071110"/>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134620</xdr:rowOff>
    </xdr:from>
    <xdr:to>
      <xdr:col>99</xdr:col>
      <xdr:colOff>146050</xdr:colOff>
      <xdr:row>33</xdr:row>
      <xdr:rowOff>52705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67960" y="5252720"/>
          <a:ext cx="11633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118110</xdr:rowOff>
    </xdr:from>
    <xdr:to>
      <xdr:col>106</xdr:col>
      <xdr:colOff>139700</xdr:colOff>
      <xdr:row>32</xdr:row>
      <xdr:rowOff>34925</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304000" y="5071110"/>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31</xdr:row>
      <xdr:rowOff>134620</xdr:rowOff>
    </xdr:from>
    <xdr:to>
      <xdr:col>106</xdr:col>
      <xdr:colOff>139700</xdr:colOff>
      <xdr:row>33</xdr:row>
      <xdr:rowOff>52705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304000" y="5252720"/>
          <a:ext cx="11633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111125</xdr:rowOff>
    </xdr:from>
    <xdr:to>
      <xdr:col>85</xdr:col>
      <xdr:colOff>95250</xdr:colOff>
      <xdr:row>47</xdr:row>
      <xdr:rowOff>123190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1742420" y="555942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111125</xdr:rowOff>
    </xdr:from>
    <xdr:to>
      <xdr:col>115</xdr:col>
      <xdr:colOff>31750</xdr:colOff>
      <xdr:row>47</xdr:row>
      <xdr:rowOff>123190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568420" y="555942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111125</xdr:rowOff>
    </xdr:from>
    <xdr:to>
      <xdr:col>104</xdr:col>
      <xdr:colOff>114300</xdr:colOff>
      <xdr:row>35</xdr:row>
      <xdr:rowOff>29210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568420" y="5559425"/>
          <a:ext cx="34899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88265</xdr:rowOff>
    </xdr:from>
    <xdr:to>
      <xdr:col>114</xdr:col>
      <xdr:colOff>114300</xdr:colOff>
      <xdr:row>47</xdr:row>
      <xdr:rowOff>64770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6683990" y="5866765"/>
          <a:ext cx="5292090" cy="19577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実質公債費比率では、単年度比率で分子となる公営企業に係る地方債償還額が大きく減少したことなどにより減少した。また、前年度まで3か年平均の対象となっていた令和3年度の単年度比率(11.7%)が今年度から対象外となったこともあり、3か年平均では1.0%減となった。</a:t>
          </a:r>
        </a:p>
        <a:p>
          <a:r>
            <a:rPr kumimoji="1" lang="ja-JP" altLang="en-US" sz="1200">
              <a:latin typeface="ＭＳ Ｐゴシック"/>
              <a:ea typeface="ＭＳ Ｐゴシック"/>
            </a:rPr>
            <a:t>・現状としては、類似団体平均、全国・宮城県平均を上回っている状況であり、今後も大規模建設事業を控えていることから公債費の増加は見込まれるものの、できる限り交付税算入率の高い地方債発行に努めて上昇は抑えながら、公債費の平準化にも務め、適正な水準となるよう配慮していく。</a:t>
          </a:r>
        </a:p>
      </xdr:txBody>
    </xdr:sp>
    <xdr:clientData/>
  </xdr:twoCellAnchor>
  <xdr:oneCellAnchor>
    <xdr:from>
      <xdr:col>61</xdr:col>
      <xdr:colOff>6350</xdr:colOff>
      <xdr:row>32</xdr:row>
      <xdr:rowOff>93980</xdr:rowOff>
    </xdr:from>
    <xdr:ext cx="298450" cy="20510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1704320" y="5377180"/>
          <a:ext cx="298450" cy="2051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123190</xdr:rowOff>
    </xdr:from>
    <xdr:to>
      <xdr:col>85</xdr:col>
      <xdr:colOff>95250</xdr:colOff>
      <xdr:row>47</xdr:row>
      <xdr:rowOff>123190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1742420" y="78828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151130</xdr:rowOff>
    </xdr:from>
    <xdr:ext cx="762000" cy="23876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1051540" y="774573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121920</xdr:rowOff>
    </xdr:from>
    <xdr:to>
      <xdr:col>85</xdr:col>
      <xdr:colOff>95250</xdr:colOff>
      <xdr:row>45</xdr:row>
      <xdr:rowOff>121920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742420" y="75514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149225</xdr:rowOff>
    </xdr:from>
    <xdr:ext cx="762000" cy="23558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1051540" y="741362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120015</xdr:rowOff>
    </xdr:from>
    <xdr:to>
      <xdr:col>85</xdr:col>
      <xdr:colOff>95250</xdr:colOff>
      <xdr:row>43</xdr:row>
      <xdr:rowOff>120015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742420" y="72193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146685</xdr:rowOff>
    </xdr:from>
    <xdr:ext cx="762000" cy="23876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1051540" y="708088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118110</xdr:rowOff>
    </xdr:from>
    <xdr:to>
      <xdr:col>85</xdr:col>
      <xdr:colOff>95250</xdr:colOff>
      <xdr:row>41</xdr:row>
      <xdr:rowOff>118110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742420" y="68872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144780</xdr:rowOff>
    </xdr:from>
    <xdr:ext cx="762000" cy="23876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1051540" y="674878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117475</xdr:rowOff>
    </xdr:from>
    <xdr:to>
      <xdr:col>85</xdr:col>
      <xdr:colOff>95250</xdr:colOff>
      <xdr:row>39</xdr:row>
      <xdr:rowOff>117475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742420" y="65563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143510</xdr:rowOff>
    </xdr:from>
    <xdr:ext cx="762000" cy="23876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1051540" y="6417310"/>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114935</xdr:rowOff>
    </xdr:from>
    <xdr:to>
      <xdr:col>85</xdr:col>
      <xdr:colOff>95250</xdr:colOff>
      <xdr:row>37</xdr:row>
      <xdr:rowOff>114935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742420" y="62236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142240</xdr:rowOff>
    </xdr:from>
    <xdr:ext cx="762000" cy="23939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1051540" y="608584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113030</xdr:rowOff>
    </xdr:from>
    <xdr:to>
      <xdr:col>85</xdr:col>
      <xdr:colOff>95250</xdr:colOff>
      <xdr:row>35</xdr:row>
      <xdr:rowOff>113030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742420" y="58915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140335</xdr:rowOff>
    </xdr:from>
    <xdr:ext cx="762000" cy="240030"/>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1051540" y="575373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111125</xdr:rowOff>
    </xdr:from>
    <xdr:to>
      <xdr:col>85</xdr:col>
      <xdr:colOff>95250</xdr:colOff>
      <xdr:row>33</xdr:row>
      <xdr:rowOff>111125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742420" y="55594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111125</xdr:rowOff>
    </xdr:from>
    <xdr:to>
      <xdr:col>85</xdr:col>
      <xdr:colOff>95250</xdr:colOff>
      <xdr:row>47</xdr:row>
      <xdr:rowOff>123190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742420" y="555942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144780</xdr:rowOff>
    </xdr:from>
    <xdr:to>
      <xdr:col>81</xdr:col>
      <xdr:colOff>44450</xdr:colOff>
      <xdr:row>44</xdr:row>
      <xdr:rowOff>153035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577820" y="5923280"/>
          <a:ext cx="0" cy="14941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127000</xdr:rowOff>
    </xdr:from>
    <xdr:ext cx="758190" cy="23685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666720" y="7391400"/>
          <a:ext cx="7581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153035</xdr:rowOff>
    </xdr:from>
    <xdr:to>
      <xdr:col>81</xdr:col>
      <xdr:colOff>133350</xdr:colOff>
      <xdr:row>44</xdr:row>
      <xdr:rowOff>153035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506700" y="74174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66675</xdr:rowOff>
    </xdr:from>
    <xdr:ext cx="758190" cy="23939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666720" y="5680075"/>
          <a:ext cx="7581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144780</xdr:rowOff>
    </xdr:from>
    <xdr:to>
      <xdr:col>81</xdr:col>
      <xdr:colOff>133350</xdr:colOff>
      <xdr:row>35</xdr:row>
      <xdr:rowOff>144780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506700" y="59232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75565</xdr:rowOff>
    </xdr:from>
    <xdr:to>
      <xdr:col>81</xdr:col>
      <xdr:colOff>44450</xdr:colOff>
      <xdr:row>42</xdr:row>
      <xdr:rowOff>23495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810740" y="6844665"/>
          <a:ext cx="76708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1270</xdr:rowOff>
    </xdr:from>
    <xdr:ext cx="758190" cy="23939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666720" y="6605270"/>
          <a:ext cx="758190" cy="2393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40</xdr:row>
      <xdr:rowOff>144780</xdr:rowOff>
    </xdr:from>
    <xdr:to>
      <xdr:col>81</xdr:col>
      <xdr:colOff>95250</xdr:colOff>
      <xdr:row>41</xdr:row>
      <xdr:rowOff>80010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533370" y="674878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42</xdr:row>
      <xdr:rowOff>12700</xdr:rowOff>
    </xdr:from>
    <xdr:to>
      <xdr:col>77</xdr:col>
      <xdr:colOff>44450</xdr:colOff>
      <xdr:row>42</xdr:row>
      <xdr:rowOff>23495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999210" y="6946900"/>
          <a:ext cx="81153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40</xdr:row>
      <xdr:rowOff>144780</xdr:rowOff>
    </xdr:from>
    <xdr:to>
      <xdr:col>77</xdr:col>
      <xdr:colOff>95250</xdr:colOff>
      <xdr:row>41</xdr:row>
      <xdr:rowOff>80010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766290" y="674878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90170</xdr:rowOff>
    </xdr:from>
    <xdr:ext cx="732790" cy="23622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465300" y="6529070"/>
          <a:ext cx="7327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12700</xdr:rowOff>
    </xdr:from>
    <xdr:to>
      <xdr:col>72</xdr:col>
      <xdr:colOff>191770</xdr:colOff>
      <xdr:row>42</xdr:row>
      <xdr:rowOff>12700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192760" y="69469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123190</xdr:rowOff>
    </xdr:from>
    <xdr:to>
      <xdr:col>73</xdr:col>
      <xdr:colOff>44450</xdr:colOff>
      <xdr:row>41</xdr:row>
      <xdr:rowOff>58420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959840" y="6727190"/>
          <a:ext cx="838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68580</xdr:rowOff>
    </xdr:from>
    <xdr:ext cx="758190" cy="23939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647420" y="6507480"/>
          <a:ext cx="7581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118110</xdr:rowOff>
    </xdr:from>
    <xdr:to>
      <xdr:col>68</xdr:col>
      <xdr:colOff>152400</xdr:colOff>
      <xdr:row>42</xdr:row>
      <xdr:rowOff>12700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2374880" y="6722110"/>
          <a:ext cx="81788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144780</xdr:rowOff>
    </xdr:from>
    <xdr:to>
      <xdr:col>68</xdr:col>
      <xdr:colOff>191770</xdr:colOff>
      <xdr:row>41</xdr:row>
      <xdr:rowOff>80010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141960" y="6748780"/>
          <a:ext cx="9017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90170</xdr:rowOff>
    </xdr:from>
    <xdr:ext cx="758190" cy="23622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847320" y="6529070"/>
          <a:ext cx="7581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38735</xdr:rowOff>
    </xdr:from>
    <xdr:to>
      <xdr:col>64</xdr:col>
      <xdr:colOff>152400</xdr:colOff>
      <xdr:row>41</xdr:row>
      <xdr:rowOff>133350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324080" y="680783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119380</xdr:rowOff>
    </xdr:from>
    <xdr:ext cx="758190" cy="23558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2029440" y="6888480"/>
          <a:ext cx="7581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121285</xdr:rowOff>
    </xdr:from>
    <xdr:ext cx="758190" cy="24384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37970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121285</xdr:rowOff>
    </xdr:from>
    <xdr:ext cx="758190" cy="24384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61262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121285</xdr:rowOff>
    </xdr:from>
    <xdr:ext cx="761365" cy="24384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807440" y="7880985"/>
          <a:ext cx="76136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121285</xdr:rowOff>
    </xdr:from>
    <xdr:ext cx="758190" cy="24384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99464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121285</xdr:rowOff>
    </xdr:from>
    <xdr:ext cx="758190" cy="24384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2176760" y="7880985"/>
          <a:ext cx="7581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41</xdr:row>
      <xdr:rowOff>28575</xdr:rowOff>
    </xdr:from>
    <xdr:to>
      <xdr:col>81</xdr:col>
      <xdr:colOff>95250</xdr:colOff>
      <xdr:row>41</xdr:row>
      <xdr:rowOff>122555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533370" y="6797675"/>
          <a:ext cx="9525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2540</xdr:rowOff>
    </xdr:from>
    <xdr:ext cx="758190" cy="23939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666720" y="6771640"/>
          <a:ext cx="7581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41</xdr:row>
      <xdr:rowOff>134620</xdr:rowOff>
    </xdr:from>
    <xdr:to>
      <xdr:col>77</xdr:col>
      <xdr:colOff>95250</xdr:colOff>
      <xdr:row>42</xdr:row>
      <xdr:rowOff>69850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766290" y="6903720"/>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56515</xdr:rowOff>
    </xdr:from>
    <xdr:ext cx="732790" cy="23622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465300" y="6990715"/>
          <a:ext cx="7327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124460</xdr:rowOff>
    </xdr:from>
    <xdr:to>
      <xdr:col>73</xdr:col>
      <xdr:colOff>44450</xdr:colOff>
      <xdr:row>42</xdr:row>
      <xdr:rowOff>59690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959840" y="6893560"/>
          <a:ext cx="838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45720</xdr:rowOff>
    </xdr:from>
    <xdr:ext cx="758190" cy="24003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647420" y="6979920"/>
          <a:ext cx="7581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124460</xdr:rowOff>
    </xdr:from>
    <xdr:to>
      <xdr:col>68</xdr:col>
      <xdr:colOff>191770</xdr:colOff>
      <xdr:row>42</xdr:row>
      <xdr:rowOff>59690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141960" y="6893560"/>
          <a:ext cx="9017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45720</xdr:rowOff>
    </xdr:from>
    <xdr:ext cx="758190" cy="24003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847320" y="6979920"/>
          <a:ext cx="7581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69850</xdr:rowOff>
    </xdr:from>
    <xdr:to>
      <xdr:col>64</xdr:col>
      <xdr:colOff>152400</xdr:colOff>
      <xdr:row>41</xdr:row>
      <xdr:rowOff>5080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324080" y="66738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15240</xdr:rowOff>
    </xdr:from>
    <xdr:ext cx="758190" cy="24003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029440" y="6454140"/>
          <a:ext cx="7581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5080</xdr:rowOff>
    </xdr:from>
    <xdr:to>
      <xdr:col>85</xdr:col>
      <xdr:colOff>95250</xdr:colOff>
      <xdr:row>8</xdr:row>
      <xdr:rowOff>140970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742420" y="1160780"/>
          <a:ext cx="4653280" cy="300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23495</xdr:rowOff>
    </xdr:from>
    <xdr:ext cx="1435100" cy="28321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602845" y="1509395"/>
          <a:ext cx="1435100" cy="2832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3274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6515" y="1485900"/>
          <a:ext cx="1650365" cy="3327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81915</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459200" y="1402715"/>
          <a:ext cx="13817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100330</xdr:rowOff>
    </xdr:from>
    <xdr:to>
      <xdr:col>93</xdr:col>
      <xdr:colOff>6350</xdr:colOff>
      <xdr:row>11</xdr:row>
      <xdr:rowOff>17145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459200" y="1586230"/>
          <a:ext cx="138176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81915</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67960" y="1402715"/>
          <a:ext cx="11633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100330</xdr:rowOff>
    </xdr:from>
    <xdr:to>
      <xdr:col>99</xdr:col>
      <xdr:colOff>146050</xdr:colOff>
      <xdr:row>11</xdr:row>
      <xdr:rowOff>17145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67960" y="1586230"/>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81915</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304000" y="1402715"/>
          <a:ext cx="11633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100</xdr:col>
      <xdr:colOff>127000</xdr:colOff>
      <xdr:row>9</xdr:row>
      <xdr:rowOff>100330</xdr:rowOff>
    </xdr:from>
    <xdr:to>
      <xdr:col>106</xdr:col>
      <xdr:colOff>139700</xdr:colOff>
      <xdr:row>11</xdr:row>
      <xdr:rowOff>17145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304000" y="1586230"/>
          <a:ext cx="11633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76200</xdr:rowOff>
    </xdr:from>
    <xdr:to>
      <xdr:col>85</xdr:col>
      <xdr:colOff>95250</xdr:colOff>
      <xdr:row>25</xdr:row>
      <xdr:rowOff>88265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742420" y="1892300"/>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76200</xdr:rowOff>
    </xdr:from>
    <xdr:to>
      <xdr:col>115</xdr:col>
      <xdr:colOff>31750</xdr:colOff>
      <xdr:row>25</xdr:row>
      <xdr:rowOff>88265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568420" y="1892300"/>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76200</xdr:rowOff>
    </xdr:from>
    <xdr:to>
      <xdr:col>104</xdr:col>
      <xdr:colOff>114300</xdr:colOff>
      <xdr:row>12</xdr:row>
      <xdr:rowOff>153035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568420" y="1892300"/>
          <a:ext cx="34899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52705</xdr:rowOff>
    </xdr:from>
    <xdr:to>
      <xdr:col>114</xdr:col>
      <xdr:colOff>114300</xdr:colOff>
      <xdr:row>25</xdr:row>
      <xdr:rowOff>29210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683990" y="2199005"/>
          <a:ext cx="5292090" cy="19577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・合併特例債や学校教育施設等整備事業債の発行等による地方債現在高の増や、充当可能基金が大きく減少したことにより前年度まで発生していなかった将来負担比率が11.9%となった。</a:t>
          </a:r>
        </a:p>
        <a:p>
          <a:r>
            <a:rPr kumimoji="1" lang="ja-JP" altLang="en-US" sz="1300">
              <a:latin typeface="ＭＳ Ｐゴシック"/>
              <a:ea typeface="ＭＳ Ｐゴシック"/>
            </a:rPr>
            <a:t>・今後においても施設の老朽化による改修等で、地方債の発行や基金を取り崩さざるを得ない状況が想定されることから、当該比率の抑制のため基金対象事業の優先度、緊急性を考慮し、できる限り新たな地方債の発行を抑制しつつ、発行する際には交付税措置率の高いものを優先し、将来世代への負担が増えないよう適正な地方債管理に努める。</a:t>
          </a:r>
        </a:p>
      </xdr:txBody>
    </xdr:sp>
    <xdr:clientData/>
  </xdr:twoCellAnchor>
  <xdr:oneCellAnchor>
    <xdr:from>
      <xdr:col>61</xdr:col>
      <xdr:colOff>6350</xdr:colOff>
      <xdr:row>10</xdr:row>
      <xdr:rowOff>58420</xdr:rowOff>
    </xdr:from>
    <xdr:ext cx="298450" cy="20510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704320" y="1709420"/>
          <a:ext cx="298450" cy="2051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88265</xdr:rowOff>
    </xdr:from>
    <xdr:to>
      <xdr:col>85</xdr:col>
      <xdr:colOff>95250</xdr:colOff>
      <xdr:row>25</xdr:row>
      <xdr:rowOff>88265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742420" y="42157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114935</xdr:rowOff>
    </xdr:from>
    <xdr:ext cx="762000" cy="23876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1051540" y="4077335"/>
          <a:ext cx="7620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33655</xdr:rowOff>
    </xdr:from>
    <xdr:to>
      <xdr:col>85</xdr:col>
      <xdr:colOff>95250</xdr:colOff>
      <xdr:row>23</xdr:row>
      <xdr:rowOff>33655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742420" y="38309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60325</xdr:rowOff>
    </xdr:from>
    <xdr:ext cx="762000" cy="23622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1051540" y="3692525"/>
          <a:ext cx="76200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136525</xdr:rowOff>
    </xdr:from>
    <xdr:to>
      <xdr:col>85</xdr:col>
      <xdr:colOff>95250</xdr:colOff>
      <xdr:row>20</xdr:row>
      <xdr:rowOff>136525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742420" y="34385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5080</xdr:rowOff>
    </xdr:from>
    <xdr:ext cx="762000" cy="23939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051540" y="330708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81915</xdr:rowOff>
    </xdr:from>
    <xdr:to>
      <xdr:col>85</xdr:col>
      <xdr:colOff>95250</xdr:colOff>
      <xdr:row>18</xdr:row>
      <xdr:rowOff>81915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742420" y="3053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109220</xdr:rowOff>
    </xdr:from>
    <xdr:ext cx="762000" cy="23939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051540" y="2915920"/>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27305</xdr:rowOff>
    </xdr:from>
    <xdr:to>
      <xdr:col>85</xdr:col>
      <xdr:colOff>95250</xdr:colOff>
      <xdr:row>16</xdr:row>
      <xdr:rowOff>27305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742420" y="26689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54610</xdr:rowOff>
    </xdr:from>
    <xdr:ext cx="762000" cy="23558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051540" y="253111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131445</xdr:rowOff>
    </xdr:from>
    <xdr:to>
      <xdr:col>85</xdr:col>
      <xdr:colOff>95250</xdr:colOff>
      <xdr:row>13</xdr:row>
      <xdr:rowOff>131445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742420" y="227774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158115</xdr:rowOff>
    </xdr:from>
    <xdr:ext cx="762000" cy="23685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051540" y="2139315"/>
          <a:ext cx="76200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76200</xdr:rowOff>
    </xdr:from>
    <xdr:to>
      <xdr:col>85</xdr:col>
      <xdr:colOff>95250</xdr:colOff>
      <xdr:row>11</xdr:row>
      <xdr:rowOff>76200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742420" y="18923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76200</xdr:rowOff>
    </xdr:from>
    <xdr:to>
      <xdr:col>85</xdr:col>
      <xdr:colOff>95250</xdr:colOff>
      <xdr:row>25</xdr:row>
      <xdr:rowOff>88265</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1742420" y="1892300"/>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131445</xdr:rowOff>
    </xdr:from>
    <xdr:to>
      <xdr:col>81</xdr:col>
      <xdr:colOff>44450</xdr:colOff>
      <xdr:row>22</xdr:row>
      <xdr:rowOff>79375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5577820" y="2277745"/>
          <a:ext cx="0" cy="1433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53340</xdr:rowOff>
    </xdr:from>
    <xdr:ext cx="758190" cy="23558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5666720" y="3685540"/>
          <a:ext cx="7581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79375</xdr:rowOff>
    </xdr:from>
    <xdr:to>
      <xdr:col>81</xdr:col>
      <xdr:colOff>133350</xdr:colOff>
      <xdr:row>22</xdr:row>
      <xdr:rowOff>79375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506700" y="37115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52070</xdr:rowOff>
    </xdr:from>
    <xdr:ext cx="758190" cy="234950"/>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5666720" y="2033270"/>
          <a:ext cx="7581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131445</xdr:rowOff>
    </xdr:from>
    <xdr:to>
      <xdr:col>81</xdr:col>
      <xdr:colOff>133350</xdr:colOff>
      <xdr:row>13</xdr:row>
      <xdr:rowOff>131445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506700" y="22777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55880</xdr:rowOff>
    </xdr:from>
    <xdr:ext cx="758190" cy="236220"/>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5666720" y="2367280"/>
          <a:ext cx="758190" cy="2362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14</xdr:row>
      <xdr:rowOff>81280</xdr:rowOff>
    </xdr:from>
    <xdr:to>
      <xdr:col>81</xdr:col>
      <xdr:colOff>95250</xdr:colOff>
      <xdr:row>15</xdr:row>
      <xdr:rowOff>17145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533370" y="239268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191770</xdr:colOff>
      <xdr:row>14</xdr:row>
      <xdr:rowOff>86995</xdr:rowOff>
    </xdr:from>
    <xdr:to>
      <xdr:col>77</xdr:col>
      <xdr:colOff>95250</xdr:colOff>
      <xdr:row>15</xdr:row>
      <xdr:rowOff>22225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766290" y="2398395"/>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31750</xdr:rowOff>
    </xdr:from>
    <xdr:ext cx="732790" cy="23685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465300" y="2178050"/>
          <a:ext cx="7327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122555</xdr:rowOff>
    </xdr:from>
    <xdr:to>
      <xdr:col>73</xdr:col>
      <xdr:colOff>44450</xdr:colOff>
      <xdr:row>15</xdr:row>
      <xdr:rowOff>58420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959840" y="2433955"/>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67310</xdr:rowOff>
    </xdr:from>
    <xdr:ext cx="758190" cy="23939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647420" y="2213610"/>
          <a:ext cx="7581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52070</xdr:rowOff>
    </xdr:from>
    <xdr:to>
      <xdr:col>68</xdr:col>
      <xdr:colOff>191770</xdr:colOff>
      <xdr:row>15</xdr:row>
      <xdr:rowOff>146050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141960" y="252857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155575</xdr:rowOff>
    </xdr:from>
    <xdr:ext cx="758190" cy="23622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2847320" y="2301875"/>
          <a:ext cx="7581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16</xdr:row>
      <xdr:rowOff>10795</xdr:rowOff>
    </xdr:from>
    <xdr:to>
      <xdr:col>64</xdr:col>
      <xdr:colOff>152400</xdr:colOff>
      <xdr:row>16</xdr:row>
      <xdr:rowOff>104775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2324080" y="265239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114300</xdr:rowOff>
    </xdr:from>
    <xdr:ext cx="758190" cy="23876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029440" y="2425700"/>
          <a:ext cx="75819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85725</xdr:rowOff>
    </xdr:from>
    <xdr:ext cx="758190" cy="23558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379700" y="4213225"/>
          <a:ext cx="7581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85725</xdr:rowOff>
    </xdr:from>
    <xdr:ext cx="758190" cy="23558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612620" y="4213225"/>
          <a:ext cx="7581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85725</xdr:rowOff>
    </xdr:from>
    <xdr:ext cx="761365" cy="23558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807440" y="4213225"/>
          <a:ext cx="76136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85725</xdr:rowOff>
    </xdr:from>
    <xdr:ext cx="758190" cy="23558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994640" y="4213225"/>
          <a:ext cx="7581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85725</xdr:rowOff>
    </xdr:from>
    <xdr:ext cx="758190" cy="23558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2176760" y="4213225"/>
          <a:ext cx="7581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14</xdr:row>
      <xdr:rowOff>73025</xdr:rowOff>
    </xdr:from>
    <xdr:to>
      <xdr:col>81</xdr:col>
      <xdr:colOff>95250</xdr:colOff>
      <xdr:row>15</xdr:row>
      <xdr:rowOff>8255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533370" y="2384425"/>
          <a:ext cx="952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88900</xdr:rowOff>
    </xdr:from>
    <xdr:ext cx="758190" cy="236220"/>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5666720" y="2235200"/>
          <a:ext cx="75819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463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92500"/>
          <a:ext cx="88957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463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746500"/>
          <a:ext cx="60458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・人件費に係る経常収支比率は前年度から0.1ポイント減となっているが、人件費増に伴う普通交付税の増もあったことからほぼ横ばいで推移している。</a:t>
          </a:r>
        </a:p>
        <a:p>
          <a:r>
            <a:rPr kumimoji="1" lang="ja-JP" altLang="en-US" sz="1300">
              <a:latin typeface="ＭＳ Ｐゴシック"/>
              <a:ea typeface="ＭＳ Ｐゴシック"/>
            </a:rPr>
            <a:t>・依然として全国・宮城県平均を下回っているのは、各種業務の外部委託や一部事務組合制度、公共施設指定管理により人件費からほかの費用にシフトしていることが要因として考えられる。今後とも定員の適正管理に努めながら数値の抑制に努める。</a:t>
          </a: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463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414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182880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99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7365" cy="25463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9570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182880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2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7365" cy="25463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4998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182880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184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7365" cy="25463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0426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182880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727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7365" cy="25463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5854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463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128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10160</xdr:rowOff>
    </xdr:from>
    <xdr:to>
      <xdr:col>24</xdr:col>
      <xdr:colOff>25400</xdr:colOff>
      <xdr:row>41</xdr:row>
      <xdr:rowOff>65405</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14520" y="6010910"/>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37465</xdr:rowOff>
    </xdr:from>
    <xdr:ext cx="75819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03420" y="70669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65405</xdr:rowOff>
    </xdr:from>
    <xdr:to>
      <xdr:col>24</xdr:col>
      <xdr:colOff>114300</xdr:colOff>
      <xdr:row>41</xdr:row>
      <xdr:rowOff>65405</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70948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96520</xdr:rowOff>
    </xdr:from>
    <xdr:ext cx="75819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03420" y="57543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10160</xdr:rowOff>
    </xdr:from>
    <xdr:to>
      <xdr:col>24</xdr:col>
      <xdr:colOff>114300</xdr:colOff>
      <xdr:row>35</xdr:row>
      <xdr:rowOff>10160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60109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37</xdr:row>
      <xdr:rowOff>19685</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657600" y="6363335"/>
          <a:ext cx="7569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75819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03420" y="634873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33020</xdr:rowOff>
    </xdr:from>
    <xdr:to>
      <xdr:col>24</xdr:col>
      <xdr:colOff>76200</xdr:colOff>
      <xdr:row>37</xdr:row>
      <xdr:rowOff>134620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80865" y="63766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6350</xdr:rowOff>
    </xdr:from>
    <xdr:to>
      <xdr:col>19</xdr:col>
      <xdr:colOff>182880</xdr:colOff>
      <xdr:row>37</xdr:row>
      <xdr:rowOff>24130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841625" y="6350000"/>
          <a:ext cx="81597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11245" y="63258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3596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98190" y="64122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6350</xdr:rowOff>
    </xdr:from>
    <xdr:to>
      <xdr:col>15</xdr:col>
      <xdr:colOff>98425</xdr:colOff>
      <xdr:row>37</xdr:row>
      <xdr:rowOff>65405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021205" y="6350000"/>
          <a:ext cx="82042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153670</xdr:rowOff>
    </xdr:from>
    <xdr:to>
      <xdr:col>15</xdr:col>
      <xdr:colOff>149225</xdr:colOff>
      <xdr:row>37</xdr:row>
      <xdr:rowOff>83820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90825"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5819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94915" y="64122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10160</xdr:rowOff>
    </xdr:from>
    <xdr:to>
      <xdr:col>11</xdr:col>
      <xdr:colOff>9525</xdr:colOff>
      <xdr:row>37</xdr:row>
      <xdr:rowOff>65405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217930" y="6353810"/>
          <a:ext cx="80327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7550" y="629412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6136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74495" y="6062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713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105410</xdr:rowOff>
    </xdr:from>
    <xdr:ext cx="75755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1220" y="6449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819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1576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819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6329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4287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136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819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917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140335</xdr:rowOff>
    </xdr:from>
    <xdr:to>
      <xdr:col>24</xdr:col>
      <xdr:colOff>76200</xdr:colOff>
      <xdr:row>37</xdr:row>
      <xdr:rowOff>70485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80865" y="63125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156845</xdr:rowOff>
    </xdr:from>
    <xdr:ext cx="758190" cy="25463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03420" y="615759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11245" y="631698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85090</xdr:rowOff>
    </xdr:from>
    <xdr:ext cx="73596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98190" y="60858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126365</xdr:rowOff>
    </xdr:from>
    <xdr:to>
      <xdr:col>15</xdr:col>
      <xdr:colOff>149225</xdr:colOff>
      <xdr:row>37</xdr:row>
      <xdr:rowOff>56515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90825"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66675</xdr:rowOff>
    </xdr:from>
    <xdr:ext cx="758190" cy="25463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94915" y="606742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14605</xdr:rowOff>
    </xdr:from>
    <xdr:to>
      <xdr:col>11</xdr:col>
      <xdr:colOff>60325</xdr:colOff>
      <xdr:row>37</xdr:row>
      <xdr:rowOff>116205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7550" y="63582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100965</xdr:rowOff>
    </xdr:from>
    <xdr:ext cx="761365" cy="25463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74495" y="644461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130810</xdr:rowOff>
    </xdr:from>
    <xdr:to>
      <xdr:col>6</xdr:col>
      <xdr:colOff>171450</xdr:colOff>
      <xdr:row>37</xdr:row>
      <xdr:rowOff>60960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713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71120</xdr:rowOff>
    </xdr:from>
    <xdr:ext cx="75755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1220" y="60718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・物件費に係る経常収支比率は昨年度より減少しており、類似団体・全国・宮城県平均と比べても依然として下回っている。</a:t>
          </a:r>
        </a:p>
        <a:p>
          <a:r>
            <a:rPr kumimoji="1" lang="ja-JP" altLang="en-US" sz="1300">
              <a:latin typeface="ＭＳ Ｐゴシック"/>
              <a:ea typeface="ＭＳ Ｐゴシック"/>
            </a:rPr>
            <a:t>・今後においては、物価や燃料高騰による光熱水費・業務委託費の増が想定されることから再び指数が増加に転じる場合もある。他費用との増減関係を勘案し、行財政改革のもと、費用対効果の高い効率的な運営に努める。</a:t>
          </a:r>
        </a:p>
      </xdr:txBody>
    </xdr:sp>
    <xdr:clientData/>
  </xdr:twoCellAnchor>
  <xdr:oneCellAnchor>
    <xdr:from>
      <xdr:col>62</xdr:col>
      <xdr:colOff>6350</xdr:colOff>
      <xdr:row>9</xdr:row>
      <xdr:rowOff>107950</xdr:rowOff>
    </xdr:from>
    <xdr:ext cx="29781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4491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463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985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670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7365" cy="25463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5280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213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7365" cy="25463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0708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2755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7365" cy="25463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26136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298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7365" cy="25463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1564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463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1699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140970</xdr:rowOff>
    </xdr:from>
    <xdr:to>
      <xdr:col>82</xdr:col>
      <xdr:colOff>107950</xdr:colOff>
      <xdr:row>21</xdr:row>
      <xdr:rowOff>33020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5104110" y="219837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21</xdr:row>
      <xdr:rowOff>5080</xdr:rowOff>
    </xdr:from>
    <xdr:ext cx="761365" cy="259080"/>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5179040" y="3605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33020</xdr:rowOff>
    </xdr:from>
    <xdr:to>
      <xdr:col>82</xdr:col>
      <xdr:colOff>182880</xdr:colOff>
      <xdr:row>21</xdr:row>
      <xdr:rowOff>33020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5015210" y="36334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55880</xdr:rowOff>
    </xdr:from>
    <xdr:ext cx="761365" cy="259080"/>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5179040" y="19418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140970</xdr:rowOff>
    </xdr:from>
    <xdr:to>
      <xdr:col>82</xdr:col>
      <xdr:colOff>182880</xdr:colOff>
      <xdr:row>12</xdr:row>
      <xdr:rowOff>140970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015210" y="219837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135890</xdr:rowOff>
    </xdr:from>
    <xdr:to>
      <xdr:col>82</xdr:col>
      <xdr:colOff>107950</xdr:colOff>
      <xdr:row>15</xdr:row>
      <xdr:rowOff>19685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4334490" y="2536190"/>
          <a:ext cx="76962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15</xdr:row>
      <xdr:rowOff>5080</xdr:rowOff>
    </xdr:from>
    <xdr:ext cx="761365" cy="259080"/>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5179040" y="257683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33020</xdr:rowOff>
    </xdr:from>
    <xdr:to>
      <xdr:col>82</xdr:col>
      <xdr:colOff>158750</xdr:colOff>
      <xdr:row>15</xdr:row>
      <xdr:rowOff>134620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053310" y="260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1270</xdr:rowOff>
    </xdr:from>
    <xdr:to>
      <xdr:col>78</xdr:col>
      <xdr:colOff>69850</xdr:colOff>
      <xdr:row>15</xdr:row>
      <xdr:rowOff>19685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3531215" y="2573020"/>
          <a:ext cx="8032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23495</xdr:rowOff>
    </xdr:from>
    <xdr:to>
      <xdr:col>78</xdr:col>
      <xdr:colOff>120650</xdr:colOff>
      <xdr:row>15</xdr:row>
      <xdr:rowOff>125095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4283690" y="259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109855</xdr:rowOff>
    </xdr:from>
    <xdr:ext cx="732790" cy="25463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3987780" y="2681605"/>
          <a:ext cx="7327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17780</xdr:rowOff>
    </xdr:from>
    <xdr:to>
      <xdr:col>73</xdr:col>
      <xdr:colOff>180975</xdr:colOff>
      <xdr:row>15</xdr:row>
      <xdr:rowOff>1270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2710795" y="2418080"/>
          <a:ext cx="82042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3480415" y="25679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82550</xdr:rowOff>
    </xdr:from>
    <xdr:ext cx="762000" cy="259080"/>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3167360" y="265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17780</xdr:rowOff>
    </xdr:from>
    <xdr:to>
      <xdr:col>69</xdr:col>
      <xdr:colOff>92075</xdr:colOff>
      <xdr:row>14</xdr:row>
      <xdr:rowOff>53975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1890375" y="2418080"/>
          <a:ext cx="82042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57785</xdr:rowOff>
    </xdr:from>
    <xdr:to>
      <xdr:col>69</xdr:col>
      <xdr:colOff>142875</xdr:colOff>
      <xdr:row>14</xdr:row>
      <xdr:rowOff>159385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659995" y="24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144145</xdr:rowOff>
    </xdr:from>
    <xdr:ext cx="761365" cy="25463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364085" y="254444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67310</xdr:rowOff>
    </xdr:from>
    <xdr:to>
      <xdr:col>65</xdr:col>
      <xdr:colOff>53975</xdr:colOff>
      <xdr:row>14</xdr:row>
      <xdr:rowOff>168910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1856720" y="24676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153670</xdr:rowOff>
    </xdr:from>
    <xdr:ext cx="75819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1543665" y="25539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819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905355"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135735"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33246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819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51204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61365"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17043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85090</xdr:rowOff>
    </xdr:from>
    <xdr:to>
      <xdr:col>82</xdr:col>
      <xdr:colOff>158750</xdr:colOff>
      <xdr:row>15</xdr:row>
      <xdr:rowOff>15240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053310" y="248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13</xdr:row>
      <xdr:rowOff>101600</xdr:rowOff>
    </xdr:from>
    <xdr:ext cx="761365" cy="259080"/>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5179040" y="2330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140335</xdr:rowOff>
    </xdr:from>
    <xdr:to>
      <xdr:col>78</xdr:col>
      <xdr:colOff>120650</xdr:colOff>
      <xdr:row>15</xdr:row>
      <xdr:rowOff>70485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283690" y="25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80645</xdr:rowOff>
    </xdr:from>
    <xdr:ext cx="73279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987780" y="2309495"/>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121920</xdr:rowOff>
    </xdr:from>
    <xdr:to>
      <xdr:col>74</xdr:col>
      <xdr:colOff>31750</xdr:colOff>
      <xdr:row>15</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480415" y="25222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62230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167360" y="2291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137795</xdr:rowOff>
    </xdr:from>
    <xdr:to>
      <xdr:col>69</xdr:col>
      <xdr:colOff>142875</xdr:colOff>
      <xdr:row>14</xdr:row>
      <xdr:rowOff>67945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659995" y="236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78105</xdr:rowOff>
    </xdr:from>
    <xdr:ext cx="761365" cy="25463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364085" y="213550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3175</xdr:rowOff>
    </xdr:from>
    <xdr:to>
      <xdr:col>65</xdr:col>
      <xdr:colOff>53975</xdr:colOff>
      <xdr:row>14</xdr:row>
      <xdr:rowOff>104775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1856720" y="240347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114935</xdr:rowOff>
    </xdr:from>
    <xdr:ext cx="75819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1543665" y="217233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・依然として類似団体・全国・宮城県平均を下回ってはいるものの、前年度から1ポイント増加している。</a:t>
          </a:r>
        </a:p>
        <a:p>
          <a:r>
            <a:rPr kumimoji="1" lang="ja-JP" altLang="en-US" sz="1300">
              <a:latin typeface="ＭＳ Ｐゴシック"/>
              <a:ea typeface="ＭＳ Ｐゴシック"/>
            </a:rPr>
            <a:t>・今後においても、高齢化による老人福祉に係る扶助費の増加が想定され、さらに生活保護費においても医療扶助費や介護扶助費が増加傾向にあることから、国の政策の動向を注視しながら各種制度の適切な運用に努める。</a:t>
          </a:r>
        </a:p>
      </xdr:txBody>
    </xdr:sp>
    <xdr:clientData/>
  </xdr:twoCellAnchor>
  <xdr:oneCellAnchor>
    <xdr:from>
      <xdr:col>3</xdr:col>
      <xdr:colOff>123825</xdr:colOff>
      <xdr:row>49</xdr:row>
      <xdr:rowOff>107950</xdr:rowOff>
    </xdr:from>
    <xdr:ext cx="297815" cy="22542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672465"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463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36855" y="10843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182880</xdr:colOff>
      <xdr:row>62</xdr:row>
      <xdr:rowOff>29210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10565" y="1065911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7365"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36855"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182880</xdr:colOff>
      <xdr:row>60</xdr:row>
      <xdr:rowOff>45085</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10565" y="1033208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7365" cy="25463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855" y="1019048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182880</xdr:colOff>
      <xdr:row>58</xdr:row>
      <xdr:rowOff>61595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00569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7365" cy="2584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182880</xdr:colOff>
      <xdr:row>56</xdr:row>
      <xdr:rowOff>78105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967930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736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182880</xdr:colOff>
      <xdr:row>54</xdr:row>
      <xdr:rowOff>94615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935291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7365" cy="25463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9210675"/>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182880</xdr:colOff>
      <xdr:row>52</xdr:row>
      <xdr:rowOff>110490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902589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736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7365" cy="25463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8557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37465</xdr:rowOff>
    </xdr:from>
    <xdr:to>
      <xdr:col>24</xdr:col>
      <xdr:colOff>25400</xdr:colOff>
      <xdr:row>62</xdr:row>
      <xdr:rowOff>18415</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414520" y="91243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161925</xdr:rowOff>
    </xdr:from>
    <xdr:ext cx="75819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503420" y="1062037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18415</xdr:rowOff>
    </xdr:from>
    <xdr:to>
      <xdr:col>24</xdr:col>
      <xdr:colOff>114300</xdr:colOff>
      <xdr:row>62</xdr:row>
      <xdr:rowOff>18415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342765" y="106483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123825</xdr:rowOff>
    </xdr:from>
    <xdr:ext cx="758190" cy="25463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503420" y="886777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37465</xdr:rowOff>
    </xdr:from>
    <xdr:to>
      <xdr:col>24</xdr:col>
      <xdr:colOff>114300</xdr:colOff>
      <xdr:row>53</xdr:row>
      <xdr:rowOff>37465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42765" y="91243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54</xdr:row>
      <xdr:rowOff>148590</xdr:rowOff>
    </xdr:from>
    <xdr:to>
      <xdr:col>24</xdr:col>
      <xdr:colOff>25400</xdr:colOff>
      <xdr:row>55</xdr:row>
      <xdr:rowOff>86360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657600" y="9406890"/>
          <a:ext cx="75692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1905</xdr:rowOff>
    </xdr:from>
    <xdr:ext cx="75819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503420" y="9774555"/>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29845</xdr:rowOff>
    </xdr:from>
    <xdr:to>
      <xdr:col>24</xdr:col>
      <xdr:colOff>76200</xdr:colOff>
      <xdr:row>57</xdr:row>
      <xdr:rowOff>132080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380865" y="9802495"/>
          <a:ext cx="8445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148590</xdr:rowOff>
    </xdr:from>
    <xdr:to>
      <xdr:col>19</xdr:col>
      <xdr:colOff>182880</xdr:colOff>
      <xdr:row>55</xdr:row>
      <xdr:rowOff>107950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841625" y="9406890"/>
          <a:ext cx="815975"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29845</xdr:rowOff>
    </xdr:from>
    <xdr:to>
      <xdr:col>20</xdr:col>
      <xdr:colOff>38100</xdr:colOff>
      <xdr:row>57</xdr:row>
      <xdr:rowOff>132080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611245" y="9802495"/>
          <a:ext cx="8445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116205</xdr:rowOff>
    </xdr:from>
    <xdr:ext cx="735965"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298190" y="98888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107950</xdr:rowOff>
    </xdr:from>
    <xdr:to>
      <xdr:col>15</xdr:col>
      <xdr:colOff>98425</xdr:colOff>
      <xdr:row>55</xdr:row>
      <xdr:rowOff>140335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021205" y="9537700"/>
          <a:ext cx="8204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125095</xdr:rowOff>
    </xdr:from>
    <xdr:to>
      <xdr:col>15</xdr:col>
      <xdr:colOff>149225</xdr:colOff>
      <xdr:row>57</xdr:row>
      <xdr:rowOff>55245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790825"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40640</xdr:rowOff>
    </xdr:from>
    <xdr:ext cx="758190" cy="25463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494915" y="981329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140335</xdr:rowOff>
    </xdr:from>
    <xdr:to>
      <xdr:col>11</xdr:col>
      <xdr:colOff>9525</xdr:colOff>
      <xdr:row>55</xdr:row>
      <xdr:rowOff>151765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217930" y="9570085"/>
          <a:ext cx="8032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81915</xdr:rowOff>
    </xdr:from>
    <xdr:to>
      <xdr:col>11</xdr:col>
      <xdr:colOff>60325</xdr:colOff>
      <xdr:row>57</xdr:row>
      <xdr:rowOff>12065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987550" y="968311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168275</xdr:rowOff>
    </xdr:from>
    <xdr:ext cx="761365" cy="25463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674495" y="976947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158115</xdr:rowOff>
    </xdr:from>
    <xdr:to>
      <xdr:col>6</xdr:col>
      <xdr:colOff>171450</xdr:colOff>
      <xdr:row>57</xdr:row>
      <xdr:rowOff>88265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16713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73025</xdr:rowOff>
    </xdr:from>
    <xdr:ext cx="75755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871220" y="98456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819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21576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819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46329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64287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136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819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01917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35560</xdr:rowOff>
    </xdr:from>
    <xdr:to>
      <xdr:col>24</xdr:col>
      <xdr:colOff>76200</xdr:colOff>
      <xdr:row>55</xdr:row>
      <xdr:rowOff>137160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380865" y="94653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52070</xdr:rowOff>
    </xdr:from>
    <xdr:ext cx="758190" cy="25463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503420" y="931037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97790</xdr:rowOff>
    </xdr:from>
    <xdr:to>
      <xdr:col>20</xdr:col>
      <xdr:colOff>38100</xdr:colOff>
      <xdr:row>55</xdr:row>
      <xdr:rowOff>27940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611245" y="93560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38100</xdr:rowOff>
    </xdr:from>
    <xdr:ext cx="73596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298190" y="91249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790825"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168910</xdr:rowOff>
    </xdr:from>
    <xdr:ext cx="758190" cy="25463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494915" y="925576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89535</xdr:rowOff>
    </xdr:from>
    <xdr:to>
      <xdr:col>11</xdr:col>
      <xdr:colOff>60325</xdr:colOff>
      <xdr:row>56</xdr:row>
      <xdr:rowOff>19685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987550" y="95192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29845</xdr:rowOff>
    </xdr:from>
    <xdr:ext cx="761365" cy="25463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674495" y="928814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100965</xdr:rowOff>
    </xdr:from>
    <xdr:to>
      <xdr:col>6</xdr:col>
      <xdr:colOff>171450</xdr:colOff>
      <xdr:row>56</xdr:row>
      <xdr:rowOff>31115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16713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41275</xdr:rowOff>
    </xdr:from>
    <xdr:ext cx="757555" cy="25463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871220" y="92995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・経常収支比率そのものが相対的に減となっているが、その他に係る経常収支比率が減となった主な要因としては、扶助費や公債費、補助費等における経常収支比率の増が挙げられる。</a:t>
          </a:r>
        </a:p>
        <a:p>
          <a:r>
            <a:rPr kumimoji="1" lang="ja-JP" altLang="en-US" sz="1300">
              <a:latin typeface="ＭＳ Ｐゴシック"/>
              <a:ea typeface="ＭＳ Ｐゴシック"/>
            </a:rPr>
            <a:t>・今後は施設の老朽化による維持補修費の増等により指数が増に転じることも想定されるため、施設の適正な管理を進めながら、維持管理経費などの削減に努める。</a:t>
          </a:r>
        </a:p>
      </xdr:txBody>
    </xdr:sp>
    <xdr:clientData/>
  </xdr:twoCellAnchor>
  <xdr:oneCellAnchor>
    <xdr:from>
      <xdr:col>62</xdr:col>
      <xdr:colOff>6350</xdr:colOff>
      <xdr:row>49</xdr:row>
      <xdr:rowOff>107950</xdr:rowOff>
    </xdr:from>
    <xdr:ext cx="297815"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34491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463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0926445" y="10843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83010" y="1060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926445"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83010" y="10223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926445"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9842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463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9700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946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908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463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8557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104110" y="9156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61</xdr:row>
      <xdr:rowOff>41910</xdr:rowOff>
    </xdr:from>
    <xdr:ext cx="761365" cy="25463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5179040" y="1050036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69850</xdr:rowOff>
    </xdr:from>
    <xdr:to>
      <xdr:col>82</xdr:col>
      <xdr:colOff>182880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015210" y="105283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51</xdr:row>
      <xdr:rowOff>156210</xdr:rowOff>
    </xdr:from>
    <xdr:ext cx="761365" cy="25463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5179040" y="890016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69850</xdr:rowOff>
    </xdr:from>
    <xdr:to>
      <xdr:col>82</xdr:col>
      <xdr:colOff>182880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015210" y="91567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60</xdr:row>
      <xdr:rowOff>63500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334490" y="10210800"/>
          <a:ext cx="76962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57</xdr:row>
      <xdr:rowOff>16510</xdr:rowOff>
    </xdr:from>
    <xdr:ext cx="761365" cy="259080"/>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5179040" y="97891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05331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60</xdr:row>
      <xdr:rowOff>63500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531215" y="10198100"/>
          <a:ext cx="803275"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28369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111760</xdr:rowOff>
    </xdr:from>
    <xdr:ext cx="732790" cy="25463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987780" y="9712960"/>
          <a:ext cx="7327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6350</xdr:rowOff>
    </xdr:from>
    <xdr:to>
      <xdr:col>73</xdr:col>
      <xdr:colOff>180975</xdr:colOff>
      <xdr:row>59</xdr:row>
      <xdr:rowOff>82550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2710795" y="10121900"/>
          <a:ext cx="8204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480415" y="99568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124460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16736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6350</xdr:rowOff>
    </xdr:from>
    <xdr:to>
      <xdr:col>69</xdr:col>
      <xdr:colOff>92075</xdr:colOff>
      <xdr:row>60</xdr:row>
      <xdr:rowOff>63500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1890375" y="10121900"/>
          <a:ext cx="82042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659995"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48260</xdr:rowOff>
    </xdr:from>
    <xdr:ext cx="76136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364085" y="964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1856720" y="100457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41910</xdr:rowOff>
    </xdr:from>
    <xdr:ext cx="758190" cy="25463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1543665" y="981456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819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905355"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13573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3324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819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51204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6136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17043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05331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59</xdr:row>
      <xdr:rowOff>16510</xdr:rowOff>
    </xdr:from>
    <xdr:ext cx="761365"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5179040" y="10132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12700</xdr:rowOff>
    </xdr:from>
    <xdr:to>
      <xdr:col>78</xdr:col>
      <xdr:colOff>120650</xdr:colOff>
      <xdr:row>60</xdr:row>
      <xdr:rowOff>114300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28369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99060</xdr:rowOff>
    </xdr:from>
    <xdr:ext cx="732790" cy="25463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987780" y="10386060"/>
          <a:ext cx="7327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31750</xdr:rowOff>
    </xdr:from>
    <xdr:to>
      <xdr:col>74</xdr:col>
      <xdr:colOff>31750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480415" y="101473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118110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167360" y="10233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659995"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41910</xdr:rowOff>
    </xdr:from>
    <xdr:ext cx="761365" cy="25463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364085" y="1015746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12700</xdr:rowOff>
    </xdr:from>
    <xdr:to>
      <xdr:col>65</xdr:col>
      <xdr:colOff>53975</xdr:colOff>
      <xdr:row>60</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1856720" y="102997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99060</xdr:rowOff>
    </xdr:from>
    <xdr:ext cx="758190" cy="25463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1543665" y="1038606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補助費等に係る経常収支比率は昨年度より増加し、類似団体・全国・宮城県平均を上回っている状況が続いている。要因としては、消防やごみ処理などに係る費用を広域行政事務組合への負担金として支出していることが挙げられるが、この負担金は広域的業務であるスケールメリットを生かしての費用減効果も見込める。</a:t>
          </a:r>
        </a:p>
        <a:p>
          <a:r>
            <a:rPr kumimoji="1" lang="ja-JP" altLang="en-US" sz="1300">
              <a:latin typeface="ＭＳ Ｐゴシック"/>
              <a:ea typeface="ＭＳ Ｐゴシック"/>
            </a:rPr>
            <a:t>・さらに、例年交付している各種団体等への補助金についても、必要・公平・有効性の観点を常に持ちながら執行するよう努める。</a:t>
          </a:r>
        </a:p>
      </xdr:txBody>
    </xdr:sp>
    <xdr:clientData/>
  </xdr:twoCellAnchor>
  <xdr:oneCellAnchor>
    <xdr:from>
      <xdr:col>62</xdr:col>
      <xdr:colOff>6350</xdr:colOff>
      <xdr:row>29</xdr:row>
      <xdr:rowOff>107950</xdr:rowOff>
    </xdr:from>
    <xdr:ext cx="297815"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34491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463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0926445" y="7414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83010" y="7099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463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926445" y="69570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83010" y="6642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463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926445" y="64998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83010" y="6184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463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926445" y="60426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5727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463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55854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42545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104110" y="581914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41</xdr:row>
      <xdr:rowOff>14605</xdr:rowOff>
    </xdr:from>
    <xdr:ext cx="761365" cy="259080"/>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5179040" y="70440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42545</xdr:rowOff>
    </xdr:from>
    <xdr:to>
      <xdr:col>82</xdr:col>
      <xdr:colOff>182880</xdr:colOff>
      <xdr:row>41</xdr:row>
      <xdr:rowOff>42545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015210" y="70719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32</xdr:row>
      <xdr:rowOff>76200</xdr:rowOff>
    </xdr:from>
    <xdr:ext cx="761365" cy="25463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5179040" y="5562600"/>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161290</xdr:rowOff>
    </xdr:from>
    <xdr:to>
      <xdr:col>82</xdr:col>
      <xdr:colOff>182880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015210" y="581914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140970</xdr:rowOff>
    </xdr:from>
    <xdr:to>
      <xdr:col>82</xdr:col>
      <xdr:colOff>107950</xdr:colOff>
      <xdr:row>38</xdr:row>
      <xdr:rowOff>163830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334490" y="6656070"/>
          <a:ext cx="7696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36</xdr:row>
      <xdr:rowOff>21590</xdr:rowOff>
    </xdr:from>
    <xdr:ext cx="761365" cy="259080"/>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5179040" y="61937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5080</xdr:rowOff>
    </xdr:from>
    <xdr:to>
      <xdr:col>82</xdr:col>
      <xdr:colOff>158750</xdr:colOff>
      <xdr:row>37</xdr:row>
      <xdr:rowOff>106680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05331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140970</xdr:rowOff>
    </xdr:from>
    <xdr:to>
      <xdr:col>78</xdr:col>
      <xdr:colOff>69850</xdr:colOff>
      <xdr:row>39</xdr:row>
      <xdr:rowOff>19685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531215" y="6656070"/>
          <a:ext cx="80327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10160</xdr:rowOff>
    </xdr:from>
    <xdr:to>
      <xdr:col>78</xdr:col>
      <xdr:colOff>120650</xdr:colOff>
      <xdr:row>37</xdr:row>
      <xdr:rowOff>111760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28369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121920</xdr:rowOff>
    </xdr:from>
    <xdr:ext cx="732790" cy="25463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987780" y="6122670"/>
          <a:ext cx="7327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104140</xdr:rowOff>
    </xdr:from>
    <xdr:to>
      <xdr:col>73</xdr:col>
      <xdr:colOff>180975</xdr:colOff>
      <xdr:row>39</xdr:row>
      <xdr:rowOff>19685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2710795" y="6619240"/>
          <a:ext cx="82042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480415" y="632587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16736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104140</xdr:rowOff>
    </xdr:from>
    <xdr:to>
      <xdr:col>69</xdr:col>
      <xdr:colOff>92075</xdr:colOff>
      <xdr:row>38</xdr:row>
      <xdr:rowOff>145415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1890375" y="6619240"/>
          <a:ext cx="82042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659995"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6136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364085" y="6071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1856720" y="631698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85090</xdr:rowOff>
    </xdr:from>
    <xdr:ext cx="75819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1543665" y="60858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819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905355"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13573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3324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819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51204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6136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17043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113030</xdr:rowOff>
    </xdr:from>
    <xdr:to>
      <xdr:col>82</xdr:col>
      <xdr:colOff>158750</xdr:colOff>
      <xdr:row>39</xdr:row>
      <xdr:rowOff>43180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05331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38</xdr:row>
      <xdr:rowOff>85090</xdr:rowOff>
    </xdr:from>
    <xdr:ext cx="761365" cy="259080"/>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5179040" y="6600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90170</xdr:rowOff>
    </xdr:from>
    <xdr:to>
      <xdr:col>78</xdr:col>
      <xdr:colOff>120650</xdr:colOff>
      <xdr:row>39</xdr:row>
      <xdr:rowOff>20320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28369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5080</xdr:rowOff>
    </xdr:from>
    <xdr:ext cx="73279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987780" y="669163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140335</xdr:rowOff>
    </xdr:from>
    <xdr:to>
      <xdr:col>74</xdr:col>
      <xdr:colOff>31750</xdr:colOff>
      <xdr:row>39</xdr:row>
      <xdr:rowOff>70485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480415" y="66554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55245</xdr:rowOff>
    </xdr:from>
    <xdr:ext cx="762000" cy="25463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167360" y="67417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38</xdr:row>
      <xdr:rowOff>53340</xdr:rowOff>
    </xdr:from>
    <xdr:to>
      <xdr:col>69</xdr:col>
      <xdr:colOff>142875</xdr:colOff>
      <xdr:row>38</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659995"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139700</xdr:rowOff>
    </xdr:from>
    <xdr:ext cx="76136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364085" y="665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94615</xdr:rowOff>
    </xdr:from>
    <xdr:to>
      <xdr:col>65</xdr:col>
      <xdr:colOff>53975</xdr:colOff>
      <xdr:row>39</xdr:row>
      <xdr:rowOff>24765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1856720" y="660971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9525</xdr:rowOff>
    </xdr:from>
    <xdr:ext cx="758190" cy="25463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1543665" y="669607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・公債費に係る経常収支比率は昨年度より増加しており、主な要因は近年発行する起債が多額であり、その償還が開始されたことによるもの。</a:t>
          </a:r>
        </a:p>
        <a:p>
          <a:r>
            <a:rPr kumimoji="1" lang="ja-JP" altLang="en-US" sz="1300">
              <a:latin typeface="ＭＳ Ｐゴシック"/>
              <a:ea typeface="ＭＳ Ｐゴシック"/>
            </a:rPr>
            <a:t>・依然として類似団体平均を下回っている状況ではあるが、今後も「東松島市第2次総合計画後期基本計画」に基づく、計画期間内の施設の老朽化による改修事業などを控え、一時的に公債費の増加が見込まれる状況である。より交付税算入率の高い地方債発行に努め、できる限り上昇を抑えるように配慮していく。</a:t>
          </a:r>
        </a:p>
      </xdr:txBody>
    </xdr:sp>
    <xdr:clientData/>
  </xdr:twoCellAnchor>
  <xdr:oneCellAnchor>
    <xdr:from>
      <xdr:col>3</xdr:col>
      <xdr:colOff>123825</xdr:colOff>
      <xdr:row>69</xdr:row>
      <xdr:rowOff>107950</xdr:rowOff>
    </xdr:from>
    <xdr:ext cx="297815" cy="22542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672465"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463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36855" y="14272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182880</xdr:colOff>
      <xdr:row>82</xdr:row>
      <xdr:rowOff>29210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10565" y="1408811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507365" cy="25908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36855"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182880</xdr:colOff>
      <xdr:row>80</xdr:row>
      <xdr:rowOff>45085</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10565" y="1376108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74930</xdr:rowOff>
    </xdr:from>
    <xdr:ext cx="507365" cy="25463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36855" y="1361948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182880</xdr:colOff>
      <xdr:row>78</xdr:row>
      <xdr:rowOff>61595</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10565" y="1343469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507365" cy="2584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6855"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182880</xdr:colOff>
      <xdr:row>76</xdr:row>
      <xdr:rowOff>78105</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0565" y="1310830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507365"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855"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182880</xdr:colOff>
      <xdr:row>74</xdr:row>
      <xdr:rowOff>94615</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0565" y="1278191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507365" cy="25463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855" y="12639675"/>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182880</xdr:colOff>
      <xdr:row>72</xdr:row>
      <xdr:rowOff>110490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0565" y="1245489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139700</xdr:rowOff>
    </xdr:from>
    <xdr:ext cx="507365"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855"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7365" cy="25463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855" y="11986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154940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414520" y="12499340"/>
          <a:ext cx="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5819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503420" y="14081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342765" y="141097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69215</xdr:rowOff>
    </xdr:from>
    <xdr:ext cx="75819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503420" y="1224216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154940</xdr:rowOff>
    </xdr:from>
    <xdr:to>
      <xdr:col>24</xdr:col>
      <xdr:colOff>114300</xdr:colOff>
      <xdr:row>72</xdr:row>
      <xdr:rowOff>154940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342765" y="12499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75</xdr:row>
      <xdr:rowOff>53340</xdr:rowOff>
    </xdr:from>
    <xdr:to>
      <xdr:col>24</xdr:col>
      <xdr:colOff>25400</xdr:colOff>
      <xdr:row>75</xdr:row>
      <xdr:rowOff>140335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657600" y="12912090"/>
          <a:ext cx="75692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45720</xdr:rowOff>
    </xdr:from>
    <xdr:ext cx="75819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503420" y="1324737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73660</xdr:rowOff>
    </xdr:from>
    <xdr:to>
      <xdr:col>24</xdr:col>
      <xdr:colOff>76200</xdr:colOff>
      <xdr:row>78</xdr:row>
      <xdr:rowOff>3810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380865" y="132753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50800</xdr:rowOff>
    </xdr:from>
    <xdr:to>
      <xdr:col>19</xdr:col>
      <xdr:colOff>182880</xdr:colOff>
      <xdr:row>75</xdr:row>
      <xdr:rowOff>53340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841625" y="12738100"/>
          <a:ext cx="815975"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116840</xdr:rowOff>
    </xdr:from>
    <xdr:to>
      <xdr:col>20</xdr:col>
      <xdr:colOff>38100</xdr:colOff>
      <xdr:row>78</xdr:row>
      <xdr:rowOff>46990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611245" y="133184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31750</xdr:rowOff>
    </xdr:from>
    <xdr:ext cx="735965" cy="25463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298190" y="13404850"/>
          <a:ext cx="7359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50800</xdr:rowOff>
    </xdr:from>
    <xdr:to>
      <xdr:col>15</xdr:col>
      <xdr:colOff>98425</xdr:colOff>
      <xdr:row>76</xdr:row>
      <xdr:rowOff>45085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021205" y="12738100"/>
          <a:ext cx="82042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106045</xdr:rowOff>
    </xdr:from>
    <xdr:to>
      <xdr:col>15</xdr:col>
      <xdr:colOff>149225</xdr:colOff>
      <xdr:row>78</xdr:row>
      <xdr:rowOff>36195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790825"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20955</xdr:rowOff>
    </xdr:from>
    <xdr:ext cx="758190" cy="25463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494915" y="1339405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75565</xdr:rowOff>
    </xdr:from>
    <xdr:to>
      <xdr:col>11</xdr:col>
      <xdr:colOff>9525</xdr:colOff>
      <xdr:row>76</xdr:row>
      <xdr:rowOff>45085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217930" y="12934315"/>
          <a:ext cx="803275"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29845</xdr:rowOff>
    </xdr:from>
    <xdr:to>
      <xdr:col>11</xdr:col>
      <xdr:colOff>60325</xdr:colOff>
      <xdr:row>77</xdr:row>
      <xdr:rowOff>132080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987550" y="13231495"/>
          <a:ext cx="8445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116205</xdr:rowOff>
    </xdr:from>
    <xdr:ext cx="761365"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674495" y="133178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149860</xdr:rowOff>
    </xdr:from>
    <xdr:to>
      <xdr:col>6</xdr:col>
      <xdr:colOff>171450</xdr:colOff>
      <xdr:row>78</xdr:row>
      <xdr:rowOff>80010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16713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64770</xdr:rowOff>
    </xdr:from>
    <xdr:ext cx="757555" cy="25463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871220" y="134378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819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21576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819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46329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64287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13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819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01917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89535</xdr:rowOff>
    </xdr:from>
    <xdr:to>
      <xdr:col>24</xdr:col>
      <xdr:colOff>76200</xdr:colOff>
      <xdr:row>76</xdr:row>
      <xdr:rowOff>19685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380865" y="1294828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106045</xdr:rowOff>
    </xdr:from>
    <xdr:ext cx="75819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503420" y="127933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75</xdr:row>
      <xdr:rowOff>2540</xdr:rowOff>
    </xdr:from>
    <xdr:to>
      <xdr:col>20</xdr:col>
      <xdr:colOff>38100</xdr:colOff>
      <xdr:row>75</xdr:row>
      <xdr:rowOff>104140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611245" y="128612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114300</xdr:rowOff>
    </xdr:from>
    <xdr:ext cx="73596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298190" y="126301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74</xdr:row>
      <xdr:rowOff>0</xdr:rowOff>
    </xdr:from>
    <xdr:to>
      <xdr:col>15</xdr:col>
      <xdr:colOff>149225</xdr:colOff>
      <xdr:row>74</xdr:row>
      <xdr:rowOff>101600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790825"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111760</xdr:rowOff>
    </xdr:from>
    <xdr:ext cx="758190" cy="25463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494915" y="1245616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166370</xdr:rowOff>
    </xdr:from>
    <xdr:to>
      <xdr:col>11</xdr:col>
      <xdr:colOff>60325</xdr:colOff>
      <xdr:row>76</xdr:row>
      <xdr:rowOff>95885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987550" y="13025120"/>
          <a:ext cx="8445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106045</xdr:rowOff>
    </xdr:from>
    <xdr:ext cx="76136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674495" y="127933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24765</xdr:rowOff>
    </xdr:from>
    <xdr:to>
      <xdr:col>6</xdr:col>
      <xdr:colOff>171450</xdr:colOff>
      <xdr:row>75</xdr:row>
      <xdr:rowOff>126365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16713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136525</xdr:rowOff>
    </xdr:from>
    <xdr:ext cx="757555" cy="2584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871220" y="12652375"/>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・公債費以外に係る経常収支比率は昨年度から減となっており、これは上記で説明した通り物件費やその他に係る経費が減したことによるものである。</a:t>
          </a:r>
        </a:p>
        <a:p>
          <a:r>
            <a:rPr kumimoji="1" lang="ja-JP" altLang="en-US" sz="1300">
              <a:latin typeface="ＭＳ Ｐゴシック"/>
              <a:ea typeface="ＭＳ Ｐゴシック"/>
            </a:rPr>
            <a:t>・近年は横ばい傾向にあるものの、少子高齢化や施設の老朽化、物価高騰により比率増も想定される。限られた財源の中で歳出の抑制を図りながら、より効果的で健全な財政運営に努める。</a:t>
          </a:r>
        </a:p>
      </xdr:txBody>
    </xdr:sp>
    <xdr:clientData/>
  </xdr:twoCellAnchor>
  <xdr:oneCellAnchor>
    <xdr:from>
      <xdr:col>62</xdr:col>
      <xdr:colOff>6350</xdr:colOff>
      <xdr:row>69</xdr:row>
      <xdr:rowOff>107950</xdr:rowOff>
    </xdr:from>
    <xdr:ext cx="297815"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34491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463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0926445" y="14272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1383010" y="13957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463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0926445" y="138150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83010" y="13500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463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926445" y="133578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83010" y="13042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463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926445" y="129006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83010" y="12585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463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926445" y="124434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463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926445" y="11986260"/>
          <a:ext cx="507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3810</xdr:rowOff>
    </xdr:from>
    <xdr:to>
      <xdr:col>82</xdr:col>
      <xdr:colOff>107950</xdr:colOff>
      <xdr:row>81</xdr:row>
      <xdr:rowOff>170180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5104110" y="1269111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81</xdr:row>
      <xdr:rowOff>142240</xdr:rowOff>
    </xdr:from>
    <xdr:ext cx="761365" cy="259080"/>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5179040" y="14029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170180</xdr:rowOff>
    </xdr:from>
    <xdr:to>
      <xdr:col>82</xdr:col>
      <xdr:colOff>182880</xdr:colOff>
      <xdr:row>81</xdr:row>
      <xdr:rowOff>170180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015210" y="1405763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72</xdr:row>
      <xdr:rowOff>90170</xdr:rowOff>
    </xdr:from>
    <xdr:ext cx="761365" cy="259080"/>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5179040" y="12434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dr:col>82</xdr:col>
      <xdr:colOff>19050</xdr:colOff>
      <xdr:row>74</xdr:row>
      <xdr:rowOff>3810</xdr:rowOff>
    </xdr:from>
    <xdr:to>
      <xdr:col>82</xdr:col>
      <xdr:colOff>182880</xdr:colOff>
      <xdr:row>74</xdr:row>
      <xdr:rowOff>3810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015210" y="1269111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113030</xdr:rowOff>
    </xdr:from>
    <xdr:to>
      <xdr:col>82</xdr:col>
      <xdr:colOff>107950</xdr:colOff>
      <xdr:row>78</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334490" y="13486130"/>
          <a:ext cx="7696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76</xdr:row>
      <xdr:rowOff>158750</xdr:rowOff>
    </xdr:from>
    <xdr:ext cx="761365" cy="259080"/>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5179040" y="1318895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142240</xdr:rowOff>
    </xdr:from>
    <xdr:to>
      <xdr:col>82</xdr:col>
      <xdr:colOff>158750</xdr:colOff>
      <xdr:row>78</xdr:row>
      <xdr:rowOff>72390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05331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127000</xdr:rowOff>
    </xdr:from>
    <xdr:to>
      <xdr:col>78</xdr:col>
      <xdr:colOff>69850</xdr:colOff>
      <xdr:row>78</xdr:row>
      <xdr:rowOff>149860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531215" y="13500100"/>
          <a:ext cx="8032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92075</xdr:rowOff>
    </xdr:from>
    <xdr:to>
      <xdr:col>78</xdr:col>
      <xdr:colOff>120650</xdr:colOff>
      <xdr:row>78</xdr:row>
      <xdr:rowOff>22225</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28369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32385</xdr:rowOff>
    </xdr:from>
    <xdr:ext cx="732790" cy="25463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987780" y="13062585"/>
          <a:ext cx="7327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78</xdr:row>
      <xdr:rowOff>31115</xdr:rowOff>
    </xdr:from>
    <xdr:to>
      <xdr:col>73</xdr:col>
      <xdr:colOff>180975</xdr:colOff>
      <xdr:row>78</xdr:row>
      <xdr:rowOff>149860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2710795" y="13404215"/>
          <a:ext cx="82042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23495</xdr:rowOff>
    </xdr:from>
    <xdr:to>
      <xdr:col>74</xdr:col>
      <xdr:colOff>31750</xdr:colOff>
      <xdr:row>77</xdr:row>
      <xdr:rowOff>125095</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480415" y="132251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135255</xdr:rowOff>
    </xdr:from>
    <xdr:ext cx="762000" cy="25463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167360" y="129940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78</xdr:row>
      <xdr:rowOff>31115</xdr:rowOff>
    </xdr:from>
    <xdr:to>
      <xdr:col>69</xdr:col>
      <xdr:colOff>92075</xdr:colOff>
      <xdr:row>78</xdr:row>
      <xdr:rowOff>122555</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1890375" y="13404215"/>
          <a:ext cx="82042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39370</xdr:rowOff>
    </xdr:from>
    <xdr:to>
      <xdr:col>69</xdr:col>
      <xdr:colOff>142875</xdr:colOff>
      <xdr:row>76</xdr:row>
      <xdr:rowOff>140970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659995"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151130</xdr:rowOff>
    </xdr:from>
    <xdr:ext cx="761365"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364085" y="128384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46355</xdr:rowOff>
    </xdr:from>
    <xdr:to>
      <xdr:col>65</xdr:col>
      <xdr:colOff>53975</xdr:colOff>
      <xdr:row>77</xdr:row>
      <xdr:rowOff>147955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1856720" y="1324800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158115</xdr:rowOff>
    </xdr:from>
    <xdr:ext cx="758190" cy="25463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1543665" y="1301686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819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905355"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13573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3324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819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51204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6136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7043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62230</xdr:rowOff>
    </xdr:from>
    <xdr:to>
      <xdr:col>82</xdr:col>
      <xdr:colOff>158750</xdr:colOff>
      <xdr:row>78</xdr:row>
      <xdr:rowOff>163830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053310" y="134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78</xdr:row>
      <xdr:rowOff>34290</xdr:rowOff>
    </xdr:from>
    <xdr:ext cx="761365" cy="259080"/>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5179040" y="134073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28369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162560</xdr:rowOff>
    </xdr:from>
    <xdr:ext cx="73279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987780" y="135356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99060</xdr:rowOff>
    </xdr:from>
    <xdr:to>
      <xdr:col>74</xdr:col>
      <xdr:colOff>31750</xdr:colOff>
      <xdr:row>79</xdr:row>
      <xdr:rowOff>29210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480415" y="1347216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13970</xdr:rowOff>
    </xdr:from>
    <xdr:ext cx="7620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167360" y="13558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151765</xdr:rowOff>
    </xdr:from>
    <xdr:to>
      <xdr:col>69</xdr:col>
      <xdr:colOff>142875</xdr:colOff>
      <xdr:row>78</xdr:row>
      <xdr:rowOff>81915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659995"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66675</xdr:rowOff>
    </xdr:from>
    <xdr:ext cx="761365" cy="25463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364085" y="1343977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71755</xdr:rowOff>
    </xdr:from>
    <xdr:to>
      <xdr:col>65</xdr:col>
      <xdr:colOff>53975</xdr:colOff>
      <xdr:row>79</xdr:row>
      <xdr:rowOff>1905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1856720" y="1344485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158115</xdr:rowOff>
    </xdr:from>
    <xdr:ext cx="758190" cy="25463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1543665" y="13531215"/>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109855</xdr:rowOff>
    </xdr:from>
    <xdr:to>
      <xdr:col>34</xdr:col>
      <xdr:colOff>19050</xdr:colOff>
      <xdr:row>64</xdr:row>
      <xdr:rowOff>109855</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85725</xdr:rowOff>
    </xdr:from>
    <xdr:to>
      <xdr:col>40</xdr:col>
      <xdr:colOff>280035</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5725"/>
          <a:ext cx="11316335" cy="4279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36830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922250" y="0"/>
          <a:ext cx="276860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12065</xdr:rowOff>
    </xdr:from>
    <xdr:to>
      <xdr:col>43</xdr:col>
      <xdr:colOff>1076325</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931775" y="12065"/>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30480</xdr:rowOff>
    </xdr:from>
    <xdr:to>
      <xdr:col>43</xdr:col>
      <xdr:colOff>1056005</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944475" y="30480"/>
          <a:ext cx="271018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宮城県東松島市</a:t>
          </a:r>
        </a:p>
      </xdr:txBody>
    </xdr:sp>
    <xdr:clientData/>
  </xdr:twoCellAnchor>
  <xdr:twoCellAnchor>
    <xdr:from>
      <xdr:col>39</xdr:col>
      <xdr:colOff>1066800</xdr:colOff>
      <xdr:row>0</xdr:row>
      <xdr:rowOff>0</xdr:rowOff>
    </xdr:from>
    <xdr:to>
      <xdr:col>41</xdr:col>
      <xdr:colOff>501650</xdr:colOff>
      <xdr:row>2</xdr:row>
      <xdr:rowOff>36830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915650" y="0"/>
          <a:ext cx="1809750" cy="36703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12065</xdr:rowOff>
    </xdr:from>
    <xdr:to>
      <xdr:col>41</xdr:col>
      <xdr:colOff>482600</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941050" y="12065"/>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30480</xdr:rowOff>
    </xdr:from>
    <xdr:to>
      <xdr:col>41</xdr:col>
      <xdr:colOff>450215</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966450" y="30480"/>
          <a:ext cx="1707515"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27940</xdr:rowOff>
    </xdr:from>
    <xdr:to>
      <xdr:col>33</xdr:col>
      <xdr:colOff>114300</xdr:colOff>
      <xdr:row>64</xdr:row>
      <xdr:rowOff>106680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84375" y="11708765"/>
          <a:ext cx="3892550" cy="2438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64135</xdr:rowOff>
    </xdr:from>
    <xdr:to>
      <xdr:col>21</xdr:col>
      <xdr:colOff>0</xdr:colOff>
      <xdr:row>64</xdr:row>
      <xdr:rowOff>143510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0825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149860</xdr:rowOff>
    </xdr:from>
    <xdr:to>
      <xdr:col>14</xdr:col>
      <xdr:colOff>38100</xdr:colOff>
      <xdr:row>63</xdr:row>
      <xdr:rowOff>149860</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22500" y="11830685"/>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100965</xdr:rowOff>
    </xdr:from>
    <xdr:to>
      <xdr:col>13</xdr:col>
      <xdr:colOff>139700</xdr:colOff>
      <xdr:row>64</xdr:row>
      <xdr:rowOff>33655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08225" y="117817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100965</xdr:rowOff>
    </xdr:from>
    <xdr:to>
      <xdr:col>24</xdr:col>
      <xdr:colOff>12700</xdr:colOff>
      <xdr:row>64</xdr:row>
      <xdr:rowOff>33655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117975" y="1178179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64135</xdr:rowOff>
    </xdr:from>
    <xdr:to>
      <xdr:col>31</xdr:col>
      <xdr:colOff>76200</xdr:colOff>
      <xdr:row>64</xdr:row>
      <xdr:rowOff>143510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330700" y="11744960"/>
          <a:ext cx="1158875" cy="24447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83185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84375" y="1038225"/>
          <a:ext cx="389255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22237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5450" y="1152525"/>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5450" y="1410970"/>
          <a:ext cx="115887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5450" y="1711325"/>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174625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0975" y="1215390"/>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670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0975"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670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0975"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58420</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590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52070</xdr:rowOff>
    </xdr:from>
    <xdr:to>
      <xdr:col>1</xdr:col>
      <xdr:colOff>142875</xdr:colOff>
      <xdr:row>8</xdr:row>
      <xdr:rowOff>149860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5900" y="142367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113030</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84375" y="1597025"/>
          <a:ext cx="3892550" cy="223710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10845" cy="26098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49400" y="1228090"/>
          <a:ext cx="41084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113030</xdr:rowOff>
    </xdr:from>
    <xdr:to>
      <xdr:col>33</xdr:col>
      <xdr:colOff>114300</xdr:colOff>
      <xdr:row>22</xdr:row>
      <xdr:rowOff>113030</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84375" y="383413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76200</xdr:rowOff>
    </xdr:from>
    <xdr:to>
      <xdr:col>33</xdr:col>
      <xdr:colOff>114300</xdr:colOff>
      <xdr:row>20</xdr:row>
      <xdr:rowOff>76200</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1984375" y="34671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104775</xdr:rowOff>
    </xdr:from>
    <xdr:ext cx="762000" cy="24955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273175" y="33305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39370</xdr:rowOff>
    </xdr:from>
    <xdr:to>
      <xdr:col>33</xdr:col>
      <xdr:colOff>114300</xdr:colOff>
      <xdr:row>18</xdr:row>
      <xdr:rowOff>39370</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1984375" y="310007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67945</xdr:rowOff>
    </xdr:from>
    <xdr:ext cx="762000" cy="24955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273175" y="2963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1984375" y="273367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2000" cy="24511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273175" y="259651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1984375" y="2359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63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273175" y="22174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1984375" y="1978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273175" y="1835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a:off x="1984375" y="1597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86360</xdr:rowOff>
    </xdr:from>
    <xdr:ext cx="762000" cy="251460"/>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273175" y="1457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113030</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a:xfrm>
          <a:off x="1984375" y="1597025"/>
          <a:ext cx="3892550" cy="223710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111125</xdr:rowOff>
    </xdr:from>
    <xdr:to>
      <xdr:col>29</xdr:col>
      <xdr:colOff>127000</xdr:colOff>
      <xdr:row>18</xdr:row>
      <xdr:rowOff>138430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flipV="1">
          <a:off x="5191125" y="1990725"/>
          <a:ext cx="0" cy="12084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111760</xdr:rowOff>
    </xdr:from>
    <xdr:ext cx="761365" cy="24955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264150" y="317246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138430</xdr:rowOff>
    </xdr:from>
    <xdr:to>
      <xdr:col>30</xdr:col>
      <xdr:colOff>25400</xdr:colOff>
      <xdr:row>18</xdr:row>
      <xdr:rowOff>138430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102225" y="319913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26035</xdr:rowOff>
    </xdr:from>
    <xdr:ext cx="761365" cy="259080"/>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264150" y="17341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111125</xdr:rowOff>
    </xdr:from>
    <xdr:to>
      <xdr:col>30</xdr:col>
      <xdr:colOff>25400</xdr:colOff>
      <xdr:row>11</xdr:row>
      <xdr:rowOff>111125</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a:off x="5102225" y="199072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19050</xdr:rowOff>
    </xdr:from>
    <xdr:to>
      <xdr:col>29</xdr:col>
      <xdr:colOff>127000</xdr:colOff>
      <xdr:row>18</xdr:row>
      <xdr:rowOff>31115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4591050" y="3079750"/>
          <a:ext cx="600075"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127000</xdr:rowOff>
    </xdr:from>
    <xdr:ext cx="761365" cy="245110"/>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264150" y="2857500"/>
          <a:ext cx="76136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110490</xdr:rowOff>
    </xdr:from>
    <xdr:to>
      <xdr:col>29</xdr:col>
      <xdr:colOff>174625</xdr:colOff>
      <xdr:row>18</xdr:row>
      <xdr:rowOff>43180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5140325" y="3006090"/>
          <a:ext cx="984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31115</xdr:rowOff>
    </xdr:from>
    <xdr:to>
      <xdr:col>26</xdr:col>
      <xdr:colOff>50800</xdr:colOff>
      <xdr:row>18</xdr:row>
      <xdr:rowOff>50165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flipV="1">
          <a:off x="3956050" y="3091815"/>
          <a:ext cx="6350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142875</xdr:rowOff>
    </xdr:from>
    <xdr:to>
      <xdr:col>26</xdr:col>
      <xdr:colOff>101600</xdr:colOff>
      <xdr:row>18</xdr:row>
      <xdr:rowOff>75565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540250" y="303847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85725</xdr:rowOff>
    </xdr:from>
    <xdr:ext cx="736600" cy="24511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241800" y="2816225"/>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18</xdr:row>
      <xdr:rowOff>50165</xdr:rowOff>
    </xdr:from>
    <xdr:to>
      <xdr:col>22</xdr:col>
      <xdr:colOff>114300</xdr:colOff>
      <xdr:row>18</xdr:row>
      <xdr:rowOff>53975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3317875" y="3110865"/>
          <a:ext cx="638175"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151130</xdr:rowOff>
    </xdr:from>
    <xdr:to>
      <xdr:col>22</xdr:col>
      <xdr:colOff>165100</xdr:colOff>
      <xdr:row>18</xdr:row>
      <xdr:rowOff>83820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905250" y="304673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93980</xdr:rowOff>
    </xdr:from>
    <xdr:ext cx="762000" cy="24511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606800" y="282448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50800</xdr:rowOff>
    </xdr:from>
    <xdr:to>
      <xdr:col>18</xdr:col>
      <xdr:colOff>174625</xdr:colOff>
      <xdr:row>18</xdr:row>
      <xdr:rowOff>53975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a:xfrm>
          <a:off x="2670175" y="3111500"/>
          <a:ext cx="647700" cy="31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156210</xdr:rowOff>
    </xdr:from>
    <xdr:to>
      <xdr:col>19</xdr:col>
      <xdr:colOff>38100</xdr:colOff>
      <xdr:row>18</xdr:row>
      <xdr:rowOff>88900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3270250" y="3051810"/>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16</xdr:row>
      <xdr:rowOff>98425</xdr:rowOff>
    </xdr:from>
    <xdr:ext cx="762000" cy="24892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968625" y="282892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137160</xdr:rowOff>
    </xdr:from>
    <xdr:to>
      <xdr:col>15</xdr:col>
      <xdr:colOff>101600</xdr:colOff>
      <xdr:row>18</xdr:row>
      <xdr:rowOff>69850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a:xfrm>
          <a:off x="2619375" y="303276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79375</xdr:rowOff>
    </xdr:from>
    <xdr:ext cx="762000" cy="24955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320925" y="28098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135255</xdr:rowOff>
    </xdr:from>
    <xdr:ext cx="757555" cy="24955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029200" y="3856355"/>
          <a:ext cx="757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135255</xdr:rowOff>
    </xdr:from>
    <xdr:ext cx="762000" cy="24955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429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135255</xdr:rowOff>
    </xdr:from>
    <xdr:ext cx="762000" cy="24955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794125"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135255</xdr:rowOff>
    </xdr:from>
    <xdr:ext cx="762000" cy="24955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143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135255</xdr:rowOff>
    </xdr:from>
    <xdr:ext cx="762000" cy="24955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08250" y="38563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135255</xdr:rowOff>
    </xdr:from>
    <xdr:to>
      <xdr:col>29</xdr:col>
      <xdr:colOff>174625</xdr:colOff>
      <xdr:row>18</xdr:row>
      <xdr:rowOff>67945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5140325" y="3030855"/>
          <a:ext cx="984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71755</xdr:rowOff>
    </xdr:from>
    <xdr:ext cx="761365" cy="24955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264150" y="2967355"/>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105,663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147320</xdr:rowOff>
    </xdr:from>
    <xdr:to>
      <xdr:col>26</xdr:col>
      <xdr:colOff>101600</xdr:colOff>
      <xdr:row>18</xdr:row>
      <xdr:rowOff>80010</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540250" y="304292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65405</xdr:rowOff>
    </xdr:from>
    <xdr:ext cx="736600" cy="24892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241800" y="312610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102,296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635</xdr:rowOff>
    </xdr:from>
    <xdr:to>
      <xdr:col>22</xdr:col>
      <xdr:colOff>165100</xdr:colOff>
      <xdr:row>18</xdr:row>
      <xdr:rowOff>98425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905250" y="306133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83820</xdr:rowOff>
    </xdr:from>
    <xdr:ext cx="762000" cy="24511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606800" y="314452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97,377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5080</xdr:rowOff>
    </xdr:from>
    <xdr:to>
      <xdr:col>19</xdr:col>
      <xdr:colOff>38100</xdr:colOff>
      <xdr:row>18</xdr:row>
      <xdr:rowOff>102870</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3270250" y="3065780"/>
          <a:ext cx="8572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18</xdr:row>
      <xdr:rowOff>88265</xdr:rowOff>
    </xdr:from>
    <xdr:ext cx="762000" cy="24511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968625" y="314896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1905</xdr:rowOff>
    </xdr:from>
    <xdr:to>
      <xdr:col>15</xdr:col>
      <xdr:colOff>101600</xdr:colOff>
      <xdr:row>18</xdr:row>
      <xdr:rowOff>99695</xdr:rowOff>
    </xdr:to>
    <xdr:sp macro="" textlink="">
      <xdr:nvSpPr>
        <xdr:cNvPr id="76" name="楕円 75">
          <a:extLst>
            <a:ext uri="{FF2B5EF4-FFF2-40B4-BE49-F238E27FC236}">
              <a16:creationId xmlns:a16="http://schemas.microsoft.com/office/drawing/2014/main" id="{00000000-0008-0000-0500-00004C000000}"/>
            </a:ext>
          </a:extLst>
        </xdr:cNvPr>
        <xdr:cNvSpPr/>
      </xdr:nvSpPr>
      <xdr:spPr>
        <a:xfrm>
          <a:off x="2619375" y="306260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85090</xdr:rowOff>
    </xdr:from>
    <xdr:ext cx="762000" cy="245110"/>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320925" y="314579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96,927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92075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1984375" y="4933950"/>
          <a:ext cx="389255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a:xfrm>
          <a:off x="127000" y="4933950"/>
          <a:ext cx="122237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25450" y="5048250"/>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25450" y="53086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25450" y="56134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174625</xdr:colOff>
      <xdr:row>30</xdr:row>
      <xdr:rowOff>18415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80975"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a:off x="26670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80975"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V="1">
          <a:off x="26670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H="1">
          <a:off x="180975"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67310</xdr:rowOff>
    </xdr:to>
    <xdr:sp macro="" textlink="">
      <xdr:nvSpPr>
        <xdr:cNvPr id="88" name="楕円 87">
          <a:extLst>
            <a:ext uri="{FF2B5EF4-FFF2-40B4-BE49-F238E27FC236}">
              <a16:creationId xmlns:a16="http://schemas.microsoft.com/office/drawing/2014/main" id="{00000000-0008-0000-0500-000058000000}"/>
            </a:ext>
          </a:extLst>
        </xdr:cNvPr>
        <xdr:cNvSpPr/>
      </xdr:nvSpPr>
      <xdr:spPr>
        <a:xfrm>
          <a:off x="215900" y="506095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a:xfrm>
          <a:off x="21590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a:xfrm>
          <a:off x="1984375" y="5498465"/>
          <a:ext cx="389255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10845" cy="270510"/>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549400" y="5123180"/>
          <a:ext cx="410845"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84375" y="777875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85725</xdr:rowOff>
    </xdr:from>
    <xdr:to>
      <xdr:col>33</xdr:col>
      <xdr:colOff>114300</xdr:colOff>
      <xdr:row>38</xdr:row>
      <xdr:rowOff>85725</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84375" y="74009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2730"/>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73175" y="726122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84375" y="70231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73175" y="68808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84375" y="66421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73175" y="6499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84375" y="626173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73175" y="61188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84375" y="5879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73175" y="5737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84375" y="5498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63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73175" y="53574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84375" y="5498465"/>
          <a:ext cx="389255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90170</xdr:rowOff>
    </xdr:from>
    <xdr:to>
      <xdr:col>29</xdr:col>
      <xdr:colOff>127000</xdr:colOff>
      <xdr:row>38</xdr:row>
      <xdr:rowOff>34925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191125" y="5862320"/>
          <a:ext cx="0" cy="14878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7620</xdr:rowOff>
    </xdr:from>
    <xdr:ext cx="761365" cy="252730"/>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264150" y="73228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34925</xdr:rowOff>
    </xdr:from>
    <xdr:to>
      <xdr:col>30</xdr:col>
      <xdr:colOff>25400</xdr:colOff>
      <xdr:row>38</xdr:row>
      <xdr:rowOff>34925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102225" y="735012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4445</xdr:rowOff>
    </xdr:from>
    <xdr:ext cx="761365"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264150" y="56051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90170</xdr:rowOff>
    </xdr:from>
    <xdr:to>
      <xdr:col>30</xdr:col>
      <xdr:colOff>25400</xdr:colOff>
      <xdr:row>33</xdr:row>
      <xdr:rowOff>90170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102225" y="586232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14605</xdr:rowOff>
    </xdr:from>
    <xdr:to>
      <xdr:col>29</xdr:col>
      <xdr:colOff>127000</xdr:colOff>
      <xdr:row>37</xdr:row>
      <xdr:rowOff>31115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591050" y="6986905"/>
          <a:ext cx="600075"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307975</xdr:rowOff>
    </xdr:from>
    <xdr:ext cx="761365" cy="259080"/>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264150" y="67659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119380</xdr:rowOff>
    </xdr:from>
    <xdr:to>
      <xdr:col>29</xdr:col>
      <xdr:colOff>174625</xdr:colOff>
      <xdr:row>37</xdr:row>
      <xdr:rowOff>49530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140325" y="6920230"/>
          <a:ext cx="9842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14605</xdr:rowOff>
    </xdr:from>
    <xdr:to>
      <xdr:col>26</xdr:col>
      <xdr:colOff>50800</xdr:colOff>
      <xdr:row>37</xdr:row>
      <xdr:rowOff>81915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3956050" y="6986905"/>
          <a:ext cx="6350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116205</xdr:rowOff>
    </xdr:from>
    <xdr:to>
      <xdr:col>26</xdr:col>
      <xdr:colOff>101600</xdr:colOff>
      <xdr:row>37</xdr:row>
      <xdr:rowOff>45720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540250" y="69170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228600</xdr:rowOff>
    </xdr:from>
    <xdr:ext cx="736600" cy="25908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241800" y="6686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36</xdr:row>
      <xdr:rowOff>95250</xdr:rowOff>
    </xdr:from>
    <xdr:to>
      <xdr:col>22</xdr:col>
      <xdr:colOff>114300</xdr:colOff>
      <xdr:row>37</xdr:row>
      <xdr:rowOff>81915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317875" y="6896100"/>
          <a:ext cx="638175" cy="158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134620</xdr:rowOff>
    </xdr:from>
    <xdr:to>
      <xdr:col>22</xdr:col>
      <xdr:colOff>165100</xdr:colOff>
      <xdr:row>37</xdr:row>
      <xdr:rowOff>64770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905250" y="69354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246380</xdr:rowOff>
    </xdr:from>
    <xdr:ext cx="762000" cy="25463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606800" y="67043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95250</xdr:rowOff>
    </xdr:from>
    <xdr:to>
      <xdr:col>18</xdr:col>
      <xdr:colOff>174625</xdr:colOff>
      <xdr:row>37</xdr:row>
      <xdr:rowOff>52705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670175" y="6896100"/>
          <a:ext cx="647700" cy="128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144780</xdr:rowOff>
    </xdr:from>
    <xdr:to>
      <xdr:col>19</xdr:col>
      <xdr:colOff>38100</xdr:colOff>
      <xdr:row>37</xdr:row>
      <xdr:rowOff>75565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70250" y="6945630"/>
          <a:ext cx="8572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37</xdr:row>
      <xdr:rowOff>59055</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68625" y="70313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130175</xdr:rowOff>
    </xdr:from>
    <xdr:to>
      <xdr:col>15</xdr:col>
      <xdr:colOff>101600</xdr:colOff>
      <xdr:row>37</xdr:row>
      <xdr:rowOff>60325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619375" y="69310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241935</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320925" y="6699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019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029200" y="780161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019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429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019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94125"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019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143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019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08250" y="7801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151130</xdr:rowOff>
    </xdr:from>
    <xdr:to>
      <xdr:col>29</xdr:col>
      <xdr:colOff>174625</xdr:colOff>
      <xdr:row>37</xdr:row>
      <xdr:rowOff>80645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140325" y="6951980"/>
          <a:ext cx="9842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123190</xdr:rowOff>
    </xdr:from>
    <xdr:ext cx="761365" cy="25400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264150" y="692404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21,075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135255</xdr:rowOff>
    </xdr:from>
    <xdr:to>
      <xdr:col>26</xdr:col>
      <xdr:colOff>101600</xdr:colOff>
      <xdr:row>37</xdr:row>
      <xdr:rowOff>66040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540250" y="693610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49530</xdr:rowOff>
    </xdr:from>
    <xdr:ext cx="73660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241800" y="702183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21,910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31115</xdr:rowOff>
    </xdr:from>
    <xdr:to>
      <xdr:col>22</xdr:col>
      <xdr:colOff>165100</xdr:colOff>
      <xdr:row>37</xdr:row>
      <xdr:rowOff>133350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905250" y="70034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116840</xdr:rowOff>
    </xdr:from>
    <xdr:ext cx="762000" cy="25781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606800" y="70891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18,373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44450</xdr:rowOff>
    </xdr:from>
    <xdr:to>
      <xdr:col>19</xdr:col>
      <xdr:colOff>38100</xdr:colOff>
      <xdr:row>36</xdr:row>
      <xdr:rowOff>146050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70250" y="6845300"/>
          <a:ext cx="8572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156210</xdr:rowOff>
    </xdr:from>
    <xdr:ext cx="762000" cy="25463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68625" y="66141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26,668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1270</xdr:rowOff>
    </xdr:from>
    <xdr:to>
      <xdr:col>15</xdr:col>
      <xdr:colOff>101600</xdr:colOff>
      <xdr:row>37</xdr:row>
      <xdr:rowOff>103505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619375" y="69735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87630</xdr:rowOff>
    </xdr:from>
    <xdr:ext cx="762000" cy="25527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320925" y="70599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19,941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2436"/>
          <a:ext cx="38984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72390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7375" y="127000"/>
          <a:ext cx="11636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60325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462500" y="189230"/>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36195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481550" y="213360"/>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66675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506950" y="238125"/>
          <a:ext cx="3505200" cy="428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85</xdr:col>
      <xdr:colOff>63500</xdr:colOff>
      <xdr:row>1</xdr:row>
      <xdr:rowOff>17780</xdr:rowOff>
    </xdr:from>
    <xdr:to>
      <xdr:col>99</xdr:col>
      <xdr:colOff>57150</xdr:colOff>
      <xdr:row>4</xdr:row>
      <xdr:rowOff>60325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906625" y="189230"/>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36195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932025" y="213360"/>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66675</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957425" y="238125"/>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91440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8500" y="861695"/>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60325</xdr:rowOff>
    </xdr:from>
    <xdr:to>
      <xdr:col>12</xdr:col>
      <xdr:colOff>0</xdr:colOff>
      <xdr:row>15</xdr:row>
      <xdr:rowOff>60325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25500" y="89217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60325</xdr:rowOff>
    </xdr:from>
    <xdr:to>
      <xdr:col>19</xdr:col>
      <xdr:colOff>25400</xdr:colOff>
      <xdr:row>15</xdr:row>
      <xdr:rowOff>60325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47875" y="892175"/>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60325</xdr:rowOff>
    </xdr:from>
    <xdr:to>
      <xdr:col>26</xdr:col>
      <xdr:colOff>127000</xdr:colOff>
      <xdr:row>15</xdr:row>
      <xdr:rowOff>60325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70250" y="89217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158750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67250" y="910590"/>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158750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524625" y="910590"/>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91440</xdr:rowOff>
    </xdr:from>
    <xdr:to>
      <xdr:col>47</xdr:col>
      <xdr:colOff>127000</xdr:colOff>
      <xdr:row>11</xdr:row>
      <xdr:rowOff>5080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747000" y="923290"/>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114935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67250" y="1657350"/>
          <a:ext cx="1857375" cy="6102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114935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88125" y="1657350"/>
          <a:ext cx="3492500" cy="6102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29845</xdr:rowOff>
    </xdr:from>
    <xdr:to>
      <xdr:col>66</xdr:col>
      <xdr:colOff>25400</xdr:colOff>
      <xdr:row>11</xdr:row>
      <xdr:rowOff>139700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153650" y="861695"/>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91440</xdr:rowOff>
    </xdr:from>
    <xdr:to>
      <xdr:col>67</xdr:col>
      <xdr:colOff>31750</xdr:colOff>
      <xdr:row>7</xdr:row>
      <xdr:rowOff>5080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398125" y="923290"/>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97155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398125" y="1179830"/>
          <a:ext cx="1333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5080</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398125" y="1497330"/>
          <a:ext cx="13335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36195</xdr:rowOff>
    </xdr:from>
    <xdr:to>
      <xdr:col>59</xdr:col>
      <xdr:colOff>127000</xdr:colOff>
      <xdr:row>6</xdr:row>
      <xdr:rowOff>36195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236200" y="103314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152400</xdr:rowOff>
    </xdr:from>
    <xdr:to>
      <xdr:col>59</xdr:col>
      <xdr:colOff>73025</xdr:colOff>
      <xdr:row>6</xdr:row>
      <xdr:rowOff>85090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290175" y="9842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11430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290175" y="12407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146050</xdr:rowOff>
    </xdr:from>
    <xdr:to>
      <xdr:col>59</xdr:col>
      <xdr:colOff>17780</xdr:colOff>
      <xdr:row>9</xdr:row>
      <xdr:rowOff>114935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320655" y="14732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255250" y="14732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14605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320655" y="17024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255250" y="184023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6350" cy="24828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50875" y="2757170"/>
          <a:ext cx="88963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85090</xdr:rowOff>
    </xdr:from>
    <xdr:ext cx="6046470" cy="24511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50875" y="3063240"/>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60325</xdr:rowOff>
    </xdr:from>
    <xdr:ext cx="8231505" cy="24511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50875" y="3368675"/>
          <a:ext cx="82315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54610</xdr:rowOff>
    </xdr:from>
    <xdr:to>
      <xdr:col>28</xdr:col>
      <xdr:colOff>114300</xdr:colOff>
      <xdr:row>25</xdr:row>
      <xdr:rowOff>29845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8500" y="3858260"/>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54610</xdr:rowOff>
    </xdr:from>
    <xdr:to>
      <xdr:col>12</xdr:col>
      <xdr:colOff>127000</xdr:colOff>
      <xdr:row>26</xdr:row>
      <xdr:rowOff>133985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2550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85090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2550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54610</xdr:rowOff>
    </xdr:from>
    <xdr:to>
      <xdr:col>18</xdr:col>
      <xdr:colOff>0</xdr:colOff>
      <xdr:row>26</xdr:row>
      <xdr:rowOff>133985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4625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85090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4625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54610</xdr:rowOff>
    </xdr:from>
    <xdr:to>
      <xdr:col>24</xdr:col>
      <xdr:colOff>0</xdr:colOff>
      <xdr:row>26</xdr:row>
      <xdr:rowOff>133985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9400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85090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9400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103,912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8500" y="4653280"/>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5080</xdr:rowOff>
    </xdr:from>
    <xdr:ext cx="349250" cy="21653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6275" y="4469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8500" y="6854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41910</xdr:rowOff>
    </xdr:from>
    <xdr:to>
      <xdr:col>28</xdr:col>
      <xdr:colOff>114300</xdr:colOff>
      <xdr:row>39</xdr:row>
      <xdr:rowOff>41910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698500" y="64871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70485</xdr:rowOff>
    </xdr:from>
    <xdr:ext cx="248285" cy="24892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481330" y="635063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5080</xdr:rowOff>
    </xdr:from>
    <xdr:to>
      <xdr:col>28</xdr:col>
      <xdr:colOff>114300</xdr:colOff>
      <xdr:row>37</xdr:row>
      <xdr:rowOff>5080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698500" y="61201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33655</xdr:rowOff>
    </xdr:from>
    <xdr:ext cx="594995" cy="24892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598360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133985</xdr:rowOff>
    </xdr:from>
    <xdr:to>
      <xdr:col>28</xdr:col>
      <xdr:colOff>114300</xdr:colOff>
      <xdr:row>34</xdr:row>
      <xdr:rowOff>133985</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698500" y="57537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161925</xdr:rowOff>
    </xdr:from>
    <xdr:ext cx="594995" cy="24511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61657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32</xdr:row>
      <xdr:rowOff>97155</xdr:rowOff>
    </xdr:from>
    <xdr:to>
      <xdr:col>28</xdr:col>
      <xdr:colOff>114300</xdr:colOff>
      <xdr:row>32</xdr:row>
      <xdr:rowOff>97155</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698500" y="53867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125730</xdr:rowOff>
    </xdr:from>
    <xdr:ext cx="594995" cy="24511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25018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30</xdr:row>
      <xdr:rowOff>60325</xdr:rowOff>
    </xdr:from>
    <xdr:to>
      <xdr:col>28</xdr:col>
      <xdr:colOff>114300</xdr:colOff>
      <xdr:row>30</xdr:row>
      <xdr:rowOff>60325</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698500" y="5019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88900</xdr:rowOff>
    </xdr:from>
    <xdr:ext cx="594995" cy="24447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88315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698500" y="4653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52705</xdr:rowOff>
    </xdr:from>
    <xdr:ext cx="594995" cy="24447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370" y="4516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78740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698500" y="4653280"/>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90170</xdr:rowOff>
    </xdr:from>
    <xdr:to>
      <xdr:col>24</xdr:col>
      <xdr:colOff>62865</xdr:colOff>
      <xdr:row>38</xdr:row>
      <xdr:rowOff>2540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252595" y="5049520"/>
          <a:ext cx="1270" cy="1233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5715</xdr:rowOff>
    </xdr:from>
    <xdr:ext cx="534670" cy="24828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305300" y="628586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2540</xdr:rowOff>
    </xdr:from>
    <xdr:to>
      <xdr:col>24</xdr:col>
      <xdr:colOff>152400</xdr:colOff>
      <xdr:row>38</xdr:row>
      <xdr:rowOff>2540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181475" y="62826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38100</xdr:rowOff>
    </xdr:from>
    <xdr:ext cx="598805" cy="248920"/>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305300" y="483235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90170</xdr:rowOff>
    </xdr:from>
    <xdr:to>
      <xdr:col>24</xdr:col>
      <xdr:colOff>152400</xdr:colOff>
      <xdr:row>30</xdr:row>
      <xdr:rowOff>90170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181475" y="50495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37</xdr:row>
      <xdr:rowOff>45720</xdr:rowOff>
    </xdr:from>
    <xdr:to>
      <xdr:col>24</xdr:col>
      <xdr:colOff>63500</xdr:colOff>
      <xdr:row>37</xdr:row>
      <xdr:rowOff>61595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492500" y="6160770"/>
          <a:ext cx="762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147320</xdr:rowOff>
    </xdr:from>
    <xdr:ext cx="534670" cy="24828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305300" y="593217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125730</xdr:rowOff>
    </xdr:from>
    <xdr:to>
      <xdr:col>24</xdr:col>
      <xdr:colOff>114300</xdr:colOff>
      <xdr:row>37</xdr:row>
      <xdr:rowOff>58420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203700" y="607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61595</xdr:rowOff>
    </xdr:from>
    <xdr:to>
      <xdr:col>19</xdr:col>
      <xdr:colOff>174625</xdr:colOff>
      <xdr:row>37</xdr:row>
      <xdr:rowOff>75565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670175" y="6176645"/>
          <a:ext cx="8223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156210</xdr:rowOff>
    </xdr:from>
    <xdr:to>
      <xdr:col>20</xdr:col>
      <xdr:colOff>38100</xdr:colOff>
      <xdr:row>37</xdr:row>
      <xdr:rowOff>88900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444875" y="61061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104775</xdr:rowOff>
    </xdr:from>
    <xdr:ext cx="530225" cy="248920"/>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244215" y="588962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75565</xdr:rowOff>
    </xdr:from>
    <xdr:to>
      <xdr:col>15</xdr:col>
      <xdr:colOff>50800</xdr:colOff>
      <xdr:row>37</xdr:row>
      <xdr:rowOff>78105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1860550" y="619061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619375" y="6108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106680</xdr:rowOff>
    </xdr:from>
    <xdr:ext cx="530225" cy="24892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434590" y="589153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37</xdr:row>
      <xdr:rowOff>69850</xdr:rowOff>
    </xdr:from>
    <xdr:to>
      <xdr:col>10</xdr:col>
      <xdr:colOff>114300</xdr:colOff>
      <xdr:row>37</xdr:row>
      <xdr:rowOff>78105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047750" y="6184900"/>
          <a:ext cx="8128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160655</xdr:rowOff>
    </xdr:from>
    <xdr:to>
      <xdr:col>10</xdr:col>
      <xdr:colOff>165100</xdr:colOff>
      <xdr:row>37</xdr:row>
      <xdr:rowOff>93345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809750" y="6110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109855</xdr:rowOff>
    </xdr:from>
    <xdr:ext cx="530225" cy="24828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609090" y="5894705"/>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145415</xdr:rowOff>
    </xdr:from>
    <xdr:to>
      <xdr:col>6</xdr:col>
      <xdr:colOff>38100</xdr:colOff>
      <xdr:row>37</xdr:row>
      <xdr:rowOff>78105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00125" y="60953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93980</xdr:rowOff>
    </xdr:from>
    <xdr:ext cx="530225" cy="24511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799465" y="587883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62000" cy="24828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0798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76200</xdr:rowOff>
    </xdr:from>
    <xdr:ext cx="762000" cy="24828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3178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62000" cy="24828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49555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828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68592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76200</xdr:rowOff>
    </xdr:from>
    <xdr:ext cx="762000" cy="24828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87312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161925</xdr:rowOff>
    </xdr:from>
    <xdr:to>
      <xdr:col>24</xdr:col>
      <xdr:colOff>114300</xdr:colOff>
      <xdr:row>37</xdr:row>
      <xdr:rowOff>94615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203700" y="6111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104775</xdr:rowOff>
    </xdr:from>
    <xdr:ext cx="534670" cy="248920"/>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305300" y="605472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89,037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12700</xdr:rowOff>
    </xdr:from>
    <xdr:to>
      <xdr:col>20</xdr:col>
      <xdr:colOff>38100</xdr:colOff>
      <xdr:row>37</xdr:row>
      <xdr:rowOff>110490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444875" y="61277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102235</xdr:rowOff>
    </xdr:from>
    <xdr:ext cx="530225" cy="24892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244215" y="621728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27305</xdr:rowOff>
    </xdr:from>
    <xdr:to>
      <xdr:col>15</xdr:col>
      <xdr:colOff>101600</xdr:colOff>
      <xdr:row>37</xdr:row>
      <xdr:rowOff>125095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619375" y="6142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116205</xdr:rowOff>
    </xdr:from>
    <xdr:ext cx="530225" cy="24511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434590" y="623125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29210</xdr:rowOff>
    </xdr:from>
    <xdr:to>
      <xdr:col>10</xdr:col>
      <xdr:colOff>165100</xdr:colOff>
      <xdr:row>37</xdr:row>
      <xdr:rowOff>127000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809750" y="614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118745</xdr:rowOff>
    </xdr:from>
    <xdr:ext cx="530225" cy="24511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609090" y="623379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20320</xdr:rowOff>
    </xdr:from>
    <xdr:to>
      <xdr:col>6</xdr:col>
      <xdr:colOff>38100</xdr:colOff>
      <xdr:row>37</xdr:row>
      <xdr:rowOff>118110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00125" y="61353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109220</xdr:rowOff>
    </xdr:from>
    <xdr:ext cx="530225" cy="24828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799465" y="6224270"/>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54610</xdr:rowOff>
    </xdr:from>
    <xdr:to>
      <xdr:col>28</xdr:col>
      <xdr:colOff>114300</xdr:colOff>
      <xdr:row>45</xdr:row>
      <xdr:rowOff>29845</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698500" y="7160260"/>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54610</xdr:rowOff>
    </xdr:from>
    <xdr:to>
      <xdr:col>12</xdr:col>
      <xdr:colOff>127000</xdr:colOff>
      <xdr:row>46</xdr:row>
      <xdr:rowOff>133985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2550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85090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2550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54610</xdr:rowOff>
    </xdr:from>
    <xdr:to>
      <xdr:col>18</xdr:col>
      <xdr:colOff>0</xdr:colOff>
      <xdr:row>46</xdr:row>
      <xdr:rowOff>133985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74625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85090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4625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54610</xdr:rowOff>
    </xdr:from>
    <xdr:to>
      <xdr:col>24</xdr:col>
      <xdr:colOff>0</xdr:colOff>
      <xdr:row>46</xdr:row>
      <xdr:rowOff>133985</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279400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85090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9400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78740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698500" y="7955280"/>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5080</xdr:rowOff>
    </xdr:from>
    <xdr:ext cx="349250" cy="216535"/>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676275" y="7771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78740</xdr:rowOff>
    </xdr:from>
    <xdr:to>
      <xdr:col>28</xdr:col>
      <xdr:colOff>114300</xdr:colOff>
      <xdr:row>61</xdr:row>
      <xdr:rowOff>78740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698500" y="10156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133985</xdr:rowOff>
    </xdr:from>
    <xdr:to>
      <xdr:col>28</xdr:col>
      <xdr:colOff>114300</xdr:colOff>
      <xdr:row>58</xdr:row>
      <xdr:rowOff>133985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98500" y="97161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161925</xdr:rowOff>
    </xdr:from>
    <xdr:ext cx="248285" cy="24511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481330" y="957897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24130</xdr:rowOff>
    </xdr:from>
    <xdr:to>
      <xdr:col>28</xdr:col>
      <xdr:colOff>114300</xdr:colOff>
      <xdr:row>56</xdr:row>
      <xdr:rowOff>24130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98500" y="92760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52705</xdr:rowOff>
    </xdr:from>
    <xdr:ext cx="594995" cy="24447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1395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78740</xdr:rowOff>
    </xdr:from>
    <xdr:to>
      <xdr:col>28</xdr:col>
      <xdr:colOff>114300</xdr:colOff>
      <xdr:row>53</xdr:row>
      <xdr:rowOff>78740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98500" y="8835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106680</xdr:rowOff>
    </xdr:from>
    <xdr:ext cx="594995" cy="24892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869823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133985</xdr:rowOff>
    </xdr:from>
    <xdr:to>
      <xdr:col>28</xdr:col>
      <xdr:colOff>114300</xdr:colOff>
      <xdr:row>50</xdr:row>
      <xdr:rowOff>133985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98500" y="83953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161925</xdr:rowOff>
    </xdr:from>
    <xdr:ext cx="594995" cy="24511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25817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98500" y="7955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52705</xdr:rowOff>
    </xdr:from>
    <xdr:ext cx="594995" cy="24447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78740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698500" y="7955280"/>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5080</xdr:rowOff>
    </xdr:from>
    <xdr:to>
      <xdr:col>24</xdr:col>
      <xdr:colOff>62865</xdr:colOff>
      <xdr:row>57</xdr:row>
      <xdr:rowOff>106045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252595" y="8431530"/>
          <a:ext cx="1270" cy="1091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109855</xdr:rowOff>
    </xdr:from>
    <xdr:ext cx="534670" cy="24828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305300" y="952690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106045</xdr:rowOff>
    </xdr:from>
    <xdr:to>
      <xdr:col>24</xdr:col>
      <xdr:colOff>152400</xdr:colOff>
      <xdr:row>57</xdr:row>
      <xdr:rowOff>106045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181475" y="95230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118745</xdr:rowOff>
    </xdr:from>
    <xdr:ext cx="598805" cy="245110"/>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305300" y="821499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5080</xdr:rowOff>
    </xdr:from>
    <xdr:to>
      <xdr:col>24</xdr:col>
      <xdr:colOff>152400</xdr:colOff>
      <xdr:row>51</xdr:row>
      <xdr:rowOff>5080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181475" y="84315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56</xdr:row>
      <xdr:rowOff>116840</xdr:rowOff>
    </xdr:from>
    <xdr:to>
      <xdr:col>24</xdr:col>
      <xdr:colOff>63500</xdr:colOff>
      <xdr:row>56</xdr:row>
      <xdr:rowOff>119380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492500" y="9368790"/>
          <a:ext cx="762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45720</xdr:rowOff>
    </xdr:from>
    <xdr:ext cx="534670" cy="248920"/>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305300" y="913257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24130</xdr:rowOff>
    </xdr:from>
    <xdr:to>
      <xdr:col>24</xdr:col>
      <xdr:colOff>114300</xdr:colOff>
      <xdr:row>56</xdr:row>
      <xdr:rowOff>122555</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203700" y="92760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73025</xdr:rowOff>
    </xdr:from>
    <xdr:to>
      <xdr:col>19</xdr:col>
      <xdr:colOff>174625</xdr:colOff>
      <xdr:row>56</xdr:row>
      <xdr:rowOff>116840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670175" y="9324975"/>
          <a:ext cx="8223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39370</xdr:rowOff>
    </xdr:from>
    <xdr:to>
      <xdr:col>20</xdr:col>
      <xdr:colOff>38100</xdr:colOff>
      <xdr:row>56</xdr:row>
      <xdr:rowOff>137160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444875" y="92913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153670</xdr:rowOff>
    </xdr:from>
    <xdr:ext cx="530225" cy="245110"/>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244215" y="907542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73025</xdr:rowOff>
    </xdr:from>
    <xdr:to>
      <xdr:col>15</xdr:col>
      <xdr:colOff>50800</xdr:colOff>
      <xdr:row>56</xdr:row>
      <xdr:rowOff>120015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1860550" y="9324975"/>
          <a:ext cx="80962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25400</xdr:rowOff>
    </xdr:from>
    <xdr:to>
      <xdr:col>15</xdr:col>
      <xdr:colOff>101600</xdr:colOff>
      <xdr:row>56</xdr:row>
      <xdr:rowOff>123190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619375" y="9277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114300</xdr:rowOff>
    </xdr:from>
    <xdr:ext cx="530225" cy="24892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434590" y="936625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56</xdr:row>
      <xdr:rowOff>53340</xdr:rowOff>
    </xdr:from>
    <xdr:to>
      <xdr:col>10</xdr:col>
      <xdr:colOff>114300</xdr:colOff>
      <xdr:row>56</xdr:row>
      <xdr:rowOff>120015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047750" y="9305290"/>
          <a:ext cx="8128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40640</xdr:rowOff>
    </xdr:from>
    <xdr:to>
      <xdr:col>10</xdr:col>
      <xdr:colOff>165100</xdr:colOff>
      <xdr:row>56</xdr:row>
      <xdr:rowOff>138430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809750" y="9292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154940</xdr:rowOff>
    </xdr:from>
    <xdr:ext cx="530225" cy="24447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609090" y="907669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41275</xdr:rowOff>
    </xdr:from>
    <xdr:to>
      <xdr:col>6</xdr:col>
      <xdr:colOff>38100</xdr:colOff>
      <xdr:row>56</xdr:row>
      <xdr:rowOff>139700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00125" y="929322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130810</xdr:rowOff>
    </xdr:from>
    <xdr:ext cx="530225" cy="2457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799465" y="9382760"/>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76200</xdr:rowOff>
    </xdr:from>
    <xdr:ext cx="762000" cy="24828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0798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76200</xdr:rowOff>
    </xdr:from>
    <xdr:ext cx="762000" cy="24828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3178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76200</xdr:rowOff>
    </xdr:from>
    <xdr:ext cx="762000" cy="24828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49555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76200</xdr:rowOff>
    </xdr:from>
    <xdr:ext cx="762000" cy="24828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68592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76200</xdr:rowOff>
    </xdr:from>
    <xdr:ext cx="762000" cy="24828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7312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70485</xdr:rowOff>
    </xdr:from>
    <xdr:to>
      <xdr:col>24</xdr:col>
      <xdr:colOff>114300</xdr:colOff>
      <xdr:row>57</xdr:row>
      <xdr:rowOff>3175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203700" y="9322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48895</xdr:rowOff>
    </xdr:from>
    <xdr:ext cx="534670" cy="247650"/>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305300" y="93008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67945</xdr:rowOff>
    </xdr:from>
    <xdr:to>
      <xdr:col>20</xdr:col>
      <xdr:colOff>38100</xdr:colOff>
      <xdr:row>57</xdr:row>
      <xdr:rowOff>635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444875" y="93198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157480</xdr:rowOff>
    </xdr:from>
    <xdr:ext cx="530225" cy="24447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244215" y="940943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24765</xdr:rowOff>
    </xdr:from>
    <xdr:to>
      <xdr:col>15</xdr:col>
      <xdr:colOff>101600</xdr:colOff>
      <xdr:row>56</xdr:row>
      <xdr:rowOff>122555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619375" y="9276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137795</xdr:rowOff>
    </xdr:from>
    <xdr:ext cx="530225" cy="24892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434590" y="905954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71120</xdr:rowOff>
    </xdr:from>
    <xdr:to>
      <xdr:col>10</xdr:col>
      <xdr:colOff>165100</xdr:colOff>
      <xdr:row>57</xdr:row>
      <xdr:rowOff>3810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809750" y="9323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160020</xdr:rowOff>
    </xdr:from>
    <xdr:ext cx="530225" cy="24511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609090" y="941197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78,213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4445</xdr:rowOff>
    </xdr:from>
    <xdr:to>
      <xdr:col>6</xdr:col>
      <xdr:colOff>38100</xdr:colOff>
      <xdr:row>56</xdr:row>
      <xdr:rowOff>102235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00125" y="92563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118110</xdr:rowOff>
    </xdr:from>
    <xdr:ext cx="530225" cy="24511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799465" y="903986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54610</xdr:rowOff>
    </xdr:from>
    <xdr:to>
      <xdr:col>28</xdr:col>
      <xdr:colOff>114300</xdr:colOff>
      <xdr:row>65</xdr:row>
      <xdr:rowOff>29845</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698500" y="10462260"/>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54610</xdr:rowOff>
    </xdr:from>
    <xdr:to>
      <xdr:col>12</xdr:col>
      <xdr:colOff>127000</xdr:colOff>
      <xdr:row>66</xdr:row>
      <xdr:rowOff>133985</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2550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85090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2550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54610</xdr:rowOff>
    </xdr:from>
    <xdr:to>
      <xdr:col>18</xdr:col>
      <xdr:colOff>0</xdr:colOff>
      <xdr:row>66</xdr:row>
      <xdr:rowOff>133985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74625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85090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74625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54610</xdr:rowOff>
    </xdr:from>
    <xdr:to>
      <xdr:col>24</xdr:col>
      <xdr:colOff>0</xdr:colOff>
      <xdr:row>66</xdr:row>
      <xdr:rowOff>133985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279400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85090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279400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79375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98500" y="11257280"/>
          <a:ext cx="4305300" cy="22015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5080</xdr:rowOff>
    </xdr:from>
    <xdr:ext cx="349250" cy="216535"/>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676275" y="11073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6985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42545</xdr:rowOff>
    </xdr:from>
    <xdr:to>
      <xdr:col>28</xdr:col>
      <xdr:colOff>114300</xdr:colOff>
      <xdr:row>79</xdr:row>
      <xdr:rowOff>42545</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698500" y="13091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71120</xdr:rowOff>
    </xdr:from>
    <xdr:ext cx="248285" cy="24955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481330" y="12955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34290</xdr:rowOff>
    </xdr:from>
    <xdr:ext cx="527685" cy="24955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14630"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134620</xdr:rowOff>
    </xdr:from>
    <xdr:to>
      <xdr:col>28</xdr:col>
      <xdr:colOff>114300</xdr:colOff>
      <xdr:row>74</xdr:row>
      <xdr:rowOff>134620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98500" y="12358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162560</xdr:rowOff>
    </xdr:from>
    <xdr:ext cx="527685" cy="24511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14630" y="122212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97790</xdr:rowOff>
    </xdr:from>
    <xdr:to>
      <xdr:col>28</xdr:col>
      <xdr:colOff>114300</xdr:colOff>
      <xdr:row>72</xdr:row>
      <xdr:rowOff>97790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98500" y="11991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125730</xdr:rowOff>
    </xdr:from>
    <xdr:ext cx="527685" cy="24511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14630" y="1185418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60325</xdr:rowOff>
    </xdr:from>
    <xdr:to>
      <xdr:col>28</xdr:col>
      <xdr:colOff>114300</xdr:colOff>
      <xdr:row>70</xdr:row>
      <xdr:rowOff>60325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98500" y="11623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88900</xdr:rowOff>
    </xdr:from>
    <xdr:ext cx="527685" cy="24447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4630" y="114871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98500" y="11257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52705</xdr:rowOff>
    </xdr:from>
    <xdr:ext cx="594995" cy="24447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370"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79375</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698500" y="11257280"/>
          <a:ext cx="4305300" cy="22015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112395</xdr:rowOff>
    </xdr:from>
    <xdr:to>
      <xdr:col>24</xdr:col>
      <xdr:colOff>62865</xdr:colOff>
      <xdr:row>79</xdr:row>
      <xdr:rowOff>40005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252595" y="1184084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43815</xdr:rowOff>
    </xdr:from>
    <xdr:ext cx="378460" cy="24955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305300" y="1309306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40005</xdr:rowOff>
    </xdr:from>
    <xdr:to>
      <xdr:col>24</xdr:col>
      <xdr:colOff>152400</xdr:colOff>
      <xdr:row>79</xdr:row>
      <xdr:rowOff>40005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181475" y="13089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60960</xdr:rowOff>
    </xdr:from>
    <xdr:ext cx="534670" cy="24511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305300" y="1162431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112395</xdr:rowOff>
    </xdr:from>
    <xdr:to>
      <xdr:col>24</xdr:col>
      <xdr:colOff>152400</xdr:colOff>
      <xdr:row>71</xdr:row>
      <xdr:rowOff>112395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181475" y="118408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76</xdr:row>
      <xdr:rowOff>147955</xdr:rowOff>
    </xdr:from>
    <xdr:to>
      <xdr:col>24</xdr:col>
      <xdr:colOff>63500</xdr:colOff>
      <xdr:row>76</xdr:row>
      <xdr:rowOff>149225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492500" y="12701905"/>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155575</xdr:rowOff>
    </xdr:from>
    <xdr:ext cx="469900" cy="2457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305300" y="12874625"/>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78</xdr:row>
      <xdr:rowOff>10795</xdr:rowOff>
    </xdr:from>
    <xdr:to>
      <xdr:col>24</xdr:col>
      <xdr:colOff>114300</xdr:colOff>
      <xdr:row>78</xdr:row>
      <xdr:rowOff>108585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203700" y="12894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147955</xdr:rowOff>
    </xdr:from>
    <xdr:to>
      <xdr:col>19</xdr:col>
      <xdr:colOff>174625</xdr:colOff>
      <xdr:row>77</xdr:row>
      <xdr:rowOff>20320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670175" y="12701905"/>
          <a:ext cx="8223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20320</xdr:rowOff>
    </xdr:from>
    <xdr:to>
      <xdr:col>20</xdr:col>
      <xdr:colOff>38100</xdr:colOff>
      <xdr:row>78</xdr:row>
      <xdr:rowOff>118110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444875" y="129044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109220</xdr:rowOff>
    </xdr:from>
    <xdr:ext cx="465455" cy="24892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276600" y="1299337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20320</xdr:rowOff>
    </xdr:from>
    <xdr:to>
      <xdr:col>15</xdr:col>
      <xdr:colOff>50800</xdr:colOff>
      <xdr:row>77</xdr:row>
      <xdr:rowOff>40640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1860550" y="12739370"/>
          <a:ext cx="8096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19685</xdr:rowOff>
    </xdr:from>
    <xdr:to>
      <xdr:col>15</xdr:col>
      <xdr:colOff>101600</xdr:colOff>
      <xdr:row>78</xdr:row>
      <xdr:rowOff>117475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619375" y="12903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108585</xdr:rowOff>
    </xdr:from>
    <xdr:ext cx="465455" cy="24955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451100" y="1299273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76</xdr:row>
      <xdr:rowOff>159385</xdr:rowOff>
    </xdr:from>
    <xdr:to>
      <xdr:col>10</xdr:col>
      <xdr:colOff>114300</xdr:colOff>
      <xdr:row>77</xdr:row>
      <xdr:rowOff>40640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047750" y="12713335"/>
          <a:ext cx="8128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20955</xdr:rowOff>
    </xdr:from>
    <xdr:to>
      <xdr:col>10</xdr:col>
      <xdr:colOff>165100</xdr:colOff>
      <xdr:row>78</xdr:row>
      <xdr:rowOff>118745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809750" y="12905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109855</xdr:rowOff>
    </xdr:from>
    <xdr:ext cx="465455" cy="24955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641475" y="129940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10160</xdr:rowOff>
    </xdr:from>
    <xdr:to>
      <xdr:col>6</xdr:col>
      <xdr:colOff>38100</xdr:colOff>
      <xdr:row>78</xdr:row>
      <xdr:rowOff>107950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00125" y="128943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99695</xdr:rowOff>
    </xdr:from>
    <xdr:ext cx="465455" cy="24955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31850" y="129838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2000" cy="24955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079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76835</xdr:rowOff>
    </xdr:from>
    <xdr:ext cx="762000" cy="24955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317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62000" cy="24955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4955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685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76835</xdr:rowOff>
    </xdr:from>
    <xdr:ext cx="762000" cy="24955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73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99695</xdr:rowOff>
    </xdr:from>
    <xdr:to>
      <xdr:col>24</xdr:col>
      <xdr:colOff>114300</xdr:colOff>
      <xdr:row>77</xdr:row>
      <xdr:rowOff>32385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203700" y="12653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121920</xdr:rowOff>
    </xdr:from>
    <xdr:ext cx="534670" cy="2457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305300" y="1251077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99060</xdr:rowOff>
    </xdr:from>
    <xdr:to>
      <xdr:col>20</xdr:col>
      <xdr:colOff>38100</xdr:colOff>
      <xdr:row>77</xdr:row>
      <xdr:rowOff>31750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444875" y="126530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47625</xdr:rowOff>
    </xdr:from>
    <xdr:ext cx="530225" cy="24955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244215" y="1243647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136525</xdr:rowOff>
    </xdr:from>
    <xdr:to>
      <xdr:col>15</xdr:col>
      <xdr:colOff>101600</xdr:colOff>
      <xdr:row>77</xdr:row>
      <xdr:rowOff>69215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619375" y="12690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75</xdr:row>
      <xdr:rowOff>85090</xdr:rowOff>
    </xdr:from>
    <xdr:ext cx="530225" cy="24511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434590" y="1247394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157480</xdr:rowOff>
    </xdr:from>
    <xdr:to>
      <xdr:col>10</xdr:col>
      <xdr:colOff>165100</xdr:colOff>
      <xdr:row>77</xdr:row>
      <xdr:rowOff>90170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809750" y="1271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105410</xdr:rowOff>
    </xdr:from>
    <xdr:ext cx="530225" cy="24892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609090" y="1249426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109855</xdr:rowOff>
    </xdr:from>
    <xdr:to>
      <xdr:col>6</xdr:col>
      <xdr:colOff>38100</xdr:colOff>
      <xdr:row>77</xdr:row>
      <xdr:rowOff>42545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00125" y="126638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59055</xdr:rowOff>
    </xdr:from>
    <xdr:ext cx="530225" cy="2457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799465" y="12447905"/>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55245</xdr:rowOff>
    </xdr:from>
    <xdr:to>
      <xdr:col>28</xdr:col>
      <xdr:colOff>114300</xdr:colOff>
      <xdr:row>85</xdr:row>
      <xdr:rowOff>30480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6985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55245</xdr:rowOff>
    </xdr:from>
    <xdr:to>
      <xdr:col>12</xdr:col>
      <xdr:colOff>127000</xdr:colOff>
      <xdr:row>86</xdr:row>
      <xdr:rowOff>134620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25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25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55245</xdr:rowOff>
    </xdr:from>
    <xdr:to>
      <xdr:col>18</xdr:col>
      <xdr:colOff>0</xdr:colOff>
      <xdr:row>86</xdr:row>
      <xdr:rowOff>134620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746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746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55245</xdr:rowOff>
    </xdr:from>
    <xdr:to>
      <xdr:col>24</xdr:col>
      <xdr:colOff>0</xdr:colOff>
      <xdr:row>86</xdr:row>
      <xdr:rowOff>134620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794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794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985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250" cy="21653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676275" y="14375765"/>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463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481330" y="1668526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98500" y="16501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2768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14630" y="1635887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98500" y="16174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4995" cy="25463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370" y="16031845"/>
          <a:ext cx="594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98500" y="158483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57054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98500" y="15521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463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379700"/>
          <a:ext cx="594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98500" y="1519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98500" y="14873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36830</xdr:rowOff>
    </xdr:from>
    <xdr:ext cx="594995" cy="24955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4737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985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52705</xdr:rowOff>
    </xdr:from>
    <xdr:ext cx="594995" cy="24511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422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6985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44450</xdr:rowOff>
    </xdr:from>
    <xdr:to>
      <xdr:col>24</xdr:col>
      <xdr:colOff>62865</xdr:colOff>
      <xdr:row>98</xdr:row>
      <xdr:rowOff>26035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252595" y="150749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29845</xdr:rowOff>
    </xdr:from>
    <xdr:ext cx="534670" cy="25463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305300" y="1626044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26035</xdr:rowOff>
    </xdr:from>
    <xdr:to>
      <xdr:col>24</xdr:col>
      <xdr:colOff>152400</xdr:colOff>
      <xdr:row>98</xdr:row>
      <xdr:rowOff>26035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181475" y="16256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156845</xdr:rowOff>
    </xdr:from>
    <xdr:ext cx="598805" cy="24892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305300" y="1485709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44450</xdr:rowOff>
    </xdr:from>
    <xdr:to>
      <xdr:col>24</xdr:col>
      <xdr:colOff>152400</xdr:colOff>
      <xdr:row>91</xdr:row>
      <xdr:rowOff>44450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181475" y="15074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97</xdr:row>
      <xdr:rowOff>165100</xdr:rowOff>
    </xdr:from>
    <xdr:to>
      <xdr:col>24</xdr:col>
      <xdr:colOff>63500</xdr:colOff>
      <xdr:row>98</xdr:row>
      <xdr:rowOff>2540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492500" y="1622425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137795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305300" y="156825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114935</xdr:rowOff>
    </xdr:from>
    <xdr:to>
      <xdr:col>24</xdr:col>
      <xdr:colOff>114300</xdr:colOff>
      <xdr:row>96</xdr:row>
      <xdr:rowOff>45085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203700" y="158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2540</xdr:rowOff>
    </xdr:from>
    <xdr:to>
      <xdr:col>19</xdr:col>
      <xdr:colOff>174625</xdr:colOff>
      <xdr:row>98</xdr:row>
      <xdr:rowOff>59690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670175" y="16233140"/>
          <a:ext cx="82232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150495</xdr:rowOff>
    </xdr:from>
    <xdr:to>
      <xdr:col>20</xdr:col>
      <xdr:colOff>38100</xdr:colOff>
      <xdr:row>96</xdr:row>
      <xdr:rowOff>80645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444875" y="1586674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97790</xdr:rowOff>
    </xdr:from>
    <xdr:ext cx="598170" cy="25463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211830" y="1564259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59690</xdr:rowOff>
    </xdr:from>
    <xdr:to>
      <xdr:col>15</xdr:col>
      <xdr:colOff>50800</xdr:colOff>
      <xdr:row>98</xdr:row>
      <xdr:rowOff>114300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860550" y="16290290"/>
          <a:ext cx="80962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62230</xdr:rowOff>
    </xdr:from>
    <xdr:to>
      <xdr:col>15</xdr:col>
      <xdr:colOff>101600</xdr:colOff>
      <xdr:row>96</xdr:row>
      <xdr:rowOff>163830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619375" y="1594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8890</xdr:rowOff>
    </xdr:from>
    <xdr:ext cx="598170" cy="25463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402205" y="1572514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98</xdr:row>
      <xdr:rowOff>113665</xdr:rowOff>
    </xdr:from>
    <xdr:to>
      <xdr:col>10</xdr:col>
      <xdr:colOff>114300</xdr:colOff>
      <xdr:row>98</xdr:row>
      <xdr:rowOff>114300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1047750" y="16344265"/>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161925</xdr:rowOff>
    </xdr:from>
    <xdr:to>
      <xdr:col>10</xdr:col>
      <xdr:colOff>165100</xdr:colOff>
      <xdr:row>96</xdr:row>
      <xdr:rowOff>92075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809750" y="1587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109220</xdr:rowOff>
    </xdr:from>
    <xdr:ext cx="598170" cy="25463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576705" y="1565402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113030</xdr:rowOff>
    </xdr:from>
    <xdr:to>
      <xdr:col>6</xdr:col>
      <xdr:colOff>38100</xdr:colOff>
      <xdr:row>97</xdr:row>
      <xdr:rowOff>43180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00125" y="160007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60325</xdr:rowOff>
    </xdr:from>
    <xdr:ext cx="59817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767080" y="15776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114300</xdr:rowOff>
    </xdr:from>
    <xdr:to>
      <xdr:col>24</xdr:col>
      <xdr:colOff>114300</xdr:colOff>
      <xdr:row>98</xdr:row>
      <xdr:rowOff>44450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203700" y="1617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29210</xdr:rowOff>
    </xdr:from>
    <xdr:ext cx="534670" cy="25463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305300" y="1608836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92,366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123190</xdr:rowOff>
    </xdr:from>
    <xdr:to>
      <xdr:col>20</xdr:col>
      <xdr:colOff>38100</xdr:colOff>
      <xdr:row>98</xdr:row>
      <xdr:rowOff>53340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444875" y="161823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44450</xdr:rowOff>
    </xdr:from>
    <xdr:ext cx="53022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244215" y="162750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8890</xdr:rowOff>
    </xdr:from>
    <xdr:to>
      <xdr:col>15</xdr:col>
      <xdr:colOff>101600</xdr:colOff>
      <xdr:row>98</xdr:row>
      <xdr:rowOff>110490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619375" y="1623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101600</xdr:rowOff>
    </xdr:from>
    <xdr:ext cx="530225"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434590" y="163322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63500</xdr:rowOff>
    </xdr:from>
    <xdr:to>
      <xdr:col>10</xdr:col>
      <xdr:colOff>165100</xdr:colOff>
      <xdr:row>98</xdr:row>
      <xdr:rowOff>165100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809750" y="1629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156210</xdr:rowOff>
    </xdr:from>
    <xdr:ext cx="530225" cy="25463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609090" y="163868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63500</xdr:rowOff>
    </xdr:from>
    <xdr:to>
      <xdr:col>6</xdr:col>
      <xdr:colOff>38100</xdr:colOff>
      <xdr:row>98</xdr:row>
      <xdr:rowOff>164465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00125" y="1629410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155575</xdr:rowOff>
    </xdr:from>
    <xdr:ext cx="530225" cy="25463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799465" y="163861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54610</xdr:rowOff>
    </xdr:from>
    <xdr:to>
      <xdr:col>59</xdr:col>
      <xdr:colOff>50800</xdr:colOff>
      <xdr:row>25</xdr:row>
      <xdr:rowOff>29845</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064250" y="3858260"/>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54610</xdr:rowOff>
    </xdr:from>
    <xdr:to>
      <xdr:col>43</xdr:col>
      <xdr:colOff>63500</xdr:colOff>
      <xdr:row>26</xdr:row>
      <xdr:rowOff>133985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175375"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85090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175375"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54610</xdr:rowOff>
    </xdr:from>
    <xdr:to>
      <xdr:col>48</xdr:col>
      <xdr:colOff>127000</xdr:colOff>
      <xdr:row>26</xdr:row>
      <xdr:rowOff>133985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11200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85090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11200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54610</xdr:rowOff>
    </xdr:from>
    <xdr:to>
      <xdr:col>54</xdr:col>
      <xdr:colOff>127000</xdr:colOff>
      <xdr:row>26</xdr:row>
      <xdr:rowOff>133985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15975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85090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15975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78740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064250" y="4653280"/>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5080</xdr:rowOff>
    </xdr:from>
    <xdr:ext cx="349250" cy="21653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26150" y="4469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064250" y="6854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41910</xdr:rowOff>
    </xdr:from>
    <xdr:to>
      <xdr:col>59</xdr:col>
      <xdr:colOff>50800</xdr:colOff>
      <xdr:row>39</xdr:row>
      <xdr:rowOff>41910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064250" y="648716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70485</xdr:rowOff>
    </xdr:from>
    <xdr:ext cx="248285" cy="24892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831205" y="635063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5080</xdr:rowOff>
    </xdr:from>
    <xdr:to>
      <xdr:col>59</xdr:col>
      <xdr:colOff>50800</xdr:colOff>
      <xdr:row>37</xdr:row>
      <xdr:rowOff>5080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064250" y="61201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33655</xdr:rowOff>
    </xdr:from>
    <xdr:ext cx="594995" cy="24892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516245" y="598360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133985</xdr:rowOff>
    </xdr:from>
    <xdr:to>
      <xdr:col>59</xdr:col>
      <xdr:colOff>50800</xdr:colOff>
      <xdr:row>34</xdr:row>
      <xdr:rowOff>133985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064250" y="57537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161925</xdr:rowOff>
    </xdr:from>
    <xdr:ext cx="594995" cy="24511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516245" y="561657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97155</xdr:rowOff>
    </xdr:from>
    <xdr:to>
      <xdr:col>59</xdr:col>
      <xdr:colOff>50800</xdr:colOff>
      <xdr:row>32</xdr:row>
      <xdr:rowOff>97155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064250" y="53867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125730</xdr:rowOff>
    </xdr:from>
    <xdr:ext cx="594995" cy="24511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516245" y="525018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60325</xdr:rowOff>
    </xdr:from>
    <xdr:to>
      <xdr:col>59</xdr:col>
      <xdr:colOff>50800</xdr:colOff>
      <xdr:row>30</xdr:row>
      <xdr:rowOff>60325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064250" y="50196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88900</xdr:rowOff>
    </xdr:from>
    <xdr:ext cx="594995" cy="24447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516245" y="488315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064250" y="46532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52705</xdr:rowOff>
    </xdr:from>
    <xdr:ext cx="594995" cy="24447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516245" y="4516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78740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064250" y="4653280"/>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86360</xdr:rowOff>
    </xdr:from>
    <xdr:to>
      <xdr:col>54</xdr:col>
      <xdr:colOff>174625</xdr:colOff>
      <xdr:row>38</xdr:row>
      <xdr:rowOff>56515</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604375" y="521081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60325</xdr:rowOff>
    </xdr:from>
    <xdr:ext cx="534670" cy="245110"/>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9655175" y="634047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56515</xdr:rowOff>
    </xdr:from>
    <xdr:to>
      <xdr:col>55</xdr:col>
      <xdr:colOff>88900</xdr:colOff>
      <xdr:row>38</xdr:row>
      <xdr:rowOff>56515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531350" y="63366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34925</xdr:rowOff>
    </xdr:from>
    <xdr:ext cx="598805" cy="248920"/>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9655175" y="499427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86360</xdr:rowOff>
    </xdr:from>
    <xdr:to>
      <xdr:col>55</xdr:col>
      <xdr:colOff>88900</xdr:colOff>
      <xdr:row>31</xdr:row>
      <xdr:rowOff>86360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531350" y="52108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146685</xdr:rowOff>
    </xdr:from>
    <xdr:to>
      <xdr:col>55</xdr:col>
      <xdr:colOff>0</xdr:colOff>
      <xdr:row>36</xdr:row>
      <xdr:rowOff>153035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845550" y="6096635"/>
          <a:ext cx="7588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136525</xdr:rowOff>
    </xdr:from>
    <xdr:ext cx="534670" cy="248920"/>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9655175" y="6086475"/>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157480</xdr:rowOff>
    </xdr:from>
    <xdr:to>
      <xdr:col>55</xdr:col>
      <xdr:colOff>50800</xdr:colOff>
      <xdr:row>37</xdr:row>
      <xdr:rowOff>90170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69450" y="61074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36</xdr:row>
      <xdr:rowOff>121285</xdr:rowOff>
    </xdr:from>
    <xdr:to>
      <xdr:col>50</xdr:col>
      <xdr:colOff>114300</xdr:colOff>
      <xdr:row>36</xdr:row>
      <xdr:rowOff>153035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032750" y="6071235"/>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160020</xdr:rowOff>
    </xdr:from>
    <xdr:to>
      <xdr:col>50</xdr:col>
      <xdr:colOff>165100</xdr:colOff>
      <xdr:row>37</xdr:row>
      <xdr:rowOff>93345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794750" y="61099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84455</xdr:rowOff>
    </xdr:from>
    <xdr:ext cx="530225" cy="245110"/>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594090" y="619950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10160</xdr:rowOff>
    </xdr:from>
    <xdr:to>
      <xdr:col>45</xdr:col>
      <xdr:colOff>174625</xdr:colOff>
      <xdr:row>36</xdr:row>
      <xdr:rowOff>121285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210425" y="5960110"/>
          <a:ext cx="822325"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156210</xdr:rowOff>
    </xdr:from>
    <xdr:to>
      <xdr:col>46</xdr:col>
      <xdr:colOff>38100</xdr:colOff>
      <xdr:row>37</xdr:row>
      <xdr:rowOff>88900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985125" y="61061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80010</xdr:rowOff>
    </xdr:from>
    <xdr:ext cx="530225" cy="24892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784465" y="619506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103505</xdr:rowOff>
    </xdr:from>
    <xdr:to>
      <xdr:col>41</xdr:col>
      <xdr:colOff>50800</xdr:colOff>
      <xdr:row>36</xdr:row>
      <xdr:rowOff>10160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400800" y="5393055"/>
          <a:ext cx="809625" cy="567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5080</xdr:rowOff>
    </xdr:from>
    <xdr:to>
      <xdr:col>41</xdr:col>
      <xdr:colOff>101600</xdr:colOff>
      <xdr:row>37</xdr:row>
      <xdr:rowOff>103505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159625" y="61201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94615</xdr:rowOff>
    </xdr:from>
    <xdr:ext cx="530225" cy="245110"/>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974840" y="620966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113030</xdr:rowOff>
    </xdr:from>
    <xdr:to>
      <xdr:col>36</xdr:col>
      <xdr:colOff>165100</xdr:colOff>
      <xdr:row>35</xdr:row>
      <xdr:rowOff>45720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350000" y="5732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37465</xdr:rowOff>
    </xdr:from>
    <xdr:ext cx="598170" cy="24892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116955" y="5822315"/>
          <a:ext cx="598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828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2975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828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67092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76200</xdr:rowOff>
    </xdr:from>
    <xdr:ext cx="762000" cy="24828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85812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62000" cy="24828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03580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828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2261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97790</xdr:rowOff>
    </xdr:from>
    <xdr:to>
      <xdr:col>55</xdr:col>
      <xdr:colOff>50800</xdr:colOff>
      <xdr:row>37</xdr:row>
      <xdr:rowOff>30480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69450" y="60477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120015</xdr:rowOff>
    </xdr:from>
    <xdr:ext cx="598805" cy="243840"/>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9655175" y="590486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106,464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104775</xdr:rowOff>
    </xdr:from>
    <xdr:to>
      <xdr:col>50</xdr:col>
      <xdr:colOff>165100</xdr:colOff>
      <xdr:row>37</xdr:row>
      <xdr:rowOff>36830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794750" y="60547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52705</xdr:rowOff>
    </xdr:from>
    <xdr:ext cx="598170" cy="24447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61705" y="5837555"/>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104,781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71755</xdr:rowOff>
    </xdr:from>
    <xdr:to>
      <xdr:col>46</xdr:col>
      <xdr:colOff>38100</xdr:colOff>
      <xdr:row>37</xdr:row>
      <xdr:rowOff>5080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985125" y="602170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20955</xdr:rowOff>
    </xdr:from>
    <xdr:ext cx="598170" cy="24384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752080" y="5805805"/>
          <a:ext cx="5981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126365</xdr:rowOff>
    </xdr:from>
    <xdr:to>
      <xdr:col>41</xdr:col>
      <xdr:colOff>101600</xdr:colOff>
      <xdr:row>36</xdr:row>
      <xdr:rowOff>59690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159625" y="591121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74930</xdr:rowOff>
    </xdr:from>
    <xdr:ext cx="598170" cy="24828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942455" y="5694680"/>
          <a:ext cx="5981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54610</xdr:rowOff>
    </xdr:from>
    <xdr:to>
      <xdr:col>36</xdr:col>
      <xdr:colOff>165100</xdr:colOff>
      <xdr:row>32</xdr:row>
      <xdr:rowOff>152400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350000" y="5344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3810</xdr:rowOff>
    </xdr:from>
    <xdr:ext cx="598170" cy="24892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116955" y="5128260"/>
          <a:ext cx="598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298,253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54610</xdr:rowOff>
    </xdr:from>
    <xdr:to>
      <xdr:col>59</xdr:col>
      <xdr:colOff>50800</xdr:colOff>
      <xdr:row>45</xdr:row>
      <xdr:rowOff>29845</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064250" y="7160260"/>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54610</xdr:rowOff>
    </xdr:from>
    <xdr:to>
      <xdr:col>43</xdr:col>
      <xdr:colOff>63500</xdr:colOff>
      <xdr:row>46</xdr:row>
      <xdr:rowOff>133985</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175375"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85090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175375"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54610</xdr:rowOff>
    </xdr:from>
    <xdr:to>
      <xdr:col>48</xdr:col>
      <xdr:colOff>127000</xdr:colOff>
      <xdr:row>46</xdr:row>
      <xdr:rowOff>133985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11200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85090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11200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54610</xdr:rowOff>
    </xdr:from>
    <xdr:to>
      <xdr:col>54</xdr:col>
      <xdr:colOff>127000</xdr:colOff>
      <xdr:row>46</xdr:row>
      <xdr:rowOff>133985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15975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85090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15975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78740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064250" y="7955280"/>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5080</xdr:rowOff>
    </xdr:from>
    <xdr:ext cx="349250" cy="21653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26150" y="7771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78740</xdr:rowOff>
    </xdr:from>
    <xdr:to>
      <xdr:col>59</xdr:col>
      <xdr:colOff>50800</xdr:colOff>
      <xdr:row>61</xdr:row>
      <xdr:rowOff>78740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064250" y="10156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133985</xdr:rowOff>
    </xdr:from>
    <xdr:to>
      <xdr:col>59</xdr:col>
      <xdr:colOff>50800</xdr:colOff>
      <xdr:row>58</xdr:row>
      <xdr:rowOff>133985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064250" y="97161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161925</xdr:rowOff>
    </xdr:from>
    <xdr:ext cx="248285" cy="24511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831205" y="957897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24130</xdr:rowOff>
    </xdr:from>
    <xdr:to>
      <xdr:col>59</xdr:col>
      <xdr:colOff>50800</xdr:colOff>
      <xdr:row>56</xdr:row>
      <xdr:rowOff>24130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064250" y="92760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52705</xdr:rowOff>
    </xdr:from>
    <xdr:ext cx="594995" cy="24447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516245" y="91395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78740</xdr:rowOff>
    </xdr:from>
    <xdr:to>
      <xdr:col>59</xdr:col>
      <xdr:colOff>50800</xdr:colOff>
      <xdr:row>53</xdr:row>
      <xdr:rowOff>78740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064250" y="88353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106680</xdr:rowOff>
    </xdr:from>
    <xdr:ext cx="594995" cy="24892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516245" y="8698230"/>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133985</xdr:rowOff>
    </xdr:from>
    <xdr:to>
      <xdr:col>59</xdr:col>
      <xdr:colOff>50800</xdr:colOff>
      <xdr:row>50</xdr:row>
      <xdr:rowOff>133985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064250" y="83953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161925</xdr:rowOff>
    </xdr:from>
    <xdr:ext cx="594995" cy="24511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516245" y="825817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064250" y="79552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4995" cy="24447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516245"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78740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064250" y="7955280"/>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50</xdr:row>
      <xdr:rowOff>100965</xdr:rowOff>
    </xdr:from>
    <xdr:to>
      <xdr:col>54</xdr:col>
      <xdr:colOff>174625</xdr:colOff>
      <xdr:row>58</xdr:row>
      <xdr:rowOff>84455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9604375" y="8362315"/>
          <a:ext cx="0" cy="1304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88265</xdr:rowOff>
    </xdr:from>
    <xdr:ext cx="534670" cy="24447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9655175" y="967041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84455</xdr:rowOff>
    </xdr:from>
    <xdr:to>
      <xdr:col>55</xdr:col>
      <xdr:colOff>88900</xdr:colOff>
      <xdr:row>58</xdr:row>
      <xdr:rowOff>84455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9531350" y="96666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48895</xdr:rowOff>
    </xdr:from>
    <xdr:ext cx="598805" cy="247650"/>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9655175" y="814514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100965</xdr:rowOff>
    </xdr:from>
    <xdr:to>
      <xdr:col>55</xdr:col>
      <xdr:colOff>88900</xdr:colOff>
      <xdr:row>50</xdr:row>
      <xdr:rowOff>100965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531350" y="8362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83820</xdr:rowOff>
    </xdr:from>
    <xdr:to>
      <xdr:col>55</xdr:col>
      <xdr:colOff>0</xdr:colOff>
      <xdr:row>55</xdr:row>
      <xdr:rowOff>68580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8845550" y="9005570"/>
          <a:ext cx="758825"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29210</xdr:rowOff>
    </xdr:from>
    <xdr:ext cx="534670" cy="24447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9655175" y="928116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50165</xdr:rowOff>
    </xdr:from>
    <xdr:to>
      <xdr:col>55</xdr:col>
      <xdr:colOff>50800</xdr:colOff>
      <xdr:row>56</xdr:row>
      <xdr:rowOff>147955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69450" y="93021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55</xdr:row>
      <xdr:rowOff>68580</xdr:rowOff>
    </xdr:from>
    <xdr:to>
      <xdr:col>50</xdr:col>
      <xdr:colOff>114300</xdr:colOff>
      <xdr:row>56</xdr:row>
      <xdr:rowOff>71120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032750" y="9155430"/>
          <a:ext cx="8128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99060</xdr:rowOff>
    </xdr:from>
    <xdr:to>
      <xdr:col>50</xdr:col>
      <xdr:colOff>165100</xdr:colOff>
      <xdr:row>57</xdr:row>
      <xdr:rowOff>31750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8794750" y="9351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23495</xdr:rowOff>
    </xdr:from>
    <xdr:ext cx="530225" cy="24511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8594090" y="944054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152400</xdr:rowOff>
    </xdr:from>
    <xdr:to>
      <xdr:col>45</xdr:col>
      <xdr:colOff>174625</xdr:colOff>
      <xdr:row>56</xdr:row>
      <xdr:rowOff>71120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210425" y="9239250"/>
          <a:ext cx="822325"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85090</xdr:rowOff>
    </xdr:from>
    <xdr:to>
      <xdr:col>46</xdr:col>
      <xdr:colOff>38100</xdr:colOff>
      <xdr:row>57</xdr:row>
      <xdr:rowOff>17780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7985125" y="93370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8890</xdr:rowOff>
    </xdr:from>
    <xdr:ext cx="530225" cy="24828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784465" y="9425940"/>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53</xdr:row>
      <xdr:rowOff>123190</xdr:rowOff>
    </xdr:from>
    <xdr:to>
      <xdr:col>41</xdr:col>
      <xdr:colOff>50800</xdr:colOff>
      <xdr:row>55</xdr:row>
      <xdr:rowOff>152400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400800" y="8879840"/>
          <a:ext cx="809625" cy="359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101600</xdr:rowOff>
    </xdr:from>
    <xdr:to>
      <xdr:col>41</xdr:col>
      <xdr:colOff>101600</xdr:colOff>
      <xdr:row>57</xdr:row>
      <xdr:rowOff>34925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159625" y="93535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26035</xdr:rowOff>
    </xdr:from>
    <xdr:ext cx="530225" cy="24511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974840" y="944308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40640</xdr:rowOff>
    </xdr:from>
    <xdr:to>
      <xdr:col>36</xdr:col>
      <xdr:colOff>165100</xdr:colOff>
      <xdr:row>56</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350000" y="9292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130175</xdr:rowOff>
    </xdr:from>
    <xdr:ext cx="530225" cy="24638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149340" y="9382125"/>
          <a:ext cx="53022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76200</xdr:rowOff>
    </xdr:from>
    <xdr:ext cx="762000" cy="24828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2975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76200</xdr:rowOff>
    </xdr:from>
    <xdr:ext cx="762000" cy="24828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67092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76200</xdr:rowOff>
    </xdr:from>
    <xdr:ext cx="762000" cy="24828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85812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76200</xdr:rowOff>
    </xdr:from>
    <xdr:ext cx="762000" cy="24828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03580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76200</xdr:rowOff>
    </xdr:from>
    <xdr:ext cx="762000" cy="24828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2261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34925</xdr:rowOff>
    </xdr:from>
    <xdr:to>
      <xdr:col>55</xdr:col>
      <xdr:colOff>50800</xdr:colOff>
      <xdr:row>54</xdr:row>
      <xdr:rowOff>132715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69450" y="89566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57150</xdr:rowOff>
    </xdr:from>
    <xdr:ext cx="598805" cy="24511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9655175" y="881380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161,386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19685</xdr:rowOff>
    </xdr:from>
    <xdr:to>
      <xdr:col>50</xdr:col>
      <xdr:colOff>165100</xdr:colOff>
      <xdr:row>55</xdr:row>
      <xdr:rowOff>117475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794750" y="9106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133350</xdr:rowOff>
    </xdr:from>
    <xdr:ext cx="598170" cy="24828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61705" y="8890000"/>
          <a:ext cx="5981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127,321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22860</xdr:rowOff>
    </xdr:from>
    <xdr:to>
      <xdr:col>46</xdr:col>
      <xdr:colOff>38100</xdr:colOff>
      <xdr:row>56</xdr:row>
      <xdr:rowOff>120650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985125" y="92748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136525</xdr:rowOff>
    </xdr:from>
    <xdr:ext cx="530225" cy="24892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784465" y="905827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103505</xdr:rowOff>
    </xdr:from>
    <xdr:to>
      <xdr:col>41</xdr:col>
      <xdr:colOff>101600</xdr:colOff>
      <xdr:row>56</xdr:row>
      <xdr:rowOff>36195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159625" y="9190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52705</xdr:rowOff>
    </xdr:from>
    <xdr:ext cx="598170" cy="24447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942455" y="8974455"/>
          <a:ext cx="5981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53</xdr:row>
      <xdr:rowOff>73660</xdr:rowOff>
    </xdr:from>
    <xdr:to>
      <xdr:col>36</xdr:col>
      <xdr:colOff>165100</xdr:colOff>
      <xdr:row>54</xdr:row>
      <xdr:rowOff>6350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350000" y="8830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52</xdr:row>
      <xdr:rowOff>22860</xdr:rowOff>
    </xdr:from>
    <xdr:ext cx="598170" cy="24511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116955" y="8614410"/>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54610</xdr:rowOff>
    </xdr:from>
    <xdr:to>
      <xdr:col>59</xdr:col>
      <xdr:colOff>50800</xdr:colOff>
      <xdr:row>65</xdr:row>
      <xdr:rowOff>29845</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064250" y="10462260"/>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54610</xdr:rowOff>
    </xdr:from>
    <xdr:to>
      <xdr:col>43</xdr:col>
      <xdr:colOff>63500</xdr:colOff>
      <xdr:row>66</xdr:row>
      <xdr:rowOff>133985</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175375"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85090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175375"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54610</xdr:rowOff>
    </xdr:from>
    <xdr:to>
      <xdr:col>48</xdr:col>
      <xdr:colOff>127000</xdr:colOff>
      <xdr:row>66</xdr:row>
      <xdr:rowOff>133985</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11200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85090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11200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54610</xdr:rowOff>
    </xdr:from>
    <xdr:to>
      <xdr:col>54</xdr:col>
      <xdr:colOff>127000</xdr:colOff>
      <xdr:row>66</xdr:row>
      <xdr:rowOff>133985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15975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85090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15975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79375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064250" y="11257280"/>
          <a:ext cx="4289425" cy="22015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5080</xdr:rowOff>
    </xdr:from>
    <xdr:ext cx="349250" cy="21653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26150" y="11073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064250" y="13458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24765</xdr:rowOff>
    </xdr:from>
    <xdr:to>
      <xdr:col>59</xdr:col>
      <xdr:colOff>50800</xdr:colOff>
      <xdr:row>78</xdr:row>
      <xdr:rowOff>24765</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064250" y="12908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52705</xdr:rowOff>
    </xdr:from>
    <xdr:ext cx="248285" cy="245110"/>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5831205" y="1277175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134620</xdr:rowOff>
    </xdr:from>
    <xdr:to>
      <xdr:col>59</xdr:col>
      <xdr:colOff>50800</xdr:colOff>
      <xdr:row>74</xdr:row>
      <xdr:rowOff>134620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064250" y="12358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162560</xdr:rowOff>
    </xdr:from>
    <xdr:ext cx="594995" cy="24511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516245" y="1222121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78740</xdr:rowOff>
    </xdr:from>
    <xdr:to>
      <xdr:col>59</xdr:col>
      <xdr:colOff>50800</xdr:colOff>
      <xdr:row>71</xdr:row>
      <xdr:rowOff>78740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064250" y="11807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106680</xdr:rowOff>
    </xdr:from>
    <xdr:ext cx="594995" cy="24955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516245" y="1167003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064250" y="112572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52705</xdr:rowOff>
    </xdr:from>
    <xdr:ext cx="594995" cy="24447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516245"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79375</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064250" y="11257280"/>
          <a:ext cx="4289425" cy="22015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20320</xdr:rowOff>
    </xdr:from>
    <xdr:to>
      <xdr:col>54</xdr:col>
      <xdr:colOff>174625</xdr:colOff>
      <xdr:row>78</xdr:row>
      <xdr:rowOff>24765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9604375" y="11748770"/>
          <a:ext cx="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27940</xdr:rowOff>
    </xdr:from>
    <xdr:ext cx="249555" cy="245110"/>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9655175" y="1291209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24765</xdr:rowOff>
    </xdr:from>
    <xdr:to>
      <xdr:col>55</xdr:col>
      <xdr:colOff>88900</xdr:colOff>
      <xdr:row>78</xdr:row>
      <xdr:rowOff>24765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9531350" y="12908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133985</xdr:rowOff>
    </xdr:from>
    <xdr:ext cx="598805" cy="248920"/>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9655175" y="1153223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20320</xdr:rowOff>
    </xdr:from>
    <xdr:to>
      <xdr:col>55</xdr:col>
      <xdr:colOff>88900</xdr:colOff>
      <xdr:row>71</xdr:row>
      <xdr:rowOff>20320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531350" y="11748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14605</xdr:rowOff>
    </xdr:from>
    <xdr:to>
      <xdr:col>55</xdr:col>
      <xdr:colOff>0</xdr:colOff>
      <xdr:row>77</xdr:row>
      <xdr:rowOff>59690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8845550" y="12568555"/>
          <a:ext cx="758825"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147320</xdr:rowOff>
    </xdr:from>
    <xdr:ext cx="534670" cy="24955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9655175" y="1270127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3175</xdr:rowOff>
    </xdr:from>
    <xdr:to>
      <xdr:col>55</xdr:col>
      <xdr:colOff>50800</xdr:colOff>
      <xdr:row>77</xdr:row>
      <xdr:rowOff>100965</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9569450" y="127222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77</xdr:row>
      <xdr:rowOff>59690</xdr:rowOff>
    </xdr:from>
    <xdr:to>
      <xdr:col>50</xdr:col>
      <xdr:colOff>114300</xdr:colOff>
      <xdr:row>77</xdr:row>
      <xdr:rowOff>158115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032750" y="12778740"/>
          <a:ext cx="8128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29210</xdr:rowOff>
    </xdr:from>
    <xdr:to>
      <xdr:col>50</xdr:col>
      <xdr:colOff>165100</xdr:colOff>
      <xdr:row>77</xdr:row>
      <xdr:rowOff>127000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8794750" y="12748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118745</xdr:rowOff>
    </xdr:from>
    <xdr:ext cx="530225" cy="24511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8594090" y="1283779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147955</xdr:rowOff>
    </xdr:from>
    <xdr:to>
      <xdr:col>45</xdr:col>
      <xdr:colOff>174625</xdr:colOff>
      <xdr:row>77</xdr:row>
      <xdr:rowOff>158115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210425" y="12867005"/>
          <a:ext cx="8223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46990</xdr:rowOff>
    </xdr:from>
    <xdr:to>
      <xdr:col>46</xdr:col>
      <xdr:colOff>38100</xdr:colOff>
      <xdr:row>77</xdr:row>
      <xdr:rowOff>144780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7985125" y="127660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160655</xdr:rowOff>
    </xdr:from>
    <xdr:ext cx="530225" cy="24511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7784465" y="1254950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17780</xdr:rowOff>
    </xdr:from>
    <xdr:to>
      <xdr:col>41</xdr:col>
      <xdr:colOff>50800</xdr:colOff>
      <xdr:row>77</xdr:row>
      <xdr:rowOff>147955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400800" y="12571730"/>
          <a:ext cx="809625" cy="295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39370</xdr:rowOff>
    </xdr:from>
    <xdr:to>
      <xdr:col>41</xdr:col>
      <xdr:colOff>101600</xdr:colOff>
      <xdr:row>77</xdr:row>
      <xdr:rowOff>137795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159625" y="127584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153670</xdr:rowOff>
    </xdr:from>
    <xdr:ext cx="530225" cy="24447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974840" y="1254252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38735</xdr:rowOff>
    </xdr:from>
    <xdr:to>
      <xdr:col>36</xdr:col>
      <xdr:colOff>165100</xdr:colOff>
      <xdr:row>77</xdr:row>
      <xdr:rowOff>137160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350000" y="127577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128270</xdr:rowOff>
    </xdr:from>
    <xdr:ext cx="530225" cy="24511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149340" y="1284732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297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670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76835</xdr:rowOff>
    </xdr:from>
    <xdr:ext cx="762000" cy="24955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858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62000" cy="24955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035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226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75</xdr:row>
      <xdr:rowOff>130810</xdr:rowOff>
    </xdr:from>
    <xdr:to>
      <xdr:col>55</xdr:col>
      <xdr:colOff>50800</xdr:colOff>
      <xdr:row>76</xdr:row>
      <xdr:rowOff>63500</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9569450" y="125196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153035</xdr:rowOff>
    </xdr:from>
    <xdr:ext cx="534670" cy="245110"/>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9655175" y="1237678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61,743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10160</xdr:rowOff>
    </xdr:from>
    <xdr:to>
      <xdr:col>50</xdr:col>
      <xdr:colOff>165100</xdr:colOff>
      <xdr:row>77</xdr:row>
      <xdr:rowOff>107950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8794750" y="12729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124460</xdr:rowOff>
    </xdr:from>
    <xdr:ext cx="530225" cy="2457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94090" y="12513310"/>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23,686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108585</xdr:rowOff>
    </xdr:from>
    <xdr:to>
      <xdr:col>46</xdr:col>
      <xdr:colOff>38100</xdr:colOff>
      <xdr:row>78</xdr:row>
      <xdr:rowOff>41275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7985125" y="128276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33020</xdr:rowOff>
    </xdr:from>
    <xdr:ext cx="465455" cy="24955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816850" y="1291717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99060</xdr:rowOff>
    </xdr:from>
    <xdr:to>
      <xdr:col>41</xdr:col>
      <xdr:colOff>101600</xdr:colOff>
      <xdr:row>78</xdr:row>
      <xdr:rowOff>31750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159625" y="1281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23495</xdr:rowOff>
    </xdr:from>
    <xdr:ext cx="465455" cy="2457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991350" y="12907645"/>
          <a:ext cx="4654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133985</xdr:rowOff>
    </xdr:from>
    <xdr:to>
      <xdr:col>36</xdr:col>
      <xdr:colOff>165100</xdr:colOff>
      <xdr:row>76</xdr:row>
      <xdr:rowOff>66675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350000" y="12522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83185</xdr:rowOff>
    </xdr:from>
    <xdr:ext cx="530225" cy="24511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149340" y="1230693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55245</xdr:rowOff>
    </xdr:from>
    <xdr:to>
      <xdr:col>59</xdr:col>
      <xdr:colOff>50800</xdr:colOff>
      <xdr:row>85</xdr:row>
      <xdr:rowOff>30480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064250" y="13764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55245</xdr:rowOff>
    </xdr:from>
    <xdr:to>
      <xdr:col>43</xdr:col>
      <xdr:colOff>63500</xdr:colOff>
      <xdr:row>86</xdr:row>
      <xdr:rowOff>134620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1753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1753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55245</xdr:rowOff>
    </xdr:from>
    <xdr:to>
      <xdr:col>48</xdr:col>
      <xdr:colOff>127000</xdr:colOff>
      <xdr:row>86</xdr:row>
      <xdr:rowOff>134620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112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112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55245</xdr:rowOff>
    </xdr:from>
    <xdr:to>
      <xdr:col>54</xdr:col>
      <xdr:colOff>127000</xdr:colOff>
      <xdr:row>86</xdr:row>
      <xdr:rowOff>134620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159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159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064250" y="14559915"/>
          <a:ext cx="42894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250" cy="21653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026150" y="14375765"/>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064250" y="16256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8285" cy="25463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5831205" y="1611376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064250" y="1568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463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5516245" y="15542260"/>
          <a:ext cx="594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064250" y="151130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107315</xdr:rowOff>
    </xdr:from>
    <xdr:ext cx="594995" cy="25590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516245" y="14972665"/>
          <a:ext cx="5949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064250" y="14559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52705</xdr:rowOff>
    </xdr:from>
    <xdr:ext cx="594995" cy="24511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516245" y="14422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064250" y="14559915"/>
          <a:ext cx="42894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100330</xdr:rowOff>
    </xdr:from>
    <xdr:to>
      <xdr:col>54</xdr:col>
      <xdr:colOff>174625</xdr:colOff>
      <xdr:row>98</xdr:row>
      <xdr:rowOff>15240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9604375" y="1496568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469900" cy="25463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9655175" y="162496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9531350" y="162458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48895</xdr:rowOff>
    </xdr:from>
    <xdr:ext cx="598805" cy="24955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9655175" y="1474914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100330</xdr:rowOff>
    </xdr:from>
    <xdr:to>
      <xdr:col>55</xdr:col>
      <xdr:colOff>88900</xdr:colOff>
      <xdr:row>90</xdr:row>
      <xdr:rowOff>100330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9531350" y="14965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157480</xdr:rowOff>
    </xdr:from>
    <xdr:to>
      <xdr:col>55</xdr:col>
      <xdr:colOff>0</xdr:colOff>
      <xdr:row>95</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8845550" y="15702280"/>
          <a:ext cx="75882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22225</xdr:rowOff>
    </xdr:from>
    <xdr:ext cx="534670" cy="2584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9655175" y="159099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43815</xdr:rowOff>
    </xdr:from>
    <xdr:to>
      <xdr:col>55</xdr:col>
      <xdr:colOff>50800</xdr:colOff>
      <xdr:row>96</xdr:row>
      <xdr:rowOff>145415</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9569450" y="159315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95</xdr:row>
      <xdr:rowOff>44450</xdr:rowOff>
    </xdr:from>
    <xdr:to>
      <xdr:col>50</xdr:col>
      <xdr:colOff>114300</xdr:colOff>
      <xdr:row>95</xdr:row>
      <xdr:rowOff>78740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032750" y="15760700"/>
          <a:ext cx="8128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73660</xdr:rowOff>
    </xdr:from>
    <xdr:to>
      <xdr:col>50</xdr:col>
      <xdr:colOff>165100</xdr:colOff>
      <xdr:row>97</xdr:row>
      <xdr:rowOff>3810</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8794750" y="1596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166370</xdr:rowOff>
    </xdr:from>
    <xdr:ext cx="530225" cy="25463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8594090" y="160540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148590</xdr:rowOff>
    </xdr:from>
    <xdr:to>
      <xdr:col>45</xdr:col>
      <xdr:colOff>174625</xdr:colOff>
      <xdr:row>95</xdr:row>
      <xdr:rowOff>78740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210425" y="15693390"/>
          <a:ext cx="822325"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43815</xdr:rowOff>
    </xdr:from>
    <xdr:to>
      <xdr:col>46</xdr:col>
      <xdr:colOff>38100</xdr:colOff>
      <xdr:row>96</xdr:row>
      <xdr:rowOff>145415</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7985125" y="159315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136525</xdr:rowOff>
    </xdr:from>
    <xdr:ext cx="530225" cy="2584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7784465" y="160242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94</xdr:row>
      <xdr:rowOff>86360</xdr:rowOff>
    </xdr:from>
    <xdr:to>
      <xdr:col>41</xdr:col>
      <xdr:colOff>50800</xdr:colOff>
      <xdr:row>94</xdr:row>
      <xdr:rowOff>148590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400800" y="15631160"/>
          <a:ext cx="8096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64135</xdr:rowOff>
    </xdr:from>
    <xdr:to>
      <xdr:col>41</xdr:col>
      <xdr:colOff>101600</xdr:colOff>
      <xdr:row>96</xdr:row>
      <xdr:rowOff>166370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159625"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156845</xdr:rowOff>
    </xdr:from>
    <xdr:ext cx="530225" cy="25463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974840" y="160445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164465</xdr:rowOff>
    </xdr:from>
    <xdr:to>
      <xdr:col>36</xdr:col>
      <xdr:colOff>165100</xdr:colOff>
      <xdr:row>96</xdr:row>
      <xdr:rowOff>94615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350000"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86360</xdr:rowOff>
    </xdr:from>
    <xdr:ext cx="530225" cy="25463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149340" y="159740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106680</xdr:rowOff>
    </xdr:from>
    <xdr:to>
      <xdr:col>55</xdr:col>
      <xdr:colOff>50800</xdr:colOff>
      <xdr:row>95</xdr:row>
      <xdr:rowOff>36830</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9569450" y="156514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129540</xdr:rowOff>
    </xdr:from>
    <xdr:ext cx="534670" cy="259080"/>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9655175" y="1550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96,923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165100</xdr:rowOff>
    </xdr:from>
    <xdr:to>
      <xdr:col>50</xdr:col>
      <xdr:colOff>165100</xdr:colOff>
      <xdr:row>95</xdr:row>
      <xdr:rowOff>95250</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8794750" y="157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111760</xdr:rowOff>
    </xdr:from>
    <xdr:ext cx="530225" cy="25463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94090" y="154851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27940</xdr:rowOff>
    </xdr:from>
    <xdr:to>
      <xdr:col>46</xdr:col>
      <xdr:colOff>38100</xdr:colOff>
      <xdr:row>95</xdr:row>
      <xdr:rowOff>129540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7985125" y="157441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146050</xdr:rowOff>
    </xdr:from>
    <xdr:ext cx="530225" cy="25463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784465" y="15519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80,710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97790</xdr:rowOff>
    </xdr:from>
    <xdr:to>
      <xdr:col>41</xdr:col>
      <xdr:colOff>101600</xdr:colOff>
      <xdr:row>95</xdr:row>
      <xdr:rowOff>27940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159625" y="1564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44450</xdr:rowOff>
    </xdr:from>
    <xdr:ext cx="53022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974840" y="15417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35560</xdr:rowOff>
    </xdr:from>
    <xdr:to>
      <xdr:col>36</xdr:col>
      <xdr:colOff>165100</xdr:colOff>
      <xdr:row>94</xdr:row>
      <xdr:rowOff>137160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350000" y="155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92</xdr:row>
      <xdr:rowOff>153670</xdr:rowOff>
    </xdr:from>
    <xdr:ext cx="59817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116955" y="153555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54610</xdr:rowOff>
    </xdr:from>
    <xdr:to>
      <xdr:col>89</xdr:col>
      <xdr:colOff>174625</xdr:colOff>
      <xdr:row>25</xdr:row>
      <xdr:rowOff>29845</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1414125" y="3858260"/>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54610</xdr:rowOff>
    </xdr:from>
    <xdr:to>
      <xdr:col>74</xdr:col>
      <xdr:colOff>0</xdr:colOff>
      <xdr:row>26</xdr:row>
      <xdr:rowOff>133985</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152525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85090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152525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54610</xdr:rowOff>
    </xdr:from>
    <xdr:to>
      <xdr:col>79</xdr:col>
      <xdr:colOff>63500</xdr:colOff>
      <xdr:row>26</xdr:row>
      <xdr:rowOff>133985</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61875"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85090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61875"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54610</xdr:rowOff>
    </xdr:from>
    <xdr:to>
      <xdr:col>85</xdr:col>
      <xdr:colOff>63500</xdr:colOff>
      <xdr:row>26</xdr:row>
      <xdr:rowOff>133985</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3509625"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85090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09625"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174625</xdr:colOff>
      <xdr:row>41</xdr:row>
      <xdr:rowOff>78740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1414125" y="4653280"/>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5080</xdr:rowOff>
    </xdr:from>
    <xdr:ext cx="349250" cy="21653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1376025" y="4469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174625</xdr:colOff>
      <xdr:row>41</xdr:row>
      <xdr:rowOff>78740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1414125" y="6854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41910</xdr:rowOff>
    </xdr:from>
    <xdr:to>
      <xdr:col>89</xdr:col>
      <xdr:colOff>174625</xdr:colOff>
      <xdr:row>39</xdr:row>
      <xdr:rowOff>41910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1414125" y="648716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70485</xdr:rowOff>
    </xdr:from>
    <xdr:ext cx="248285" cy="24892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1181080" y="635063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5080</xdr:rowOff>
    </xdr:from>
    <xdr:to>
      <xdr:col>89</xdr:col>
      <xdr:colOff>174625</xdr:colOff>
      <xdr:row>37</xdr:row>
      <xdr:rowOff>5080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1414125" y="61201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33655</xdr:rowOff>
    </xdr:from>
    <xdr:ext cx="527685" cy="24892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0930255" y="5983605"/>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133985</xdr:rowOff>
    </xdr:from>
    <xdr:to>
      <xdr:col>89</xdr:col>
      <xdr:colOff>174625</xdr:colOff>
      <xdr:row>34</xdr:row>
      <xdr:rowOff>133985</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1414125" y="57537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161925</xdr:rowOff>
    </xdr:from>
    <xdr:ext cx="527685" cy="24511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0930255" y="561657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97155</xdr:rowOff>
    </xdr:from>
    <xdr:to>
      <xdr:col>89</xdr:col>
      <xdr:colOff>174625</xdr:colOff>
      <xdr:row>32</xdr:row>
      <xdr:rowOff>97155</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1414125" y="53867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125730</xdr:rowOff>
    </xdr:from>
    <xdr:ext cx="527685" cy="24511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0930255" y="525018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60325</xdr:rowOff>
    </xdr:from>
    <xdr:to>
      <xdr:col>89</xdr:col>
      <xdr:colOff>174625</xdr:colOff>
      <xdr:row>30</xdr:row>
      <xdr:rowOff>60325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414125" y="50196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88900</xdr:rowOff>
    </xdr:from>
    <xdr:ext cx="527685" cy="24447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930255" y="48831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174625</xdr:colOff>
      <xdr:row>28</xdr:row>
      <xdr:rowOff>24130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1414125" y="46532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52705</xdr:rowOff>
    </xdr:from>
    <xdr:ext cx="594995" cy="24447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0866120" y="4516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174625</xdr:colOff>
      <xdr:row>41</xdr:row>
      <xdr:rowOff>78740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1414125" y="4653280"/>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10795</xdr:rowOff>
    </xdr:from>
    <xdr:to>
      <xdr:col>85</xdr:col>
      <xdr:colOff>126365</xdr:colOff>
      <xdr:row>39</xdr:row>
      <xdr:rowOff>41910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4968220" y="5300345"/>
          <a:ext cx="127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45720</xdr:rowOff>
    </xdr:from>
    <xdr:ext cx="249555" cy="248920"/>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5017750" y="64909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41910</xdr:rowOff>
    </xdr:from>
    <xdr:to>
      <xdr:col>86</xdr:col>
      <xdr:colOff>25400</xdr:colOff>
      <xdr:row>39</xdr:row>
      <xdr:rowOff>41910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4881225" y="64871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30</xdr:row>
      <xdr:rowOff>125095</xdr:rowOff>
    </xdr:from>
    <xdr:ext cx="534670" cy="24447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5017750" y="50844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10795</xdr:rowOff>
    </xdr:from>
    <xdr:to>
      <xdr:col>86</xdr:col>
      <xdr:colOff>25400</xdr:colOff>
      <xdr:row>32</xdr:row>
      <xdr:rowOff>10795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4881225" y="5300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159385</xdr:rowOff>
    </xdr:from>
    <xdr:to>
      <xdr:col>85</xdr:col>
      <xdr:colOff>127000</xdr:colOff>
      <xdr:row>39</xdr:row>
      <xdr:rowOff>41910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4195425" y="6439535"/>
          <a:ext cx="7747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87630</xdr:rowOff>
    </xdr:from>
    <xdr:ext cx="469900" cy="24447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5017750" y="620268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65405</xdr:rowOff>
    </xdr:from>
    <xdr:to>
      <xdr:col>85</xdr:col>
      <xdr:colOff>174625</xdr:colOff>
      <xdr:row>38</xdr:row>
      <xdr:rowOff>163195</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4919325" y="634555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xdr:rowOff>
    </xdr:from>
    <xdr:to>
      <xdr:col>81</xdr:col>
      <xdr:colOff>50800</xdr:colOff>
      <xdr:row>38</xdr:row>
      <xdr:rowOff>159385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3385800" y="6282690"/>
          <a:ext cx="809625"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85090</xdr:rowOff>
    </xdr:from>
    <xdr:to>
      <xdr:col>81</xdr:col>
      <xdr:colOff>101600</xdr:colOff>
      <xdr:row>39</xdr:row>
      <xdr:rowOff>17780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4144625"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33655</xdr:rowOff>
    </xdr:from>
    <xdr:ext cx="465455" cy="24892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3976350" y="614870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2540</xdr:rowOff>
    </xdr:from>
    <xdr:to>
      <xdr:col>76</xdr:col>
      <xdr:colOff>114300</xdr:colOff>
      <xdr:row>38</xdr:row>
      <xdr:rowOff>136525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2573000" y="6282690"/>
          <a:ext cx="8128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50800</xdr:rowOff>
    </xdr:from>
    <xdr:to>
      <xdr:col>76</xdr:col>
      <xdr:colOff>165100</xdr:colOff>
      <xdr:row>38</xdr:row>
      <xdr:rowOff>147955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3335000" y="63309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139700</xdr:rowOff>
    </xdr:from>
    <xdr:ext cx="465455" cy="24892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3166725" y="641985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30</xdr:row>
      <xdr:rowOff>130175</xdr:rowOff>
    </xdr:from>
    <xdr:to>
      <xdr:col>71</xdr:col>
      <xdr:colOff>174625</xdr:colOff>
      <xdr:row>38</xdr:row>
      <xdr:rowOff>136525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750675" y="5089525"/>
          <a:ext cx="822325" cy="132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113665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525375" y="62960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129540</xdr:rowOff>
    </xdr:from>
    <xdr:ext cx="465455" cy="245110"/>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357100" y="6079490"/>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69850</xdr:rowOff>
    </xdr:from>
    <xdr:to>
      <xdr:col>67</xdr:col>
      <xdr:colOff>101600</xdr:colOff>
      <xdr:row>38</xdr:row>
      <xdr:rowOff>1905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1699875" y="61849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158750</xdr:rowOff>
    </xdr:from>
    <xdr:ext cx="530225" cy="24511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515090" y="627380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62000" cy="24828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79550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62000" cy="24828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02080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828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2111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76200</xdr:rowOff>
    </xdr:from>
    <xdr:ext cx="762000" cy="24828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3983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62000" cy="24828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157605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158750</xdr:rowOff>
    </xdr:from>
    <xdr:to>
      <xdr:col>85</xdr:col>
      <xdr:colOff>174625</xdr:colOff>
      <xdr:row>39</xdr:row>
      <xdr:rowOff>91440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4919325" y="643890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38</xdr:row>
      <xdr:rowOff>76200</xdr:rowOff>
    </xdr:from>
    <xdr:ext cx="249555" cy="24828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5017750" y="635635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109855</xdr:rowOff>
    </xdr:from>
    <xdr:to>
      <xdr:col>81</xdr:col>
      <xdr:colOff>101600</xdr:colOff>
      <xdr:row>39</xdr:row>
      <xdr:rowOff>42545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144625" y="6390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34925</xdr:rowOff>
    </xdr:from>
    <xdr:ext cx="465455" cy="24892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976350" y="648017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118745</xdr:rowOff>
    </xdr:from>
    <xdr:to>
      <xdr:col>76</xdr:col>
      <xdr:colOff>165100</xdr:colOff>
      <xdr:row>38</xdr:row>
      <xdr:rowOff>51435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335000" y="62337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67310</xdr:rowOff>
    </xdr:from>
    <xdr:ext cx="530225" cy="24828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134340" y="6017260"/>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87630</xdr:rowOff>
    </xdr:from>
    <xdr:to>
      <xdr:col>72</xdr:col>
      <xdr:colOff>38100</xdr:colOff>
      <xdr:row>39</xdr:row>
      <xdr:rowOff>20320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525375" y="63677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11430</xdr:rowOff>
    </xdr:from>
    <xdr:ext cx="465455" cy="24892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357100" y="645668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30</xdr:row>
      <xdr:rowOff>81280</xdr:rowOff>
    </xdr:from>
    <xdr:to>
      <xdr:col>67</xdr:col>
      <xdr:colOff>101600</xdr:colOff>
      <xdr:row>31</xdr:row>
      <xdr:rowOff>13970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1699875" y="5040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29</xdr:row>
      <xdr:rowOff>29845</xdr:rowOff>
    </xdr:from>
    <xdr:ext cx="530225" cy="24447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1515090" y="4824095"/>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54610</xdr:rowOff>
    </xdr:from>
    <xdr:to>
      <xdr:col>89</xdr:col>
      <xdr:colOff>174625</xdr:colOff>
      <xdr:row>45</xdr:row>
      <xdr:rowOff>29845</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1414125" y="7160260"/>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54610</xdr:rowOff>
    </xdr:from>
    <xdr:to>
      <xdr:col>74</xdr:col>
      <xdr:colOff>0</xdr:colOff>
      <xdr:row>46</xdr:row>
      <xdr:rowOff>133985</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152525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85090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152525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54610</xdr:rowOff>
    </xdr:from>
    <xdr:to>
      <xdr:col>79</xdr:col>
      <xdr:colOff>63500</xdr:colOff>
      <xdr:row>46</xdr:row>
      <xdr:rowOff>133985</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61875"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85090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61875"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54610</xdr:rowOff>
    </xdr:from>
    <xdr:to>
      <xdr:col>85</xdr:col>
      <xdr:colOff>63500</xdr:colOff>
      <xdr:row>46</xdr:row>
      <xdr:rowOff>133985</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09625"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85090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09625"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174625</xdr:colOff>
      <xdr:row>61</xdr:row>
      <xdr:rowOff>78740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1414125" y="7955280"/>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5080</xdr:rowOff>
    </xdr:from>
    <xdr:ext cx="349250" cy="21653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1376025" y="7771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78740</xdr:rowOff>
    </xdr:from>
    <xdr:to>
      <xdr:col>89</xdr:col>
      <xdr:colOff>174625</xdr:colOff>
      <xdr:row>61</xdr:row>
      <xdr:rowOff>78740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1414125" y="10156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133985</xdr:rowOff>
    </xdr:from>
    <xdr:to>
      <xdr:col>89</xdr:col>
      <xdr:colOff>174625</xdr:colOff>
      <xdr:row>54</xdr:row>
      <xdr:rowOff>133985</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1414125" y="90557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161925</xdr:rowOff>
    </xdr:from>
    <xdr:ext cx="248285" cy="24511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1181080" y="891857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174625</xdr:colOff>
      <xdr:row>48</xdr:row>
      <xdr:rowOff>24130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1414125" y="79552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52705</xdr:rowOff>
    </xdr:from>
    <xdr:ext cx="248285" cy="24447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1181080" y="7818755"/>
          <a:ext cx="2482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174625</xdr:colOff>
      <xdr:row>61</xdr:row>
      <xdr:rowOff>78740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1414125" y="7955280"/>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133985</xdr:rowOff>
    </xdr:from>
    <xdr:to>
      <xdr:col>85</xdr:col>
      <xdr:colOff>126365</xdr:colOff>
      <xdr:row>54</xdr:row>
      <xdr:rowOff>133985</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4968220" y="905573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8890</xdr:rowOff>
    </xdr:from>
    <xdr:ext cx="249555" cy="24828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5017750" y="909574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133985</xdr:rowOff>
    </xdr:from>
    <xdr:to>
      <xdr:col>86</xdr:col>
      <xdr:colOff>25400</xdr:colOff>
      <xdr:row>54</xdr:row>
      <xdr:rowOff>133985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4881225" y="9055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53</xdr:row>
      <xdr:rowOff>8890</xdr:rowOff>
    </xdr:from>
    <xdr:ext cx="249555" cy="24828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5017750" y="876554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133985</xdr:rowOff>
    </xdr:from>
    <xdr:to>
      <xdr:col>86</xdr:col>
      <xdr:colOff>25400</xdr:colOff>
      <xdr:row>54</xdr:row>
      <xdr:rowOff>133985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4881225" y="9055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133985</xdr:rowOff>
    </xdr:from>
    <xdr:to>
      <xdr:col>85</xdr:col>
      <xdr:colOff>127000</xdr:colOff>
      <xdr:row>54</xdr:row>
      <xdr:rowOff>133985</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4195425" y="905573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64135</xdr:rowOff>
    </xdr:from>
    <xdr:ext cx="249555" cy="2457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5017750" y="8985885"/>
          <a:ext cx="24955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85090</xdr:rowOff>
    </xdr:from>
    <xdr:to>
      <xdr:col>85</xdr:col>
      <xdr:colOff>174625</xdr:colOff>
      <xdr:row>55</xdr:row>
      <xdr:rowOff>17780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4919325" y="900684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133985</xdr:rowOff>
    </xdr:from>
    <xdr:to>
      <xdr:col>81</xdr:col>
      <xdr:colOff>50800</xdr:colOff>
      <xdr:row>54</xdr:row>
      <xdr:rowOff>133985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3385800" y="905573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85090</xdr:rowOff>
    </xdr:from>
    <xdr:to>
      <xdr:col>81</xdr:col>
      <xdr:colOff>101600</xdr:colOff>
      <xdr:row>55</xdr:row>
      <xdr:rowOff>17780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4144625" y="9006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8890</xdr:rowOff>
    </xdr:from>
    <xdr:ext cx="245110" cy="24828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4086840" y="9095740"/>
          <a:ext cx="2451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133985</xdr:rowOff>
    </xdr:from>
    <xdr:to>
      <xdr:col>76</xdr:col>
      <xdr:colOff>114300</xdr:colOff>
      <xdr:row>54</xdr:row>
      <xdr:rowOff>133985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573000" y="905573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85090</xdr:rowOff>
    </xdr:from>
    <xdr:to>
      <xdr:col>76</xdr:col>
      <xdr:colOff>165100</xdr:colOff>
      <xdr:row>55</xdr:row>
      <xdr:rowOff>17780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3335000" y="9006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55</xdr:row>
      <xdr:rowOff>8890</xdr:rowOff>
    </xdr:from>
    <xdr:ext cx="249555" cy="24828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3271500" y="909574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133985</xdr:rowOff>
    </xdr:from>
    <xdr:to>
      <xdr:col>71</xdr:col>
      <xdr:colOff>174625</xdr:colOff>
      <xdr:row>54</xdr:row>
      <xdr:rowOff>133985</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1750675" y="905573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85090</xdr:rowOff>
    </xdr:from>
    <xdr:to>
      <xdr:col>72</xdr:col>
      <xdr:colOff>38100</xdr:colOff>
      <xdr:row>55</xdr:row>
      <xdr:rowOff>17780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525375" y="90068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8890</xdr:rowOff>
    </xdr:from>
    <xdr:ext cx="245110" cy="24828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51715" y="9095740"/>
          <a:ext cx="2451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85090</xdr:rowOff>
    </xdr:from>
    <xdr:to>
      <xdr:col>67</xdr:col>
      <xdr:colOff>101600</xdr:colOff>
      <xdr:row>55</xdr:row>
      <xdr:rowOff>17780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1699875" y="9006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8890</xdr:rowOff>
    </xdr:from>
    <xdr:ext cx="245110" cy="24828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1642090" y="9095740"/>
          <a:ext cx="2451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76200</xdr:rowOff>
    </xdr:from>
    <xdr:ext cx="762000" cy="24828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79550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76200</xdr:rowOff>
    </xdr:from>
    <xdr:ext cx="762000" cy="24828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02080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76200</xdr:rowOff>
    </xdr:from>
    <xdr:ext cx="762000" cy="24828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2111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76200</xdr:rowOff>
    </xdr:from>
    <xdr:ext cx="762000" cy="24828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3983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76200</xdr:rowOff>
    </xdr:from>
    <xdr:ext cx="762000" cy="24828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157605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85090</xdr:rowOff>
    </xdr:from>
    <xdr:to>
      <xdr:col>85</xdr:col>
      <xdr:colOff>174625</xdr:colOff>
      <xdr:row>55</xdr:row>
      <xdr:rowOff>17780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4919325" y="900684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119380</xdr:rowOff>
    </xdr:from>
    <xdr:ext cx="249555" cy="245110"/>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5017750" y="88760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85090</xdr:rowOff>
    </xdr:from>
    <xdr:to>
      <xdr:col>81</xdr:col>
      <xdr:colOff>101600</xdr:colOff>
      <xdr:row>55</xdr:row>
      <xdr:rowOff>17780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144625" y="9006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33655</xdr:rowOff>
    </xdr:from>
    <xdr:ext cx="245110" cy="24892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086840" y="8790305"/>
          <a:ext cx="2451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85090</xdr:rowOff>
    </xdr:from>
    <xdr:to>
      <xdr:col>76</xdr:col>
      <xdr:colOff>165100</xdr:colOff>
      <xdr:row>55</xdr:row>
      <xdr:rowOff>17780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335000" y="9006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53</xdr:row>
      <xdr:rowOff>33655</xdr:rowOff>
    </xdr:from>
    <xdr:ext cx="249555" cy="24892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271500" y="879030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85090</xdr:rowOff>
    </xdr:from>
    <xdr:to>
      <xdr:col>72</xdr:col>
      <xdr:colOff>38100</xdr:colOff>
      <xdr:row>55</xdr:row>
      <xdr:rowOff>17780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525375" y="90068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33655</xdr:rowOff>
    </xdr:from>
    <xdr:ext cx="245110" cy="24892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451715" y="8790305"/>
          <a:ext cx="2451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85090</xdr:rowOff>
    </xdr:from>
    <xdr:to>
      <xdr:col>67</xdr:col>
      <xdr:colOff>101600</xdr:colOff>
      <xdr:row>55</xdr:row>
      <xdr:rowOff>17780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1699875" y="9006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33655</xdr:rowOff>
    </xdr:from>
    <xdr:ext cx="245110" cy="24892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642090" y="8790305"/>
          <a:ext cx="2451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54610</xdr:rowOff>
    </xdr:from>
    <xdr:to>
      <xdr:col>89</xdr:col>
      <xdr:colOff>174625</xdr:colOff>
      <xdr:row>65</xdr:row>
      <xdr:rowOff>29845</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1414125" y="10462260"/>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54610</xdr:rowOff>
    </xdr:from>
    <xdr:to>
      <xdr:col>74</xdr:col>
      <xdr:colOff>0</xdr:colOff>
      <xdr:row>66</xdr:row>
      <xdr:rowOff>133985</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152525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85090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152525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54610</xdr:rowOff>
    </xdr:from>
    <xdr:to>
      <xdr:col>79</xdr:col>
      <xdr:colOff>63500</xdr:colOff>
      <xdr:row>66</xdr:row>
      <xdr:rowOff>133985</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61875"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85090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61875"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54610</xdr:rowOff>
    </xdr:from>
    <xdr:to>
      <xdr:col>85</xdr:col>
      <xdr:colOff>63500</xdr:colOff>
      <xdr:row>66</xdr:row>
      <xdr:rowOff>133985</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09625"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85090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09625"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174625</xdr:colOff>
      <xdr:row>81</xdr:row>
      <xdr:rowOff>79375</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1414125" y="11257280"/>
          <a:ext cx="4302125" cy="22015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5080</xdr:rowOff>
    </xdr:from>
    <xdr:ext cx="349250" cy="21653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1376025" y="11073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174625</xdr:colOff>
      <xdr:row>81</xdr:row>
      <xdr:rowOff>79375</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1414125" y="13458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107315</xdr:rowOff>
    </xdr:from>
    <xdr:ext cx="248285" cy="24892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181080" y="1332166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42545</xdr:rowOff>
    </xdr:from>
    <xdr:to>
      <xdr:col>89</xdr:col>
      <xdr:colOff>174625</xdr:colOff>
      <xdr:row>79</xdr:row>
      <xdr:rowOff>42545</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1414125" y="13091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71120</xdr:rowOff>
    </xdr:from>
    <xdr:ext cx="527685" cy="24955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0930255" y="1295527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174625</xdr:colOff>
      <xdr:row>77</xdr:row>
      <xdr:rowOff>5715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34290</xdr:rowOff>
    </xdr:from>
    <xdr:ext cx="527685" cy="24955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0930255"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134620</xdr:rowOff>
    </xdr:from>
    <xdr:to>
      <xdr:col>89</xdr:col>
      <xdr:colOff>174625</xdr:colOff>
      <xdr:row>74</xdr:row>
      <xdr:rowOff>134620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1414125" y="12358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162560</xdr:rowOff>
    </xdr:from>
    <xdr:ext cx="527685" cy="24511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0930255" y="122212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97790</xdr:rowOff>
    </xdr:from>
    <xdr:to>
      <xdr:col>89</xdr:col>
      <xdr:colOff>174625</xdr:colOff>
      <xdr:row>72</xdr:row>
      <xdr:rowOff>97790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1414125" y="11991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125730</xdr:rowOff>
    </xdr:from>
    <xdr:ext cx="594995" cy="24511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0866120" y="1185418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60325</xdr:rowOff>
    </xdr:from>
    <xdr:to>
      <xdr:col>89</xdr:col>
      <xdr:colOff>174625</xdr:colOff>
      <xdr:row>70</xdr:row>
      <xdr:rowOff>60325</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1414125" y="116236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88900</xdr:rowOff>
    </xdr:from>
    <xdr:ext cx="594995" cy="24447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0866120" y="1148715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174625</xdr:colOff>
      <xdr:row>68</xdr:row>
      <xdr:rowOff>24130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1414125" y="112572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52705</xdr:rowOff>
    </xdr:from>
    <xdr:ext cx="594995" cy="24447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0866120"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174625</xdr:colOff>
      <xdr:row>81</xdr:row>
      <xdr:rowOff>79375</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1414125" y="11257280"/>
          <a:ext cx="4302125" cy="22015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137795</xdr:rowOff>
    </xdr:from>
    <xdr:to>
      <xdr:col>85</xdr:col>
      <xdr:colOff>126365</xdr:colOff>
      <xdr:row>79</xdr:row>
      <xdr:rowOff>103505</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4968220" y="11536045"/>
          <a:ext cx="127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107315</xdr:rowOff>
    </xdr:from>
    <xdr:ext cx="534670" cy="248920"/>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5017750" y="1315656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103505</xdr:rowOff>
    </xdr:from>
    <xdr:to>
      <xdr:col>86</xdr:col>
      <xdr:colOff>25400</xdr:colOff>
      <xdr:row>79</xdr:row>
      <xdr:rowOff>103505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4881225" y="13152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87630</xdr:rowOff>
    </xdr:from>
    <xdr:ext cx="598805" cy="243840"/>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5017750" y="1132078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dr:col>85</xdr:col>
      <xdr:colOff>38100</xdr:colOff>
      <xdr:row>69</xdr:row>
      <xdr:rowOff>137795</xdr:rowOff>
    </xdr:from>
    <xdr:to>
      <xdr:col>86</xdr:col>
      <xdr:colOff>25400</xdr:colOff>
      <xdr:row>69</xdr:row>
      <xdr:rowOff>137795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4881225" y="115360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154940</xdr:rowOff>
    </xdr:from>
    <xdr:to>
      <xdr:col>85</xdr:col>
      <xdr:colOff>127000</xdr:colOff>
      <xdr:row>78</xdr:row>
      <xdr:rowOff>50800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4195425" y="12378690"/>
          <a:ext cx="774700" cy="556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75</xdr:row>
      <xdr:rowOff>127635</xdr:rowOff>
    </xdr:from>
    <xdr:ext cx="534670" cy="245110"/>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5017750" y="12516485"/>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105410</xdr:rowOff>
    </xdr:from>
    <xdr:to>
      <xdr:col>85</xdr:col>
      <xdr:colOff>174625</xdr:colOff>
      <xdr:row>77</xdr:row>
      <xdr:rowOff>38735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4919325" y="1265936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154940</xdr:rowOff>
    </xdr:from>
    <xdr:to>
      <xdr:col>81</xdr:col>
      <xdr:colOff>50800</xdr:colOff>
      <xdr:row>78</xdr:row>
      <xdr:rowOff>116205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3385800" y="12378690"/>
          <a:ext cx="809625" cy="621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97790</xdr:rowOff>
    </xdr:from>
    <xdr:to>
      <xdr:col>81</xdr:col>
      <xdr:colOff>101600</xdr:colOff>
      <xdr:row>77</xdr:row>
      <xdr:rowOff>30480</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4144625" y="12651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22225</xdr:rowOff>
    </xdr:from>
    <xdr:ext cx="530225" cy="2457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3959840" y="12741275"/>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37465</xdr:rowOff>
    </xdr:from>
    <xdr:to>
      <xdr:col>76</xdr:col>
      <xdr:colOff>114300</xdr:colOff>
      <xdr:row>78</xdr:row>
      <xdr:rowOff>116205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573000" y="12921615"/>
          <a:ext cx="8128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132715</xdr:rowOff>
    </xdr:from>
    <xdr:to>
      <xdr:col>76</xdr:col>
      <xdr:colOff>165100</xdr:colOff>
      <xdr:row>77</xdr:row>
      <xdr:rowOff>65405</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3335000" y="1268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81280</xdr:rowOff>
    </xdr:from>
    <xdr:ext cx="530225" cy="24955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3134340" y="1247013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37465</xdr:rowOff>
    </xdr:from>
    <xdr:to>
      <xdr:col>71</xdr:col>
      <xdr:colOff>174625</xdr:colOff>
      <xdr:row>78</xdr:row>
      <xdr:rowOff>97155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1750675" y="12921615"/>
          <a:ext cx="82232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144145</xdr:rowOff>
    </xdr:from>
    <xdr:to>
      <xdr:col>72</xdr:col>
      <xdr:colOff>38100</xdr:colOff>
      <xdr:row>77</xdr:row>
      <xdr:rowOff>76835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525375" y="126980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93345</xdr:rowOff>
    </xdr:from>
    <xdr:ext cx="530225" cy="2457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324715" y="12482195"/>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117475</xdr:rowOff>
    </xdr:from>
    <xdr:to>
      <xdr:col>67</xdr:col>
      <xdr:colOff>101600</xdr:colOff>
      <xdr:row>77</xdr:row>
      <xdr:rowOff>50165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1699875" y="1267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66040</xdr:rowOff>
    </xdr:from>
    <xdr:ext cx="530225" cy="24955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515090" y="1245489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7955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62000" cy="24955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02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211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76835</xdr:rowOff>
    </xdr:from>
    <xdr:ext cx="762000" cy="24955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398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62000" cy="24955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1576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1905</xdr:rowOff>
    </xdr:from>
    <xdr:to>
      <xdr:col>85</xdr:col>
      <xdr:colOff>174625</xdr:colOff>
      <xdr:row>78</xdr:row>
      <xdr:rowOff>99695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4919325" y="1288605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77</xdr:row>
      <xdr:rowOff>146050</xdr:rowOff>
    </xdr:from>
    <xdr:ext cx="534670" cy="24955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5017750" y="1286510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42,873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105410</xdr:rowOff>
    </xdr:from>
    <xdr:to>
      <xdr:col>81</xdr:col>
      <xdr:colOff>101600</xdr:colOff>
      <xdr:row>75</xdr:row>
      <xdr:rowOff>38735</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144625" y="123291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54610</xdr:rowOff>
    </xdr:from>
    <xdr:ext cx="530225" cy="24447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959840" y="1211326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67310</xdr:rowOff>
    </xdr:from>
    <xdr:to>
      <xdr:col>76</xdr:col>
      <xdr:colOff>165100</xdr:colOff>
      <xdr:row>79</xdr:row>
      <xdr:rowOff>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335000" y="1295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156845</xdr:rowOff>
    </xdr:from>
    <xdr:ext cx="530225" cy="2457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134340" y="13040995"/>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153670</xdr:rowOff>
    </xdr:from>
    <xdr:to>
      <xdr:col>72</xdr:col>
      <xdr:colOff>38100</xdr:colOff>
      <xdr:row>78</xdr:row>
      <xdr:rowOff>86360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525375" y="128727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77470</xdr:rowOff>
    </xdr:from>
    <xdr:ext cx="530225" cy="24955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324715" y="129616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48260</xdr:rowOff>
    </xdr:from>
    <xdr:to>
      <xdr:col>67</xdr:col>
      <xdr:colOff>101600</xdr:colOff>
      <xdr:row>78</xdr:row>
      <xdr:rowOff>146050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1699875" y="1293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137795</xdr:rowOff>
    </xdr:from>
    <xdr:ext cx="530225" cy="24892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515090" y="1302194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55245</xdr:rowOff>
    </xdr:from>
    <xdr:to>
      <xdr:col>89</xdr:col>
      <xdr:colOff>174625</xdr:colOff>
      <xdr:row>85</xdr:row>
      <xdr:rowOff>30480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1414125" y="13764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55245</xdr:rowOff>
    </xdr:from>
    <xdr:to>
      <xdr:col>74</xdr:col>
      <xdr:colOff>0</xdr:colOff>
      <xdr:row>86</xdr:row>
      <xdr:rowOff>134620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1525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1525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55245</xdr:rowOff>
    </xdr:from>
    <xdr:to>
      <xdr:col>79</xdr:col>
      <xdr:colOff>63500</xdr:colOff>
      <xdr:row>86</xdr:row>
      <xdr:rowOff>134620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618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618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55245</xdr:rowOff>
    </xdr:from>
    <xdr:to>
      <xdr:col>85</xdr:col>
      <xdr:colOff>63500</xdr:colOff>
      <xdr:row>86</xdr:row>
      <xdr:rowOff>134620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0962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0962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24,052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174625</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1414125" y="14559915"/>
          <a:ext cx="4302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250" cy="21653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376025" y="14375765"/>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181080" y="163042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0866120" y="15923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463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0866120" y="15542260"/>
          <a:ext cx="594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086612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174625</xdr:colOff>
      <xdr:row>90</xdr:row>
      <xdr:rowOff>60960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89535</xdr:rowOff>
    </xdr:from>
    <xdr:ext cx="594995" cy="24701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0866120" y="14789785"/>
          <a:ext cx="594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88</xdr:row>
      <xdr:rowOff>24765</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1414125" y="14559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52705</xdr:rowOff>
    </xdr:from>
    <xdr:ext cx="594995" cy="245110"/>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0866120" y="14422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1414125" y="14559915"/>
          <a:ext cx="4302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50165</xdr:rowOff>
    </xdr:from>
    <xdr:to>
      <xdr:col>85</xdr:col>
      <xdr:colOff>126365</xdr:colOff>
      <xdr:row>99</xdr:row>
      <xdr:rowOff>40640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4968220" y="14915515"/>
          <a:ext cx="127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43815</xdr:rowOff>
    </xdr:from>
    <xdr:ext cx="469900" cy="25463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5017750" y="1644586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40640</xdr:rowOff>
    </xdr:from>
    <xdr:to>
      <xdr:col>86</xdr:col>
      <xdr:colOff>25400</xdr:colOff>
      <xdr:row>99</xdr:row>
      <xdr:rowOff>40640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4881225" y="164426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163830</xdr:rowOff>
    </xdr:from>
    <xdr:ext cx="598805" cy="24955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5017750" y="146989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50165</xdr:rowOff>
    </xdr:from>
    <xdr:to>
      <xdr:col>86</xdr:col>
      <xdr:colOff>25400</xdr:colOff>
      <xdr:row>90</xdr:row>
      <xdr:rowOff>50165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4881225" y="149155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142240</xdr:rowOff>
    </xdr:from>
    <xdr:to>
      <xdr:col>85</xdr:col>
      <xdr:colOff>127000</xdr:colOff>
      <xdr:row>98</xdr:row>
      <xdr:rowOff>76200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4195425" y="16201390"/>
          <a:ext cx="7747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19685</xdr:rowOff>
    </xdr:from>
    <xdr:ext cx="534670" cy="25463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5017750" y="1625028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98</xdr:row>
      <xdr:rowOff>41275</xdr:rowOff>
    </xdr:from>
    <xdr:to>
      <xdr:col>85</xdr:col>
      <xdr:colOff>174625</xdr:colOff>
      <xdr:row>98</xdr:row>
      <xdr:rowOff>143510</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4919325" y="1627187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142240</xdr:rowOff>
    </xdr:from>
    <xdr:to>
      <xdr:col>81</xdr:col>
      <xdr:colOff>50800</xdr:colOff>
      <xdr:row>98</xdr:row>
      <xdr:rowOff>71120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3385800" y="16201390"/>
          <a:ext cx="809625"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55245</xdr:rowOff>
    </xdr:from>
    <xdr:to>
      <xdr:col>81</xdr:col>
      <xdr:colOff>101600</xdr:colOff>
      <xdr:row>98</xdr:row>
      <xdr:rowOff>156845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4144625" y="1628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147955</xdr:rowOff>
    </xdr:from>
    <xdr:ext cx="530225" cy="2584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3959840" y="163785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98</xdr:row>
      <xdr:rowOff>29845</xdr:rowOff>
    </xdr:from>
    <xdr:to>
      <xdr:col>76</xdr:col>
      <xdr:colOff>114300</xdr:colOff>
      <xdr:row>98</xdr:row>
      <xdr:rowOff>71120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573000" y="16260445"/>
          <a:ext cx="812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40640</xdr:rowOff>
    </xdr:from>
    <xdr:to>
      <xdr:col>76</xdr:col>
      <xdr:colOff>165100</xdr:colOff>
      <xdr:row>98</xdr:row>
      <xdr:rowOff>142240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3335000" y="1627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133350</xdr:rowOff>
    </xdr:from>
    <xdr:ext cx="530225" cy="25463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3134340" y="16363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40640</xdr:rowOff>
    </xdr:from>
    <xdr:to>
      <xdr:col>71</xdr:col>
      <xdr:colOff>174625</xdr:colOff>
      <xdr:row>98</xdr:row>
      <xdr:rowOff>29845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1750675" y="16099790"/>
          <a:ext cx="822325"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26670</xdr:rowOff>
    </xdr:from>
    <xdr:to>
      <xdr:col>72</xdr:col>
      <xdr:colOff>38100</xdr:colOff>
      <xdr:row>98</xdr:row>
      <xdr:rowOff>128270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525375" y="162572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119380</xdr:rowOff>
    </xdr:from>
    <xdr:ext cx="530225" cy="259080"/>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324715" y="163499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52705</xdr:rowOff>
    </xdr:from>
    <xdr:to>
      <xdr:col>67</xdr:col>
      <xdr:colOff>101600</xdr:colOff>
      <xdr:row>98</xdr:row>
      <xdr:rowOff>154940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1699875"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145415</xdr:rowOff>
    </xdr:from>
    <xdr:ext cx="530225" cy="25463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515090" y="163760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25400</xdr:rowOff>
    </xdr:from>
    <xdr:to>
      <xdr:col>85</xdr:col>
      <xdr:colOff>174625</xdr:colOff>
      <xdr:row>98</xdr:row>
      <xdr:rowOff>127000</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4919325" y="1625600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48260</xdr:rowOff>
    </xdr:from>
    <xdr:ext cx="534670" cy="259080"/>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5017750" y="16107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36,711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91440</xdr:rowOff>
    </xdr:from>
    <xdr:to>
      <xdr:col>81</xdr:col>
      <xdr:colOff>101600</xdr:colOff>
      <xdr:row>98</xdr:row>
      <xdr:rowOff>21590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144625" y="1615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38100</xdr:rowOff>
    </xdr:from>
    <xdr:ext cx="530225"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959840" y="15925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20320</xdr:rowOff>
    </xdr:from>
    <xdr:to>
      <xdr:col>76</xdr:col>
      <xdr:colOff>165100</xdr:colOff>
      <xdr:row>98</xdr:row>
      <xdr:rowOff>121920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335000" y="1625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138430</xdr:rowOff>
    </xdr:from>
    <xdr:ext cx="530225"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134340" y="160261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37,935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150495</xdr:rowOff>
    </xdr:from>
    <xdr:to>
      <xdr:col>72</xdr:col>
      <xdr:colOff>38100</xdr:colOff>
      <xdr:row>98</xdr:row>
      <xdr:rowOff>80645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525375" y="1620964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97790</xdr:rowOff>
    </xdr:from>
    <xdr:ext cx="530225" cy="25463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324715" y="159854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48,777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161290</xdr:rowOff>
    </xdr:from>
    <xdr:to>
      <xdr:col>67</xdr:col>
      <xdr:colOff>101600</xdr:colOff>
      <xdr:row>97</xdr:row>
      <xdr:rowOff>91440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1699875" y="1604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107950</xdr:rowOff>
    </xdr:from>
    <xdr:ext cx="53022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515090" y="158242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54610</xdr:rowOff>
    </xdr:from>
    <xdr:to>
      <xdr:col>120</xdr:col>
      <xdr:colOff>114300</xdr:colOff>
      <xdr:row>25</xdr:row>
      <xdr:rowOff>29845</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6764000" y="3858260"/>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54610</xdr:rowOff>
    </xdr:from>
    <xdr:to>
      <xdr:col>104</xdr:col>
      <xdr:colOff>127000</xdr:colOff>
      <xdr:row>26</xdr:row>
      <xdr:rowOff>133985</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689100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85090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689100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54610</xdr:rowOff>
    </xdr:from>
    <xdr:to>
      <xdr:col>110</xdr:col>
      <xdr:colOff>0</xdr:colOff>
      <xdr:row>26</xdr:row>
      <xdr:rowOff>133985</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781175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85090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781175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54610</xdr:rowOff>
    </xdr:from>
    <xdr:to>
      <xdr:col>116</xdr:col>
      <xdr:colOff>0</xdr:colOff>
      <xdr:row>26</xdr:row>
      <xdr:rowOff>133985</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859500" y="4188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85090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859500" y="4384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78740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6764000" y="4653280"/>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5080</xdr:rowOff>
    </xdr:from>
    <xdr:ext cx="349250" cy="21653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6741775" y="4469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6764000" y="6854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41910</xdr:rowOff>
    </xdr:from>
    <xdr:to>
      <xdr:col>120</xdr:col>
      <xdr:colOff>114300</xdr:colOff>
      <xdr:row>39</xdr:row>
      <xdr:rowOff>41910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6764000" y="64871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70485</xdr:rowOff>
    </xdr:from>
    <xdr:ext cx="248285" cy="24892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546830" y="635063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5080</xdr:rowOff>
    </xdr:from>
    <xdr:to>
      <xdr:col>120</xdr:col>
      <xdr:colOff>114300</xdr:colOff>
      <xdr:row>37</xdr:row>
      <xdr:rowOff>5080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6764000" y="61201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33655</xdr:rowOff>
    </xdr:from>
    <xdr:ext cx="527685" cy="24892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6280130" y="5983605"/>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133985</xdr:rowOff>
    </xdr:from>
    <xdr:to>
      <xdr:col>120</xdr:col>
      <xdr:colOff>114300</xdr:colOff>
      <xdr:row>34</xdr:row>
      <xdr:rowOff>133985</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6764000" y="57537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161925</xdr:rowOff>
    </xdr:from>
    <xdr:ext cx="527685" cy="24511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6280130" y="561657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32</xdr:row>
      <xdr:rowOff>97155</xdr:rowOff>
    </xdr:from>
    <xdr:to>
      <xdr:col>120</xdr:col>
      <xdr:colOff>114300</xdr:colOff>
      <xdr:row>32</xdr:row>
      <xdr:rowOff>97155</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6764000" y="53867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125730</xdr:rowOff>
    </xdr:from>
    <xdr:ext cx="527685" cy="24511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6280130" y="525018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30</xdr:row>
      <xdr:rowOff>60325</xdr:rowOff>
    </xdr:from>
    <xdr:to>
      <xdr:col>120</xdr:col>
      <xdr:colOff>114300</xdr:colOff>
      <xdr:row>30</xdr:row>
      <xdr:rowOff>60325</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6764000" y="5019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88900</xdr:rowOff>
    </xdr:from>
    <xdr:ext cx="527685" cy="24447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6280130" y="48831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6764000" y="4653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7685" cy="24447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6280130" y="4516755"/>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78740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6764000" y="4653280"/>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123190</xdr:rowOff>
    </xdr:from>
    <xdr:to>
      <xdr:col>116</xdr:col>
      <xdr:colOff>62865</xdr:colOff>
      <xdr:row>39</xdr:row>
      <xdr:rowOff>41910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0318095" y="5082540"/>
          <a:ext cx="1270" cy="140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45720</xdr:rowOff>
    </xdr:from>
    <xdr:ext cx="249555" cy="248920"/>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0370800" y="64909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41910</xdr:rowOff>
    </xdr:from>
    <xdr:to>
      <xdr:col>116</xdr:col>
      <xdr:colOff>152400</xdr:colOff>
      <xdr:row>39</xdr:row>
      <xdr:rowOff>41910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0246975" y="64871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71120</xdr:rowOff>
    </xdr:from>
    <xdr:ext cx="534670" cy="248920"/>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0370800" y="48653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123190</xdr:rowOff>
    </xdr:from>
    <xdr:to>
      <xdr:col>116</xdr:col>
      <xdr:colOff>152400</xdr:colOff>
      <xdr:row>30</xdr:row>
      <xdr:rowOff>123190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0246975" y="50825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39</xdr:row>
      <xdr:rowOff>21590</xdr:rowOff>
    </xdr:from>
    <xdr:to>
      <xdr:col>116</xdr:col>
      <xdr:colOff>63500</xdr:colOff>
      <xdr:row>39</xdr:row>
      <xdr:rowOff>40005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9558000" y="6466840"/>
          <a:ext cx="762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25400</xdr:rowOff>
    </xdr:from>
    <xdr:ext cx="469900" cy="245110"/>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0370800" y="6140450"/>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3175</xdr:rowOff>
    </xdr:from>
    <xdr:to>
      <xdr:col>116</xdr:col>
      <xdr:colOff>114300</xdr:colOff>
      <xdr:row>38</xdr:row>
      <xdr:rowOff>100965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026920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21590</xdr:rowOff>
    </xdr:from>
    <xdr:to>
      <xdr:col>111</xdr:col>
      <xdr:colOff>174625</xdr:colOff>
      <xdr:row>39</xdr:row>
      <xdr:rowOff>38735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8735675" y="6466840"/>
          <a:ext cx="8223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160655</xdr:rowOff>
    </xdr:from>
    <xdr:to>
      <xdr:col>112</xdr:col>
      <xdr:colOff>38100</xdr:colOff>
      <xdr:row>38</xdr:row>
      <xdr:rowOff>93345</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19510375" y="62757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109220</xdr:rowOff>
    </xdr:from>
    <xdr:ext cx="465455" cy="24828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9342100" y="6059170"/>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21590</xdr:rowOff>
    </xdr:from>
    <xdr:to>
      <xdr:col>107</xdr:col>
      <xdr:colOff>50800</xdr:colOff>
      <xdr:row>39</xdr:row>
      <xdr:rowOff>38735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7926050" y="6466840"/>
          <a:ext cx="8096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1905</xdr:rowOff>
    </xdr:from>
    <xdr:to>
      <xdr:col>107</xdr:col>
      <xdr:colOff>101600</xdr:colOff>
      <xdr:row>38</xdr:row>
      <xdr:rowOff>99695</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8684875" y="6282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114935</xdr:rowOff>
    </xdr:from>
    <xdr:ext cx="465455" cy="24765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8516600" y="606488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39</xdr:row>
      <xdr:rowOff>21590</xdr:rowOff>
    </xdr:from>
    <xdr:to>
      <xdr:col>102</xdr:col>
      <xdr:colOff>114300</xdr:colOff>
      <xdr:row>39</xdr:row>
      <xdr:rowOff>41910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7113250" y="6466840"/>
          <a:ext cx="8128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22225</xdr:rowOff>
    </xdr:from>
    <xdr:to>
      <xdr:col>102</xdr:col>
      <xdr:colOff>165100</xdr:colOff>
      <xdr:row>38</xdr:row>
      <xdr:rowOff>120015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7875250" y="6302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135890</xdr:rowOff>
    </xdr:from>
    <xdr:ext cx="465455" cy="24828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06975" y="6085840"/>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2540</xdr:rowOff>
    </xdr:from>
    <xdr:to>
      <xdr:col>98</xdr:col>
      <xdr:colOff>38100</xdr:colOff>
      <xdr:row>38</xdr:row>
      <xdr:rowOff>100330</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7065625" y="62826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116205</xdr:rowOff>
    </xdr:from>
    <xdr:ext cx="465455" cy="24511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6897350" y="6066155"/>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62000" cy="24828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453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76200</xdr:rowOff>
    </xdr:from>
    <xdr:ext cx="762000" cy="24828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8337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62000" cy="24828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561050"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828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142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76200</xdr:rowOff>
    </xdr:from>
    <xdr:ext cx="762000" cy="24828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6938625" y="6851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157480</xdr:rowOff>
    </xdr:from>
    <xdr:to>
      <xdr:col>116</xdr:col>
      <xdr:colOff>114300</xdr:colOff>
      <xdr:row>39</xdr:row>
      <xdr:rowOff>89535</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0269200" y="64376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74930</xdr:rowOff>
    </xdr:from>
    <xdr:ext cx="313690" cy="24828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0370800" y="6355080"/>
          <a:ext cx="3136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137160</xdr:rowOff>
    </xdr:from>
    <xdr:to>
      <xdr:col>112</xdr:col>
      <xdr:colOff>38100</xdr:colOff>
      <xdr:row>39</xdr:row>
      <xdr:rowOff>70485</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19510375" y="64173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174625</xdr:colOff>
      <xdr:row>39</xdr:row>
      <xdr:rowOff>61595</xdr:rowOff>
    </xdr:from>
    <xdr:ext cx="378460" cy="245110"/>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83375" y="650684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155575</xdr:rowOff>
    </xdr:from>
    <xdr:to>
      <xdr:col>107</xdr:col>
      <xdr:colOff>101600</xdr:colOff>
      <xdr:row>39</xdr:row>
      <xdr:rowOff>88265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8684875" y="6435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79375</xdr:rowOff>
    </xdr:from>
    <xdr:ext cx="313690" cy="24892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594705" y="6524625"/>
          <a:ext cx="3136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137160</xdr:rowOff>
    </xdr:from>
    <xdr:to>
      <xdr:col>102</xdr:col>
      <xdr:colOff>165100</xdr:colOff>
      <xdr:row>39</xdr:row>
      <xdr:rowOff>70485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7875250" y="64173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61595</xdr:rowOff>
    </xdr:from>
    <xdr:ext cx="374650" cy="24511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7752695" y="6506845"/>
          <a:ext cx="3746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158750</xdr:rowOff>
    </xdr:from>
    <xdr:to>
      <xdr:col>98</xdr:col>
      <xdr:colOff>38100</xdr:colOff>
      <xdr:row>39</xdr:row>
      <xdr:rowOff>91440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7065625" y="64389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81915</xdr:rowOff>
    </xdr:from>
    <xdr:ext cx="245110" cy="24765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6991965" y="6527165"/>
          <a:ext cx="24511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54610</xdr:rowOff>
    </xdr:from>
    <xdr:to>
      <xdr:col>120</xdr:col>
      <xdr:colOff>114300</xdr:colOff>
      <xdr:row>45</xdr:row>
      <xdr:rowOff>29845</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6764000" y="7160260"/>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54610</xdr:rowOff>
    </xdr:from>
    <xdr:to>
      <xdr:col>104</xdr:col>
      <xdr:colOff>127000</xdr:colOff>
      <xdr:row>46</xdr:row>
      <xdr:rowOff>133985</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689100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85090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689100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54610</xdr:rowOff>
    </xdr:from>
    <xdr:to>
      <xdr:col>110</xdr:col>
      <xdr:colOff>0</xdr:colOff>
      <xdr:row>46</xdr:row>
      <xdr:rowOff>133985</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781175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85090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781175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54610</xdr:rowOff>
    </xdr:from>
    <xdr:to>
      <xdr:col>116</xdr:col>
      <xdr:colOff>0</xdr:colOff>
      <xdr:row>46</xdr:row>
      <xdr:rowOff>133985</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859500" y="7490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85090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859500" y="7686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78740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6764000" y="7955280"/>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5080</xdr:rowOff>
    </xdr:from>
    <xdr:ext cx="349250" cy="21653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6741775" y="7771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78740</xdr:rowOff>
    </xdr:from>
    <xdr:to>
      <xdr:col>120</xdr:col>
      <xdr:colOff>114300</xdr:colOff>
      <xdr:row>61</xdr:row>
      <xdr:rowOff>78740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6764000" y="10156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41910</xdr:rowOff>
    </xdr:from>
    <xdr:to>
      <xdr:col>120</xdr:col>
      <xdr:colOff>114300</xdr:colOff>
      <xdr:row>59</xdr:row>
      <xdr:rowOff>41910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6764000" y="97891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70485</xdr:rowOff>
    </xdr:from>
    <xdr:ext cx="248285" cy="24892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6546830" y="965263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5080</xdr:rowOff>
    </xdr:from>
    <xdr:to>
      <xdr:col>120</xdr:col>
      <xdr:colOff>114300</xdr:colOff>
      <xdr:row>57</xdr:row>
      <xdr:rowOff>5080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6764000" y="94221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33655</xdr:rowOff>
    </xdr:from>
    <xdr:ext cx="527685" cy="24892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6280130" y="9285605"/>
          <a:ext cx="527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133985</xdr:rowOff>
    </xdr:from>
    <xdr:to>
      <xdr:col>120</xdr:col>
      <xdr:colOff>114300</xdr:colOff>
      <xdr:row>54</xdr:row>
      <xdr:rowOff>133985</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6764000" y="90557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161925</xdr:rowOff>
    </xdr:from>
    <xdr:ext cx="527685" cy="245110"/>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6280130" y="891857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97155</xdr:rowOff>
    </xdr:from>
    <xdr:to>
      <xdr:col>120</xdr:col>
      <xdr:colOff>114300</xdr:colOff>
      <xdr:row>52</xdr:row>
      <xdr:rowOff>97155</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6764000" y="86887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125730</xdr:rowOff>
    </xdr:from>
    <xdr:ext cx="527685" cy="24511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280130" y="855218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60325</xdr:rowOff>
    </xdr:from>
    <xdr:to>
      <xdr:col>120</xdr:col>
      <xdr:colOff>114300</xdr:colOff>
      <xdr:row>50</xdr:row>
      <xdr:rowOff>60325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6764000" y="8321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88900</xdr:rowOff>
    </xdr:from>
    <xdr:ext cx="527685" cy="24447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6280130" y="818515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6764000" y="7955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52705</xdr:rowOff>
    </xdr:from>
    <xdr:ext cx="594995" cy="24447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231870" y="7818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78740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6764000" y="7955280"/>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70485</xdr:rowOff>
    </xdr:from>
    <xdr:to>
      <xdr:col>116</xdr:col>
      <xdr:colOff>62865</xdr:colOff>
      <xdr:row>59</xdr:row>
      <xdr:rowOff>41910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0318095" y="8496935"/>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45720</xdr:rowOff>
    </xdr:from>
    <xdr:ext cx="249555" cy="248920"/>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0370800" y="979297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41910</xdr:rowOff>
    </xdr:from>
    <xdr:to>
      <xdr:col>116</xdr:col>
      <xdr:colOff>152400</xdr:colOff>
      <xdr:row>59</xdr:row>
      <xdr:rowOff>41910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0246975" y="97891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19050</xdr:rowOff>
    </xdr:from>
    <xdr:ext cx="534670" cy="24447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0370800" y="82804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70485</xdr:rowOff>
    </xdr:from>
    <xdr:to>
      <xdr:col>116</xdr:col>
      <xdr:colOff>152400</xdr:colOff>
      <xdr:row>51</xdr:row>
      <xdr:rowOff>70485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0246975" y="84969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58</xdr:row>
      <xdr:rowOff>157480</xdr:rowOff>
    </xdr:from>
    <xdr:to>
      <xdr:col>116</xdr:col>
      <xdr:colOff>63500</xdr:colOff>
      <xdr:row>58</xdr:row>
      <xdr:rowOff>157480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19558000" y="973963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81915</xdr:rowOff>
    </xdr:from>
    <xdr:ext cx="469900" cy="247650"/>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0370800" y="9498965"/>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60325</xdr:rowOff>
    </xdr:from>
    <xdr:to>
      <xdr:col>116</xdr:col>
      <xdr:colOff>114300</xdr:colOff>
      <xdr:row>58</xdr:row>
      <xdr:rowOff>158750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0269200" y="96424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154940</xdr:rowOff>
    </xdr:from>
    <xdr:to>
      <xdr:col>111</xdr:col>
      <xdr:colOff>174625</xdr:colOff>
      <xdr:row>58</xdr:row>
      <xdr:rowOff>157480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735675" y="9737090"/>
          <a:ext cx="8223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57150</xdr:rowOff>
    </xdr:from>
    <xdr:to>
      <xdr:col>112</xdr:col>
      <xdr:colOff>38100</xdr:colOff>
      <xdr:row>58</xdr:row>
      <xdr:rowOff>154940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19510375" y="96393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5715</xdr:rowOff>
    </xdr:from>
    <xdr:ext cx="465455" cy="24828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9342100" y="9422765"/>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154940</xdr:rowOff>
    </xdr:from>
    <xdr:to>
      <xdr:col>107</xdr:col>
      <xdr:colOff>50800</xdr:colOff>
      <xdr:row>58</xdr:row>
      <xdr:rowOff>160655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7926050" y="9737090"/>
          <a:ext cx="8096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64770</xdr:rowOff>
    </xdr:from>
    <xdr:to>
      <xdr:col>107</xdr:col>
      <xdr:colOff>101600</xdr:colOff>
      <xdr:row>58</xdr:row>
      <xdr:rowOff>162560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8684875" y="9646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13335</xdr:rowOff>
    </xdr:from>
    <xdr:ext cx="465455" cy="24892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8516600" y="943038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58</xdr:row>
      <xdr:rowOff>157480</xdr:rowOff>
    </xdr:from>
    <xdr:to>
      <xdr:col>102</xdr:col>
      <xdr:colOff>114300</xdr:colOff>
      <xdr:row>58</xdr:row>
      <xdr:rowOff>160655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7113250" y="973963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62230</xdr:rowOff>
    </xdr:from>
    <xdr:to>
      <xdr:col>102</xdr:col>
      <xdr:colOff>165100</xdr:colOff>
      <xdr:row>58</xdr:row>
      <xdr:rowOff>160020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7875250" y="9644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10795</xdr:rowOff>
    </xdr:from>
    <xdr:ext cx="465455" cy="24892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06975" y="942784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29845</xdr:rowOff>
    </xdr:from>
    <xdr:to>
      <xdr:col>98</xdr:col>
      <xdr:colOff>38100</xdr:colOff>
      <xdr:row>58</xdr:row>
      <xdr:rowOff>127635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7065625" y="96119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143510</xdr:rowOff>
    </xdr:from>
    <xdr:ext cx="465455" cy="24828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6897350" y="9395460"/>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76200</xdr:rowOff>
    </xdr:from>
    <xdr:ext cx="762000" cy="24828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453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76200</xdr:rowOff>
    </xdr:from>
    <xdr:ext cx="762000" cy="24828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8337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76200</xdr:rowOff>
    </xdr:from>
    <xdr:ext cx="762000" cy="24828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561050"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76200</xdr:rowOff>
    </xdr:from>
    <xdr:ext cx="762000" cy="24828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775142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76200</xdr:rowOff>
    </xdr:from>
    <xdr:ext cx="762000" cy="24828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6938625" y="101536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107315</xdr:rowOff>
    </xdr:from>
    <xdr:to>
      <xdr:col>116</xdr:col>
      <xdr:colOff>114300</xdr:colOff>
      <xdr:row>59</xdr:row>
      <xdr:rowOff>40005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0269200" y="9689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39370</xdr:rowOff>
    </xdr:from>
    <xdr:ext cx="469900" cy="248920"/>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0370800" y="962152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2,772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107315</xdr:rowOff>
    </xdr:from>
    <xdr:to>
      <xdr:col>112</xdr:col>
      <xdr:colOff>38100</xdr:colOff>
      <xdr:row>59</xdr:row>
      <xdr:rowOff>40005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19510375" y="96894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31750</xdr:rowOff>
    </xdr:from>
    <xdr:ext cx="465455" cy="2457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42100" y="9779000"/>
          <a:ext cx="4654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105410</xdr:rowOff>
    </xdr:from>
    <xdr:to>
      <xdr:col>107</xdr:col>
      <xdr:colOff>101600</xdr:colOff>
      <xdr:row>59</xdr:row>
      <xdr:rowOff>38100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8684875" y="9687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29845</xdr:rowOff>
    </xdr:from>
    <xdr:ext cx="465455" cy="24447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516600" y="9777095"/>
          <a:ext cx="4654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111760</xdr:rowOff>
    </xdr:from>
    <xdr:to>
      <xdr:col>102</xdr:col>
      <xdr:colOff>165100</xdr:colOff>
      <xdr:row>59</xdr:row>
      <xdr:rowOff>44450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7875250" y="9693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36195</xdr:rowOff>
    </xdr:from>
    <xdr:ext cx="465455" cy="24892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7706975" y="978344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107950</xdr:rowOff>
    </xdr:from>
    <xdr:to>
      <xdr:col>98</xdr:col>
      <xdr:colOff>38100</xdr:colOff>
      <xdr:row>59</xdr:row>
      <xdr:rowOff>40640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7065625" y="96901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32385</xdr:rowOff>
    </xdr:from>
    <xdr:ext cx="465455" cy="2457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6897350" y="9779635"/>
          <a:ext cx="4654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54610</xdr:rowOff>
    </xdr:from>
    <xdr:to>
      <xdr:col>120</xdr:col>
      <xdr:colOff>114300</xdr:colOff>
      <xdr:row>65</xdr:row>
      <xdr:rowOff>29845</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6764000" y="10462260"/>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54610</xdr:rowOff>
    </xdr:from>
    <xdr:to>
      <xdr:col>104</xdr:col>
      <xdr:colOff>127000</xdr:colOff>
      <xdr:row>66</xdr:row>
      <xdr:rowOff>133985</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689100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85090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689100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54610</xdr:rowOff>
    </xdr:from>
    <xdr:to>
      <xdr:col>110</xdr:col>
      <xdr:colOff>0</xdr:colOff>
      <xdr:row>66</xdr:row>
      <xdr:rowOff>133985</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781175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85090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781175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54610</xdr:rowOff>
    </xdr:from>
    <xdr:to>
      <xdr:col>116</xdr:col>
      <xdr:colOff>0</xdr:colOff>
      <xdr:row>66</xdr:row>
      <xdr:rowOff>133985</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859500" y="10792460"/>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66</xdr:row>
      <xdr:rowOff>85090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859500" y="1098804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24130</xdr:rowOff>
    </xdr:from>
    <xdr:to>
      <xdr:col>120</xdr:col>
      <xdr:colOff>114300</xdr:colOff>
      <xdr:row>81</xdr:row>
      <xdr:rowOff>79375</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6764000" y="11257280"/>
          <a:ext cx="4305300" cy="22015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5080</xdr:rowOff>
    </xdr:from>
    <xdr:ext cx="349250" cy="21653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741775" y="11073130"/>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79375</xdr:rowOff>
    </xdr:from>
    <xdr:to>
      <xdr:col>120</xdr:col>
      <xdr:colOff>114300</xdr:colOff>
      <xdr:row>81</xdr:row>
      <xdr:rowOff>79375</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67640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107315</xdr:rowOff>
    </xdr:from>
    <xdr:ext cx="248285" cy="24892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6546830" y="13321665"/>
          <a:ext cx="2482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79</xdr:row>
      <xdr:rowOff>42545</xdr:rowOff>
    </xdr:from>
    <xdr:to>
      <xdr:col>120</xdr:col>
      <xdr:colOff>114300</xdr:colOff>
      <xdr:row>79</xdr:row>
      <xdr:rowOff>42545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6764000" y="13091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71120</xdr:rowOff>
    </xdr:from>
    <xdr:ext cx="527685" cy="24955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280130" y="1295527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67640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34290</xdr:rowOff>
    </xdr:from>
    <xdr:ext cx="527685" cy="24955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6280130"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134620</xdr:rowOff>
    </xdr:from>
    <xdr:to>
      <xdr:col>120</xdr:col>
      <xdr:colOff>114300</xdr:colOff>
      <xdr:row>74</xdr:row>
      <xdr:rowOff>134620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6764000" y="12358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162560</xdr:rowOff>
    </xdr:from>
    <xdr:ext cx="527685" cy="24511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6280130" y="122212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97790</xdr:rowOff>
    </xdr:from>
    <xdr:to>
      <xdr:col>120</xdr:col>
      <xdr:colOff>114300</xdr:colOff>
      <xdr:row>72</xdr:row>
      <xdr:rowOff>97790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6764000" y="11991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125730</xdr:rowOff>
    </xdr:from>
    <xdr:ext cx="527685" cy="24511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280130" y="1185418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60325</xdr:rowOff>
    </xdr:from>
    <xdr:to>
      <xdr:col>120</xdr:col>
      <xdr:colOff>114300</xdr:colOff>
      <xdr:row>70</xdr:row>
      <xdr:rowOff>60325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6764000" y="116236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88900</xdr:rowOff>
    </xdr:from>
    <xdr:ext cx="594995" cy="24447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6231870" y="11487150"/>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68</xdr:row>
      <xdr:rowOff>24130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6764000" y="11257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52705</xdr:rowOff>
    </xdr:from>
    <xdr:ext cx="594995" cy="24447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6231870" y="11120755"/>
          <a:ext cx="5949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81</xdr:row>
      <xdr:rowOff>79375</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6764000" y="11257280"/>
          <a:ext cx="4305300" cy="22015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130810</xdr:rowOff>
    </xdr:from>
    <xdr:to>
      <xdr:col>116</xdr:col>
      <xdr:colOff>62865</xdr:colOff>
      <xdr:row>78</xdr:row>
      <xdr:rowOff>27940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0318095" y="11694160"/>
          <a:ext cx="1270" cy="1217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31115</xdr:rowOff>
    </xdr:from>
    <xdr:ext cx="534670" cy="245110"/>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0370800" y="1291526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27940</xdr:rowOff>
    </xdr:from>
    <xdr:to>
      <xdr:col>116</xdr:col>
      <xdr:colOff>152400</xdr:colOff>
      <xdr:row>78</xdr:row>
      <xdr:rowOff>27940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0246975" y="129120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79375</xdr:rowOff>
    </xdr:from>
    <xdr:ext cx="534670" cy="248920"/>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0370800" y="1147762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130810</xdr:rowOff>
    </xdr:from>
    <xdr:to>
      <xdr:col>116</xdr:col>
      <xdr:colOff>152400</xdr:colOff>
      <xdr:row>70</xdr:row>
      <xdr:rowOff>130810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246975" y="116941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76</xdr:row>
      <xdr:rowOff>152400</xdr:rowOff>
    </xdr:from>
    <xdr:to>
      <xdr:col>116</xdr:col>
      <xdr:colOff>63500</xdr:colOff>
      <xdr:row>77</xdr:row>
      <xdr:rowOff>29210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19558000" y="12706350"/>
          <a:ext cx="762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101600</xdr:rowOff>
    </xdr:from>
    <xdr:ext cx="534670" cy="24955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0370800" y="1232535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78740</xdr:rowOff>
    </xdr:from>
    <xdr:to>
      <xdr:col>116</xdr:col>
      <xdr:colOff>114300</xdr:colOff>
      <xdr:row>76</xdr:row>
      <xdr:rowOff>11430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0269200" y="1246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29210</xdr:rowOff>
    </xdr:from>
    <xdr:to>
      <xdr:col>111</xdr:col>
      <xdr:colOff>174625</xdr:colOff>
      <xdr:row>77</xdr:row>
      <xdr:rowOff>69215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18735675" y="12748260"/>
          <a:ext cx="8223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107315</xdr:rowOff>
    </xdr:from>
    <xdr:to>
      <xdr:col>112</xdr:col>
      <xdr:colOff>38100</xdr:colOff>
      <xdr:row>76</xdr:row>
      <xdr:rowOff>40005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19510375" y="124961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56515</xdr:rowOff>
    </xdr:from>
    <xdr:ext cx="530225" cy="2457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9309715" y="12280265"/>
          <a:ext cx="5302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69215</xdr:rowOff>
    </xdr:from>
    <xdr:to>
      <xdr:col>107</xdr:col>
      <xdr:colOff>50800</xdr:colOff>
      <xdr:row>77</xdr:row>
      <xdr:rowOff>87630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7926050" y="12788265"/>
          <a:ext cx="8096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116205</xdr:rowOff>
    </xdr:from>
    <xdr:to>
      <xdr:col>107</xdr:col>
      <xdr:colOff>101600</xdr:colOff>
      <xdr:row>76</xdr:row>
      <xdr:rowOff>48895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18684875" y="12505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64770</xdr:rowOff>
    </xdr:from>
    <xdr:ext cx="530225" cy="24955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8500090" y="122885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77</xdr:row>
      <xdr:rowOff>87630</xdr:rowOff>
    </xdr:from>
    <xdr:to>
      <xdr:col>102</xdr:col>
      <xdr:colOff>114300</xdr:colOff>
      <xdr:row>77</xdr:row>
      <xdr:rowOff>97155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7113250" y="1280668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119380</xdr:rowOff>
    </xdr:from>
    <xdr:to>
      <xdr:col>102</xdr:col>
      <xdr:colOff>165100</xdr:colOff>
      <xdr:row>76</xdr:row>
      <xdr:rowOff>52070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7875250" y="12508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67945</xdr:rowOff>
    </xdr:from>
    <xdr:ext cx="530225" cy="24955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74590" y="122916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60325</xdr:rowOff>
    </xdr:from>
    <xdr:to>
      <xdr:col>98</xdr:col>
      <xdr:colOff>38100</xdr:colOff>
      <xdr:row>75</xdr:row>
      <xdr:rowOff>158115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7065625" y="124491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8255</xdr:rowOff>
    </xdr:from>
    <xdr:ext cx="530225" cy="24892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6864965" y="1223200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76835</xdr:rowOff>
    </xdr:from>
    <xdr:ext cx="762000" cy="24955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45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76835</xdr:rowOff>
    </xdr:from>
    <xdr:ext cx="762000" cy="24955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83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76835</xdr:rowOff>
    </xdr:from>
    <xdr:ext cx="762000" cy="24955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561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76835</xdr:rowOff>
    </xdr:from>
    <xdr:ext cx="762000" cy="24955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77514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76835</xdr:rowOff>
    </xdr:from>
    <xdr:ext cx="762000" cy="24955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69386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103505</xdr:rowOff>
    </xdr:from>
    <xdr:to>
      <xdr:col>116</xdr:col>
      <xdr:colOff>114300</xdr:colOff>
      <xdr:row>77</xdr:row>
      <xdr:rowOff>36195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269200" y="12657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83185</xdr:rowOff>
    </xdr:from>
    <xdr:ext cx="534670" cy="245110"/>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0370800" y="1263713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41,050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76</xdr:row>
      <xdr:rowOff>145415</xdr:rowOff>
    </xdr:from>
    <xdr:to>
      <xdr:col>112</xdr:col>
      <xdr:colOff>38100</xdr:colOff>
      <xdr:row>77</xdr:row>
      <xdr:rowOff>78105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510375" y="126993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69850</xdr:rowOff>
    </xdr:from>
    <xdr:ext cx="530225" cy="24955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09715" y="1278890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38,749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20320</xdr:rowOff>
    </xdr:from>
    <xdr:to>
      <xdr:col>107</xdr:col>
      <xdr:colOff>101600</xdr:colOff>
      <xdr:row>77</xdr:row>
      <xdr:rowOff>118110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84875" y="12739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109220</xdr:rowOff>
    </xdr:from>
    <xdr:ext cx="530225" cy="24892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500090" y="12828270"/>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38735</xdr:rowOff>
    </xdr:from>
    <xdr:to>
      <xdr:col>102</xdr:col>
      <xdr:colOff>165100</xdr:colOff>
      <xdr:row>77</xdr:row>
      <xdr:rowOff>136525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7875250" y="12757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127635</xdr:rowOff>
    </xdr:from>
    <xdr:ext cx="530225" cy="24511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7674590" y="1284668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35,571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48260</xdr:rowOff>
    </xdr:from>
    <xdr:to>
      <xdr:col>98</xdr:col>
      <xdr:colOff>38100</xdr:colOff>
      <xdr:row>77</xdr:row>
      <xdr:rowOff>146050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7065625" y="127673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137795</xdr:rowOff>
    </xdr:from>
    <xdr:ext cx="530225" cy="24892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6864965" y="1285684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55245</xdr:rowOff>
    </xdr:from>
    <xdr:to>
      <xdr:col>120</xdr:col>
      <xdr:colOff>114300</xdr:colOff>
      <xdr:row>85</xdr:row>
      <xdr:rowOff>30480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67640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55245</xdr:rowOff>
    </xdr:from>
    <xdr:to>
      <xdr:col>104</xdr:col>
      <xdr:colOff>127000</xdr:colOff>
      <xdr:row>86</xdr:row>
      <xdr:rowOff>134620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6891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85725</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6891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55245</xdr:rowOff>
    </xdr:from>
    <xdr:to>
      <xdr:col>110</xdr:col>
      <xdr:colOff>0</xdr:colOff>
      <xdr:row>86</xdr:row>
      <xdr:rowOff>134620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7811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85725</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7811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55245</xdr:rowOff>
    </xdr:from>
    <xdr:to>
      <xdr:col>116</xdr:col>
      <xdr:colOff>0</xdr:colOff>
      <xdr:row>86</xdr:row>
      <xdr:rowOff>134620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859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86</xdr:row>
      <xdr:rowOff>85725</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859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67640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250" cy="21653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6741775" y="14375765"/>
          <a:ext cx="34925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67640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67640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463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546830" y="1554226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67640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52705</xdr:rowOff>
    </xdr:from>
    <xdr:ext cx="248285" cy="24511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6546830" y="1442275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67640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03180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03708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03708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9558000" y="156845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03708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02692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735675" y="15684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1951037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110" cy="25908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436715" y="1572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7926050" y="15684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1868487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627090" y="1572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7113250" y="15684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78752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955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81175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706562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11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6991965" y="1572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145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83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61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7751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6938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2692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03708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51037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11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36715" y="15408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8487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627090" y="15408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78752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955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781175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706562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11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6991965" y="15408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・「普通建設事業費」の増加は、前年度から続く道の駅整備事業や小学校校舎の更新整備等によるものである。</a:t>
          </a:r>
        </a:p>
        <a:p>
          <a:r>
            <a:rPr kumimoji="1" lang="ja-JP" altLang="en-US" sz="1300">
              <a:latin typeface="ＭＳ Ｐゴシック"/>
              <a:ea typeface="ＭＳ Ｐゴシック"/>
            </a:rPr>
            <a:t>・「公債費」の減少は、前年度において住宅基金を活用して繰上償還を行ったことに対する差である。</a:t>
          </a:r>
        </a:p>
        <a:p>
          <a:r>
            <a:rPr kumimoji="1" lang="ja-JP" altLang="en-US" sz="1300">
              <a:latin typeface="ＭＳ Ｐゴシック"/>
              <a:ea typeface="ＭＳ Ｐゴシック"/>
            </a:rPr>
            <a:t>・「積立金」の減少は、主にふるさと納税寄付金の減に伴う積立金の減によるものである。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60960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462500" y="189865"/>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481550" y="213995"/>
          <a:ext cx="35623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506950" y="238760"/>
          <a:ext cx="35052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19</xdr:col>
      <xdr:colOff>25400</xdr:colOff>
      <xdr:row>15</xdr:row>
      <xdr:rowOff>60960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47875" y="892810"/>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88125" y="1657350"/>
          <a:ext cx="3492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11</xdr:row>
      <xdr:rowOff>140335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153650" y="862330"/>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398125" y="92392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97790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398125" y="1180465"/>
          <a:ext cx="13335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236200" y="10337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153035</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290175" y="984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79375</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290175" y="12414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116205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32065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320655"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109855</xdr:rowOff>
    </xdr:from>
    <xdr:ext cx="8896350" cy="24955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50875" y="275780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51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50875" y="3063875"/>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60960</xdr:rowOff>
    </xdr:from>
    <xdr:ext cx="8231505" cy="24511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50875" y="3369310"/>
          <a:ext cx="82315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55245</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85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55245</xdr:rowOff>
    </xdr:from>
    <xdr:to>
      <xdr:col>12</xdr:col>
      <xdr:colOff>127000</xdr:colOff>
      <xdr:row>26</xdr:row>
      <xdr:rowOff>134620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25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25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55245</xdr:rowOff>
    </xdr:from>
    <xdr:to>
      <xdr:col>18</xdr:col>
      <xdr:colOff>0</xdr:colOff>
      <xdr:row>26</xdr:row>
      <xdr:rowOff>134620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46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46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55245</xdr:rowOff>
    </xdr:from>
    <xdr:to>
      <xdr:col>24</xdr:col>
      <xdr:colOff>0</xdr:colOff>
      <xdr:row>26</xdr:row>
      <xdr:rowOff>134620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94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94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79375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85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250"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6275"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79375</xdr:rowOff>
    </xdr:from>
    <xdr:to>
      <xdr:col>28</xdr:col>
      <xdr:colOff>114300</xdr:colOff>
      <xdr:row>41</xdr:row>
      <xdr:rowOff>79375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85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134620</xdr:rowOff>
    </xdr:from>
    <xdr:to>
      <xdr:col>28</xdr:col>
      <xdr:colOff>114300</xdr:colOff>
      <xdr:row>38</xdr:row>
      <xdr:rowOff>134620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698500" y="6414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162560</xdr:rowOff>
    </xdr:from>
    <xdr:ext cx="248285" cy="245110"/>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481330" y="6277610"/>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698500" y="5974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35</xdr:row>
      <xdr:rowOff>52705</xdr:rowOff>
    </xdr:from>
    <xdr:ext cx="527685" cy="245110"/>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14630" y="583755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33</xdr:row>
      <xdr:rowOff>79375</xdr:rowOff>
    </xdr:from>
    <xdr:to>
      <xdr:col>28</xdr:col>
      <xdr:colOff>114300</xdr:colOff>
      <xdr:row>33</xdr:row>
      <xdr:rowOff>79375</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698500" y="5534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32</xdr:row>
      <xdr:rowOff>107315</xdr:rowOff>
    </xdr:from>
    <xdr:ext cx="527685" cy="24955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14630" y="53968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134620</xdr:rowOff>
    </xdr:from>
    <xdr:to>
      <xdr:col>28</xdr:col>
      <xdr:colOff>114300</xdr:colOff>
      <xdr:row>30</xdr:row>
      <xdr:rowOff>134620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698500" y="509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162560</xdr:rowOff>
    </xdr:from>
    <xdr:ext cx="527685" cy="245110"/>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14630" y="49568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6985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52705</xdr:rowOff>
    </xdr:from>
    <xdr:ext cx="527685" cy="245110"/>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14630" y="451675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79375</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6985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163830</xdr:rowOff>
    </xdr:from>
    <xdr:to>
      <xdr:col>24</xdr:col>
      <xdr:colOff>62865</xdr:colOff>
      <xdr:row>37</xdr:row>
      <xdr:rowOff>156845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252595" y="5288280"/>
          <a:ext cx="1270" cy="983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160020</xdr:rowOff>
    </xdr:from>
    <xdr:ext cx="469900" cy="245110"/>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305300" y="627507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156845</xdr:rowOff>
    </xdr:from>
    <xdr:to>
      <xdr:col>24</xdr:col>
      <xdr:colOff>152400</xdr:colOff>
      <xdr:row>37</xdr:row>
      <xdr:rowOff>156845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181475" y="62718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112395</xdr:rowOff>
    </xdr:from>
    <xdr:ext cx="534670" cy="24955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305300" y="50717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dr:col>23</xdr:col>
      <xdr:colOff>165100</xdr:colOff>
      <xdr:row>31</xdr:row>
      <xdr:rowOff>163830</xdr:rowOff>
    </xdr:from>
    <xdr:to>
      <xdr:col>24</xdr:col>
      <xdr:colOff>152400</xdr:colOff>
      <xdr:row>31</xdr:row>
      <xdr:rowOff>163830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181475" y="52882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37</xdr:row>
      <xdr:rowOff>100330</xdr:rowOff>
    </xdr:from>
    <xdr:to>
      <xdr:col>24</xdr:col>
      <xdr:colOff>63500</xdr:colOff>
      <xdr:row>37</xdr:row>
      <xdr:rowOff>100965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492500" y="6215380"/>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52070</xdr:rowOff>
    </xdr:from>
    <xdr:ext cx="469900" cy="245110"/>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305300" y="6002020"/>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29845</xdr:rowOff>
    </xdr:from>
    <xdr:to>
      <xdr:col>24</xdr:col>
      <xdr:colOff>114300</xdr:colOff>
      <xdr:row>37</xdr:row>
      <xdr:rowOff>127635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203700" y="6144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100965</xdr:rowOff>
    </xdr:from>
    <xdr:to>
      <xdr:col>19</xdr:col>
      <xdr:colOff>174625</xdr:colOff>
      <xdr:row>37</xdr:row>
      <xdr:rowOff>105410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670175" y="621601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34925</xdr:rowOff>
    </xdr:from>
    <xdr:to>
      <xdr:col>20</xdr:col>
      <xdr:colOff>38100</xdr:colOff>
      <xdr:row>37</xdr:row>
      <xdr:rowOff>132715</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444875" y="61499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149225</xdr:rowOff>
    </xdr:from>
    <xdr:ext cx="465455" cy="245110"/>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276600" y="5934075"/>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105410</xdr:rowOff>
    </xdr:from>
    <xdr:to>
      <xdr:col>15</xdr:col>
      <xdr:colOff>50800</xdr:colOff>
      <xdr:row>37</xdr:row>
      <xdr:rowOff>110490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1860550" y="622046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37465</xdr:rowOff>
    </xdr:from>
    <xdr:to>
      <xdr:col>15</xdr:col>
      <xdr:colOff>101600</xdr:colOff>
      <xdr:row>37</xdr:row>
      <xdr:rowOff>135255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619375" y="6152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151130</xdr:rowOff>
    </xdr:from>
    <xdr:ext cx="465455" cy="24511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451100" y="5935980"/>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37</xdr:row>
      <xdr:rowOff>110490</xdr:rowOff>
    </xdr:from>
    <xdr:to>
      <xdr:col>10</xdr:col>
      <xdr:colOff>114300</xdr:colOff>
      <xdr:row>37</xdr:row>
      <xdr:rowOff>119380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047750" y="6225540"/>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38735</xdr:rowOff>
    </xdr:from>
    <xdr:to>
      <xdr:col>10</xdr:col>
      <xdr:colOff>165100</xdr:colOff>
      <xdr:row>37</xdr:row>
      <xdr:rowOff>137160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809750" y="61537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153035</xdr:rowOff>
    </xdr:from>
    <xdr:ext cx="465455" cy="24511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641475" y="5937885"/>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29845</xdr:rowOff>
    </xdr:from>
    <xdr:to>
      <xdr:col>6</xdr:col>
      <xdr:colOff>38100</xdr:colOff>
      <xdr:row>37</xdr:row>
      <xdr:rowOff>127635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00125" y="6144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143510</xdr:rowOff>
    </xdr:from>
    <xdr:ext cx="465455" cy="24955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31850" y="592836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76835</xdr:rowOff>
    </xdr:from>
    <xdr:ext cx="762000" cy="24955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079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76835</xdr:rowOff>
    </xdr:from>
    <xdr:ext cx="762000" cy="24955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3178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76835</xdr:rowOff>
    </xdr:from>
    <xdr:ext cx="762000" cy="24955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4955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76835</xdr:rowOff>
    </xdr:from>
    <xdr:ext cx="762000" cy="24955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685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76835</xdr:rowOff>
    </xdr:from>
    <xdr:ext cx="762000" cy="24955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73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51435</xdr:rowOff>
    </xdr:from>
    <xdr:to>
      <xdr:col>24</xdr:col>
      <xdr:colOff>114300</xdr:colOff>
      <xdr:row>37</xdr:row>
      <xdr:rowOff>149225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203700" y="6166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8890</xdr:rowOff>
    </xdr:from>
    <xdr:ext cx="469900" cy="24955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305300" y="61239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52070</xdr:rowOff>
    </xdr:from>
    <xdr:to>
      <xdr:col>20</xdr:col>
      <xdr:colOff>38100</xdr:colOff>
      <xdr:row>37</xdr:row>
      <xdr:rowOff>149860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444875" y="6167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140970</xdr:rowOff>
    </xdr:from>
    <xdr:ext cx="465455" cy="24955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276600" y="62560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57150</xdr:rowOff>
    </xdr:from>
    <xdr:to>
      <xdr:col>15</xdr:col>
      <xdr:colOff>101600</xdr:colOff>
      <xdr:row>37</xdr:row>
      <xdr:rowOff>154940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619375" y="6172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146050</xdr:rowOff>
    </xdr:from>
    <xdr:ext cx="465455" cy="24955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451100" y="626110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61595</xdr:rowOff>
    </xdr:from>
    <xdr:to>
      <xdr:col>10</xdr:col>
      <xdr:colOff>165100</xdr:colOff>
      <xdr:row>37</xdr:row>
      <xdr:rowOff>160020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809750" y="61766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151130</xdr:rowOff>
    </xdr:from>
    <xdr:ext cx="465455" cy="245110"/>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641475" y="6266180"/>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70485</xdr:rowOff>
    </xdr:from>
    <xdr:to>
      <xdr:col>6</xdr:col>
      <xdr:colOff>38100</xdr:colOff>
      <xdr:row>38</xdr:row>
      <xdr:rowOff>3175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00125" y="61855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160020</xdr:rowOff>
    </xdr:from>
    <xdr:ext cx="465455" cy="245110"/>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31850" y="6275070"/>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55245</xdr:rowOff>
    </xdr:from>
    <xdr:to>
      <xdr:col>28</xdr:col>
      <xdr:colOff>114300</xdr:colOff>
      <xdr:row>45</xdr:row>
      <xdr:rowOff>30480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6985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55245</xdr:rowOff>
    </xdr:from>
    <xdr:to>
      <xdr:col>12</xdr:col>
      <xdr:colOff>127000</xdr:colOff>
      <xdr:row>46</xdr:row>
      <xdr:rowOff>134620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25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25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55245</xdr:rowOff>
    </xdr:from>
    <xdr:to>
      <xdr:col>18</xdr:col>
      <xdr:colOff>0</xdr:colOff>
      <xdr:row>46</xdr:row>
      <xdr:rowOff>134620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746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46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55245</xdr:rowOff>
    </xdr:from>
    <xdr:to>
      <xdr:col>24</xdr:col>
      <xdr:colOff>0</xdr:colOff>
      <xdr:row>46</xdr:row>
      <xdr:rowOff>134620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2794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94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79375</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6985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250" cy="217170"/>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676275"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79375</xdr:rowOff>
    </xdr:from>
    <xdr:to>
      <xdr:col>28</xdr:col>
      <xdr:colOff>114300</xdr:colOff>
      <xdr:row>61</xdr:row>
      <xdr:rowOff>79375</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6985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42545</xdr:rowOff>
    </xdr:from>
    <xdr:to>
      <xdr:col>28</xdr:col>
      <xdr:colOff>114300</xdr:colOff>
      <xdr:row>59</xdr:row>
      <xdr:rowOff>42545</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98500" y="9789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71120</xdr:rowOff>
    </xdr:from>
    <xdr:ext cx="248285" cy="24955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481330" y="9653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985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34290</xdr:rowOff>
    </xdr:from>
    <xdr:ext cx="594995" cy="24955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370" y="928624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134620</xdr:rowOff>
    </xdr:from>
    <xdr:to>
      <xdr:col>28</xdr:col>
      <xdr:colOff>114300</xdr:colOff>
      <xdr:row>54</xdr:row>
      <xdr:rowOff>134620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985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162560</xdr:rowOff>
    </xdr:from>
    <xdr:ext cx="594995" cy="24511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370" y="891921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97790</xdr:rowOff>
    </xdr:from>
    <xdr:to>
      <xdr:col>28</xdr:col>
      <xdr:colOff>114300</xdr:colOff>
      <xdr:row>52</xdr:row>
      <xdr:rowOff>97790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98500" y="8689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126365</xdr:rowOff>
    </xdr:from>
    <xdr:ext cx="594995" cy="24511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370" y="855281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60960</xdr:rowOff>
    </xdr:from>
    <xdr:to>
      <xdr:col>28</xdr:col>
      <xdr:colOff>114300</xdr:colOff>
      <xdr:row>50</xdr:row>
      <xdr:rowOff>60960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98500" y="8322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89535</xdr:rowOff>
    </xdr:from>
    <xdr:ext cx="594995" cy="24511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370" y="818578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985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52705</xdr:rowOff>
    </xdr:from>
    <xdr:ext cx="681355" cy="24511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200" y="7818755"/>
          <a:ext cx="6813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79375</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6985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40640</xdr:rowOff>
    </xdr:from>
    <xdr:to>
      <xdr:col>24</xdr:col>
      <xdr:colOff>62865</xdr:colOff>
      <xdr:row>58</xdr:row>
      <xdr:rowOff>128270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252595" y="8467090"/>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132080</xdr:rowOff>
    </xdr:from>
    <xdr:ext cx="534670" cy="24955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305300" y="9714230"/>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128270</xdr:rowOff>
    </xdr:from>
    <xdr:to>
      <xdr:col>24</xdr:col>
      <xdr:colOff>152400</xdr:colOff>
      <xdr:row>58</xdr:row>
      <xdr:rowOff>128270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181475" y="97104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154940</xdr:rowOff>
    </xdr:from>
    <xdr:ext cx="598805" cy="245110"/>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305300" y="825119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dr:col>23</xdr:col>
      <xdr:colOff>165100</xdr:colOff>
      <xdr:row>51</xdr:row>
      <xdr:rowOff>40640</xdr:rowOff>
    </xdr:from>
    <xdr:to>
      <xdr:col>24</xdr:col>
      <xdr:colOff>152400</xdr:colOff>
      <xdr:row>51</xdr:row>
      <xdr:rowOff>40640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181475" y="84670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149860</xdr:rowOff>
    </xdr:from>
    <xdr:to>
      <xdr:col>24</xdr:col>
      <xdr:colOff>63500</xdr:colOff>
      <xdr:row>58</xdr:row>
      <xdr:rowOff>66040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492500" y="9566910"/>
          <a:ext cx="762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144780</xdr:rowOff>
    </xdr:from>
    <xdr:ext cx="598805" cy="24955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305300" y="9396730"/>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123190</xdr:rowOff>
    </xdr:from>
    <xdr:to>
      <xdr:col>24</xdr:col>
      <xdr:colOff>114300</xdr:colOff>
      <xdr:row>58</xdr:row>
      <xdr:rowOff>55880</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203700" y="9540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149860</xdr:rowOff>
    </xdr:from>
    <xdr:to>
      <xdr:col>19</xdr:col>
      <xdr:colOff>174625</xdr:colOff>
      <xdr:row>58</xdr:row>
      <xdr:rowOff>45085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670175" y="9566910"/>
          <a:ext cx="82232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146685</xdr:rowOff>
    </xdr:from>
    <xdr:to>
      <xdr:col>20</xdr:col>
      <xdr:colOff>38100</xdr:colOff>
      <xdr:row>58</xdr:row>
      <xdr:rowOff>79375</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444875" y="95637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71120</xdr:rowOff>
    </xdr:from>
    <xdr:ext cx="530225" cy="24955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244215" y="965327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39370</xdr:rowOff>
    </xdr:from>
    <xdr:to>
      <xdr:col>15</xdr:col>
      <xdr:colOff>50800</xdr:colOff>
      <xdr:row>58</xdr:row>
      <xdr:rowOff>45085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1860550" y="9621520"/>
          <a:ext cx="8096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137160</xdr:rowOff>
    </xdr:from>
    <xdr:to>
      <xdr:col>15</xdr:col>
      <xdr:colOff>101600</xdr:colOff>
      <xdr:row>58</xdr:row>
      <xdr:rowOff>69850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619375" y="9554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85725</xdr:rowOff>
    </xdr:from>
    <xdr:ext cx="598170" cy="24511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402205" y="9337675"/>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55</xdr:row>
      <xdr:rowOff>127635</xdr:rowOff>
    </xdr:from>
    <xdr:to>
      <xdr:col>10</xdr:col>
      <xdr:colOff>114300</xdr:colOff>
      <xdr:row>58</xdr:row>
      <xdr:rowOff>39370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047750" y="9214485"/>
          <a:ext cx="812800" cy="407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133350</xdr:rowOff>
    </xdr:from>
    <xdr:to>
      <xdr:col>10</xdr:col>
      <xdr:colOff>165100</xdr:colOff>
      <xdr:row>58</xdr:row>
      <xdr:rowOff>66040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809750" y="9550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81915</xdr:rowOff>
    </xdr:from>
    <xdr:ext cx="598170" cy="24955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576705" y="933386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113665</xdr:rowOff>
    </xdr:from>
    <xdr:to>
      <xdr:col>6</xdr:col>
      <xdr:colOff>38100</xdr:colOff>
      <xdr:row>57</xdr:row>
      <xdr:rowOff>46355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00125" y="93656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38100</xdr:rowOff>
    </xdr:from>
    <xdr:ext cx="598170" cy="24955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767080" y="9455150"/>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76835</xdr:rowOff>
    </xdr:from>
    <xdr:ext cx="762000" cy="24955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079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76835</xdr:rowOff>
    </xdr:from>
    <xdr:ext cx="762000" cy="24955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3178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76835</xdr:rowOff>
    </xdr:from>
    <xdr:ext cx="762000" cy="24955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4955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76835</xdr:rowOff>
    </xdr:from>
    <xdr:ext cx="762000" cy="24955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685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76835</xdr:rowOff>
    </xdr:from>
    <xdr:ext cx="762000" cy="24955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73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17145</xdr:rowOff>
    </xdr:from>
    <xdr:to>
      <xdr:col>24</xdr:col>
      <xdr:colOff>114300</xdr:colOff>
      <xdr:row>58</xdr:row>
      <xdr:rowOff>114935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203700" y="9599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102235</xdr:rowOff>
    </xdr:from>
    <xdr:ext cx="534670" cy="24955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305300" y="95192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100965</xdr:rowOff>
    </xdr:from>
    <xdr:to>
      <xdr:col>20</xdr:col>
      <xdr:colOff>38100</xdr:colOff>
      <xdr:row>58</xdr:row>
      <xdr:rowOff>33655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444875" y="95180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50165</xdr:rowOff>
    </xdr:from>
    <xdr:ext cx="598170" cy="24511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211830" y="9302115"/>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161290</xdr:rowOff>
    </xdr:from>
    <xdr:to>
      <xdr:col>15</xdr:col>
      <xdr:colOff>101600</xdr:colOff>
      <xdr:row>58</xdr:row>
      <xdr:rowOff>93980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619375" y="9578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85725</xdr:rowOff>
    </xdr:from>
    <xdr:ext cx="530225" cy="24511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434590" y="966787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156210</xdr:rowOff>
    </xdr:from>
    <xdr:to>
      <xdr:col>10</xdr:col>
      <xdr:colOff>165100</xdr:colOff>
      <xdr:row>58</xdr:row>
      <xdr:rowOff>88900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809750" y="9573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80010</xdr:rowOff>
    </xdr:from>
    <xdr:ext cx="530225" cy="24955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609090" y="966216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91,624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78740</xdr:rowOff>
    </xdr:from>
    <xdr:to>
      <xdr:col>6</xdr:col>
      <xdr:colOff>38100</xdr:colOff>
      <xdr:row>56</xdr:row>
      <xdr:rowOff>11430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00125" y="91655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27940</xdr:rowOff>
    </xdr:from>
    <xdr:ext cx="598170" cy="24511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767080" y="8949690"/>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313,543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55245</xdr:rowOff>
    </xdr:from>
    <xdr:to>
      <xdr:col>28</xdr:col>
      <xdr:colOff>114300</xdr:colOff>
      <xdr:row>65</xdr:row>
      <xdr:rowOff>30480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698500" y="10462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55245</xdr:rowOff>
    </xdr:from>
    <xdr:to>
      <xdr:col>12</xdr:col>
      <xdr:colOff>127000</xdr:colOff>
      <xdr:row>66</xdr:row>
      <xdr:rowOff>134620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25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25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55245</xdr:rowOff>
    </xdr:from>
    <xdr:to>
      <xdr:col>18</xdr:col>
      <xdr:colOff>0</xdr:colOff>
      <xdr:row>66</xdr:row>
      <xdr:rowOff>134620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746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746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55245</xdr:rowOff>
    </xdr:from>
    <xdr:to>
      <xdr:col>24</xdr:col>
      <xdr:colOff>0</xdr:colOff>
      <xdr:row>66</xdr:row>
      <xdr:rowOff>134620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2794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2794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79375</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698500" y="11257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250" cy="217170"/>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676275"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79375</xdr:rowOff>
    </xdr:from>
    <xdr:to>
      <xdr:col>28</xdr:col>
      <xdr:colOff>114300</xdr:colOff>
      <xdr:row>81</xdr:row>
      <xdr:rowOff>79375</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698500" y="13458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107315</xdr:rowOff>
    </xdr:from>
    <xdr:ext cx="248285" cy="24955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481330" y="13321665"/>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42545</xdr:rowOff>
    </xdr:from>
    <xdr:to>
      <xdr:col>28</xdr:col>
      <xdr:colOff>114300</xdr:colOff>
      <xdr:row>79</xdr:row>
      <xdr:rowOff>42545</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698500" y="130917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71120</xdr:rowOff>
    </xdr:from>
    <xdr:ext cx="594995" cy="24955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370" y="1295527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34290</xdr:rowOff>
    </xdr:from>
    <xdr:ext cx="594995" cy="24955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258824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134620</xdr:rowOff>
    </xdr:from>
    <xdr:to>
      <xdr:col>28</xdr:col>
      <xdr:colOff>114300</xdr:colOff>
      <xdr:row>74</xdr:row>
      <xdr:rowOff>134620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98500" y="12358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162560</xdr:rowOff>
    </xdr:from>
    <xdr:ext cx="594995" cy="24511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222121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97790</xdr:rowOff>
    </xdr:from>
    <xdr:to>
      <xdr:col>28</xdr:col>
      <xdr:colOff>114300</xdr:colOff>
      <xdr:row>72</xdr:row>
      <xdr:rowOff>97790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98500" y="119913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126365</xdr:rowOff>
    </xdr:from>
    <xdr:ext cx="594995" cy="24511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185481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60960</xdr:rowOff>
    </xdr:from>
    <xdr:to>
      <xdr:col>28</xdr:col>
      <xdr:colOff>114300</xdr:colOff>
      <xdr:row>70</xdr:row>
      <xdr:rowOff>60960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98500" y="11624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89535</xdr:rowOff>
    </xdr:from>
    <xdr:ext cx="594995" cy="24511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148778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985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52705</xdr:rowOff>
    </xdr:from>
    <xdr:ext cx="594995" cy="24511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120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79375</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698500" y="11257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55245</xdr:rowOff>
    </xdr:from>
    <xdr:to>
      <xdr:col>24</xdr:col>
      <xdr:colOff>62865</xdr:colOff>
      <xdr:row>77</xdr:row>
      <xdr:rowOff>131445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252595" y="11783695"/>
          <a:ext cx="1270" cy="1066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135255</xdr:rowOff>
    </xdr:from>
    <xdr:ext cx="598805" cy="24955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305300" y="128543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131445</xdr:rowOff>
    </xdr:from>
    <xdr:to>
      <xdr:col>24</xdr:col>
      <xdr:colOff>152400</xdr:colOff>
      <xdr:row>77</xdr:row>
      <xdr:rowOff>131445</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181475" y="12850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3810</xdr:rowOff>
    </xdr:from>
    <xdr:ext cx="598805" cy="24955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305300" y="1156716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dr:col>23</xdr:col>
      <xdr:colOff>165100</xdr:colOff>
      <xdr:row>71</xdr:row>
      <xdr:rowOff>55245</xdr:rowOff>
    </xdr:from>
    <xdr:to>
      <xdr:col>24</xdr:col>
      <xdr:colOff>152400</xdr:colOff>
      <xdr:row>71</xdr:row>
      <xdr:rowOff>55245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181475" y="117836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77</xdr:row>
      <xdr:rowOff>66675</xdr:rowOff>
    </xdr:from>
    <xdr:to>
      <xdr:col>24</xdr:col>
      <xdr:colOff>63500</xdr:colOff>
      <xdr:row>77</xdr:row>
      <xdr:rowOff>97790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492500" y="12785725"/>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20320</xdr:rowOff>
    </xdr:from>
    <xdr:ext cx="598805" cy="245110"/>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305300" y="12409170"/>
          <a:ext cx="59880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163195</xdr:rowOff>
    </xdr:from>
    <xdr:to>
      <xdr:col>24</xdr:col>
      <xdr:colOff>114300</xdr:colOff>
      <xdr:row>76</xdr:row>
      <xdr:rowOff>95885</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203700" y="12552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97790</xdr:rowOff>
    </xdr:from>
    <xdr:to>
      <xdr:col>19</xdr:col>
      <xdr:colOff>174625</xdr:colOff>
      <xdr:row>77</xdr:row>
      <xdr:rowOff>149225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670175" y="12816840"/>
          <a:ext cx="82232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36830</xdr:rowOff>
    </xdr:from>
    <xdr:to>
      <xdr:col>20</xdr:col>
      <xdr:colOff>38100</xdr:colOff>
      <xdr:row>76</xdr:row>
      <xdr:rowOff>134620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444875" y="125907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150495</xdr:rowOff>
    </xdr:from>
    <xdr:ext cx="598170" cy="245110"/>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211830" y="12374245"/>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111125</xdr:rowOff>
    </xdr:from>
    <xdr:to>
      <xdr:col>15</xdr:col>
      <xdr:colOff>50800</xdr:colOff>
      <xdr:row>77</xdr:row>
      <xdr:rowOff>149225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1860550" y="12830175"/>
          <a:ext cx="8096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90805</xdr:rowOff>
    </xdr:from>
    <xdr:to>
      <xdr:col>15</xdr:col>
      <xdr:colOff>101600</xdr:colOff>
      <xdr:row>77</xdr:row>
      <xdr:rowOff>23495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619375" y="1264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38735</xdr:rowOff>
    </xdr:from>
    <xdr:ext cx="598170" cy="24955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402205" y="1242758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77</xdr:row>
      <xdr:rowOff>111125</xdr:rowOff>
    </xdr:from>
    <xdr:to>
      <xdr:col>10</xdr:col>
      <xdr:colOff>114300</xdr:colOff>
      <xdr:row>78</xdr:row>
      <xdr:rowOff>17145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047750" y="12830175"/>
          <a:ext cx="8128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59055</xdr:rowOff>
    </xdr:from>
    <xdr:to>
      <xdr:col>10</xdr:col>
      <xdr:colOff>165100</xdr:colOff>
      <xdr:row>76</xdr:row>
      <xdr:rowOff>156845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809750" y="12613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6985</xdr:rowOff>
    </xdr:from>
    <xdr:ext cx="598170" cy="24955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576705" y="1239583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110490</xdr:rowOff>
    </xdr:from>
    <xdr:to>
      <xdr:col>6</xdr:col>
      <xdr:colOff>38100</xdr:colOff>
      <xdr:row>77</xdr:row>
      <xdr:rowOff>43180</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00125" y="126644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59690</xdr:rowOff>
    </xdr:from>
    <xdr:ext cx="598170" cy="24511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767080" y="12448540"/>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76835</xdr:rowOff>
    </xdr:from>
    <xdr:ext cx="762000" cy="24955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079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76835</xdr:rowOff>
    </xdr:from>
    <xdr:ext cx="762000" cy="24955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3178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76835</xdr:rowOff>
    </xdr:from>
    <xdr:ext cx="762000" cy="24955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4955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76835</xdr:rowOff>
    </xdr:from>
    <xdr:ext cx="762000" cy="24955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685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76835</xdr:rowOff>
    </xdr:from>
    <xdr:ext cx="762000" cy="24955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73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17780</xdr:rowOff>
    </xdr:from>
    <xdr:to>
      <xdr:col>24</xdr:col>
      <xdr:colOff>114300</xdr:colOff>
      <xdr:row>77</xdr:row>
      <xdr:rowOff>116205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203700" y="127368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100965</xdr:rowOff>
    </xdr:from>
    <xdr:ext cx="598805" cy="24955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305300" y="126549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183,572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48895</xdr:rowOff>
    </xdr:from>
    <xdr:to>
      <xdr:col>20</xdr:col>
      <xdr:colOff>38100</xdr:colOff>
      <xdr:row>77</xdr:row>
      <xdr:rowOff>146685</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444875" y="127679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137795</xdr:rowOff>
    </xdr:from>
    <xdr:ext cx="598170" cy="24955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211830" y="1285684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175,013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100330</xdr:rowOff>
    </xdr:from>
    <xdr:to>
      <xdr:col>15</xdr:col>
      <xdr:colOff>101600</xdr:colOff>
      <xdr:row>78</xdr:row>
      <xdr:rowOff>33020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619375" y="12819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24765</xdr:rowOff>
    </xdr:from>
    <xdr:ext cx="598170" cy="24511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402205" y="12908915"/>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62230</xdr:rowOff>
    </xdr:from>
    <xdr:to>
      <xdr:col>10</xdr:col>
      <xdr:colOff>165100</xdr:colOff>
      <xdr:row>77</xdr:row>
      <xdr:rowOff>160020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809750" y="12781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151765</xdr:rowOff>
    </xdr:from>
    <xdr:ext cx="598170" cy="24511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576705" y="12870815"/>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171,387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132715</xdr:rowOff>
    </xdr:from>
    <xdr:to>
      <xdr:col>6</xdr:col>
      <xdr:colOff>38100</xdr:colOff>
      <xdr:row>78</xdr:row>
      <xdr:rowOff>65405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00125" y="128517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57150</xdr:rowOff>
    </xdr:from>
    <xdr:ext cx="598170" cy="24511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767080" y="12941300"/>
          <a:ext cx="5981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55245</xdr:rowOff>
    </xdr:from>
    <xdr:to>
      <xdr:col>28</xdr:col>
      <xdr:colOff>114300</xdr:colOff>
      <xdr:row>85</xdr:row>
      <xdr:rowOff>30480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698500" y="13764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55245</xdr:rowOff>
    </xdr:from>
    <xdr:to>
      <xdr:col>12</xdr:col>
      <xdr:colOff>127000</xdr:colOff>
      <xdr:row>86</xdr:row>
      <xdr:rowOff>134620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255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85725</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255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55245</xdr:rowOff>
    </xdr:from>
    <xdr:to>
      <xdr:col>18</xdr:col>
      <xdr:colOff>0</xdr:colOff>
      <xdr:row>86</xdr:row>
      <xdr:rowOff>134620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746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85725</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46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55245</xdr:rowOff>
    </xdr:from>
    <xdr:to>
      <xdr:col>24</xdr:col>
      <xdr:colOff>0</xdr:colOff>
      <xdr:row>86</xdr:row>
      <xdr:rowOff>134620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2794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86</xdr:row>
      <xdr:rowOff>85725</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94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698500" y="14559915"/>
          <a:ext cx="43053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250" cy="217170"/>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676275"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98500" y="16501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128270</xdr:rowOff>
    </xdr:from>
    <xdr:ext cx="248285" cy="25908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481330" y="163588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98500" y="16174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27685" cy="25463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14630" y="16031845"/>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698500" y="158483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370" y="157054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698500" y="15521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463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370" y="15379700"/>
          <a:ext cx="594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698500" y="1519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37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698500" y="148736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36830</xdr:rowOff>
    </xdr:from>
    <xdr:ext cx="594995" cy="24955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4737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698500" y="14559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52705</xdr:rowOff>
    </xdr:from>
    <xdr:ext cx="594995" cy="24511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4422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698500" y="14559915"/>
          <a:ext cx="43053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41910</xdr:rowOff>
    </xdr:from>
    <xdr:to>
      <xdr:col>24</xdr:col>
      <xdr:colOff>62865</xdr:colOff>
      <xdr:row>98</xdr:row>
      <xdr:rowOff>102235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252595" y="150723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106045</xdr:rowOff>
    </xdr:from>
    <xdr:ext cx="534670" cy="259080"/>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305300" y="16336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102235</xdr:rowOff>
    </xdr:from>
    <xdr:to>
      <xdr:col>24</xdr:col>
      <xdr:colOff>152400</xdr:colOff>
      <xdr:row>98</xdr:row>
      <xdr:rowOff>102235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181475" y="16332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154305</xdr:rowOff>
    </xdr:from>
    <xdr:ext cx="598805" cy="25082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305300" y="148545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dr:col>23</xdr:col>
      <xdr:colOff>165100</xdr:colOff>
      <xdr:row>91</xdr:row>
      <xdr:rowOff>41910</xdr:rowOff>
    </xdr:from>
    <xdr:to>
      <xdr:col>24</xdr:col>
      <xdr:colOff>152400</xdr:colOff>
      <xdr:row>91</xdr:row>
      <xdr:rowOff>41910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181475" y="15072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97</xdr:row>
      <xdr:rowOff>158750</xdr:rowOff>
    </xdr:from>
    <xdr:to>
      <xdr:col>24</xdr:col>
      <xdr:colOff>63500</xdr:colOff>
      <xdr:row>97</xdr:row>
      <xdr:rowOff>170180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492500" y="16217900"/>
          <a:ext cx="762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23495</xdr:rowOff>
    </xdr:from>
    <xdr:ext cx="534670" cy="259080"/>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305300" y="159111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635</xdr:rowOff>
    </xdr:from>
    <xdr:to>
      <xdr:col>24</xdr:col>
      <xdr:colOff>114300</xdr:colOff>
      <xdr:row>97</xdr:row>
      <xdr:rowOff>102235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203700" y="1605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95885</xdr:rowOff>
    </xdr:from>
    <xdr:to>
      <xdr:col>19</xdr:col>
      <xdr:colOff>174625</xdr:colOff>
      <xdr:row>97</xdr:row>
      <xdr:rowOff>170180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670175" y="16155035"/>
          <a:ext cx="822325"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170180</xdr:rowOff>
    </xdr:from>
    <xdr:to>
      <xdr:col>20</xdr:col>
      <xdr:colOff>38100</xdr:colOff>
      <xdr:row>97</xdr:row>
      <xdr:rowOff>100330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444875" y="160578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116840</xdr:rowOff>
    </xdr:from>
    <xdr:ext cx="53022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244215" y="15833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95885</xdr:rowOff>
    </xdr:from>
    <xdr:to>
      <xdr:col>15</xdr:col>
      <xdr:colOff>50800</xdr:colOff>
      <xdr:row>97</xdr:row>
      <xdr:rowOff>142240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860550" y="16155035"/>
          <a:ext cx="80962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148590</xdr:rowOff>
    </xdr:from>
    <xdr:to>
      <xdr:col>15</xdr:col>
      <xdr:colOff>101600</xdr:colOff>
      <xdr:row>97</xdr:row>
      <xdr:rowOff>78740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619375" y="1603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95250</xdr:rowOff>
    </xdr:from>
    <xdr:ext cx="530225" cy="259080"/>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434590" y="158115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97</xdr:row>
      <xdr:rowOff>142240</xdr:rowOff>
    </xdr:from>
    <xdr:to>
      <xdr:col>10</xdr:col>
      <xdr:colOff>114300</xdr:colOff>
      <xdr:row>98</xdr:row>
      <xdr:rowOff>62230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047750" y="16201390"/>
          <a:ext cx="8128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143510</xdr:rowOff>
    </xdr:from>
    <xdr:to>
      <xdr:col>10</xdr:col>
      <xdr:colOff>165100</xdr:colOff>
      <xdr:row>97</xdr:row>
      <xdr:rowOff>73025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809750" y="16031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89535</xdr:rowOff>
    </xdr:from>
    <xdr:ext cx="530225" cy="25463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609090" y="158057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151130</xdr:rowOff>
    </xdr:from>
    <xdr:to>
      <xdr:col>6</xdr:col>
      <xdr:colOff>38100</xdr:colOff>
      <xdr:row>97</xdr:row>
      <xdr:rowOff>81280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00125" y="160388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98425</xdr:rowOff>
    </xdr:from>
    <xdr:ext cx="530225" cy="25463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799465" y="158146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107950</xdr:rowOff>
    </xdr:from>
    <xdr:to>
      <xdr:col>24</xdr:col>
      <xdr:colOff>114300</xdr:colOff>
      <xdr:row>98</xdr:row>
      <xdr:rowOff>38100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203700" y="161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22860</xdr:rowOff>
    </xdr:from>
    <xdr:ext cx="534670" cy="259080"/>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305300" y="16082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43,302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119380</xdr:rowOff>
    </xdr:from>
    <xdr:to>
      <xdr:col>20</xdr:col>
      <xdr:colOff>38100</xdr:colOff>
      <xdr:row>98</xdr:row>
      <xdr:rowOff>49530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444875" y="161785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40640</xdr:rowOff>
    </xdr:from>
    <xdr:ext cx="530225" cy="25463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244215" y="162712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45085</xdr:rowOff>
    </xdr:from>
    <xdr:to>
      <xdr:col>15</xdr:col>
      <xdr:colOff>101600</xdr:colOff>
      <xdr:row>97</xdr:row>
      <xdr:rowOff>146685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619375" y="1610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137795</xdr:rowOff>
    </xdr:from>
    <xdr:ext cx="530225" cy="259080"/>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434590" y="161969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91440</xdr:rowOff>
    </xdr:from>
    <xdr:to>
      <xdr:col>10</xdr:col>
      <xdr:colOff>165100</xdr:colOff>
      <xdr:row>98</xdr:row>
      <xdr:rowOff>21590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809750" y="1615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12700</xdr:rowOff>
    </xdr:from>
    <xdr:ext cx="53022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609090" y="162433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11430</xdr:rowOff>
    </xdr:from>
    <xdr:to>
      <xdr:col>6</xdr:col>
      <xdr:colOff>38100</xdr:colOff>
      <xdr:row>98</xdr:row>
      <xdr:rowOff>113030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00125" y="1624203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104140</xdr:rowOff>
    </xdr:from>
    <xdr:ext cx="53022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799465" y="16334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55245</xdr:rowOff>
    </xdr:from>
    <xdr:to>
      <xdr:col>59</xdr:col>
      <xdr:colOff>50800</xdr:colOff>
      <xdr:row>25</xdr:row>
      <xdr:rowOff>30480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064250" y="3858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55245</xdr:rowOff>
    </xdr:from>
    <xdr:to>
      <xdr:col>43</xdr:col>
      <xdr:colOff>63500</xdr:colOff>
      <xdr:row>26</xdr:row>
      <xdr:rowOff>134620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1753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1753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55245</xdr:rowOff>
    </xdr:from>
    <xdr:to>
      <xdr:col>48</xdr:col>
      <xdr:colOff>127000</xdr:colOff>
      <xdr:row>26</xdr:row>
      <xdr:rowOff>134620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112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112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55245</xdr:rowOff>
    </xdr:from>
    <xdr:to>
      <xdr:col>54</xdr:col>
      <xdr:colOff>127000</xdr:colOff>
      <xdr:row>26</xdr:row>
      <xdr:rowOff>134620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159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159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79375</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064250" y="4653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250" cy="21717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026150"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79375</xdr:rowOff>
    </xdr:from>
    <xdr:to>
      <xdr:col>59</xdr:col>
      <xdr:colOff>50800</xdr:colOff>
      <xdr:row>41</xdr:row>
      <xdr:rowOff>79375</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064250" y="6854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134620</xdr:rowOff>
    </xdr:from>
    <xdr:to>
      <xdr:col>59</xdr:col>
      <xdr:colOff>50800</xdr:colOff>
      <xdr:row>38</xdr:row>
      <xdr:rowOff>134620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064250" y="64147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162560</xdr:rowOff>
    </xdr:from>
    <xdr:ext cx="248285" cy="245110"/>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5831205" y="6277610"/>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24765</xdr:rowOff>
    </xdr:from>
    <xdr:to>
      <xdr:col>59</xdr:col>
      <xdr:colOff>50800</xdr:colOff>
      <xdr:row>36</xdr:row>
      <xdr:rowOff>24765</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064250" y="59747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52705</xdr:rowOff>
    </xdr:from>
    <xdr:ext cx="462915" cy="24511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628640" y="5837555"/>
          <a:ext cx="4629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79375</xdr:rowOff>
    </xdr:from>
    <xdr:to>
      <xdr:col>59</xdr:col>
      <xdr:colOff>50800</xdr:colOff>
      <xdr:row>33</xdr:row>
      <xdr:rowOff>79375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064250" y="55340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107315</xdr:rowOff>
    </xdr:from>
    <xdr:ext cx="462915" cy="24955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5628640" y="5396865"/>
          <a:ext cx="4629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134620</xdr:rowOff>
    </xdr:from>
    <xdr:to>
      <xdr:col>59</xdr:col>
      <xdr:colOff>50800</xdr:colOff>
      <xdr:row>30</xdr:row>
      <xdr:rowOff>134620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064250" y="5093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162560</xdr:rowOff>
    </xdr:from>
    <xdr:ext cx="462915" cy="24511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5628640" y="4956810"/>
          <a:ext cx="4629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064250" y="4653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52705</xdr:rowOff>
    </xdr:from>
    <xdr:ext cx="462915" cy="24511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5628640" y="4516755"/>
          <a:ext cx="4629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79375</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064250" y="4653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15875</xdr:rowOff>
    </xdr:from>
    <xdr:to>
      <xdr:col>54</xdr:col>
      <xdr:colOff>174625</xdr:colOff>
      <xdr:row>38</xdr:row>
      <xdr:rowOff>134620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9604375" y="5140325"/>
          <a:ext cx="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137795</xdr:rowOff>
    </xdr:from>
    <xdr:ext cx="249555" cy="24955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9655175" y="641794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134620</xdr:rowOff>
    </xdr:from>
    <xdr:to>
      <xdr:col>55</xdr:col>
      <xdr:colOff>88900</xdr:colOff>
      <xdr:row>38</xdr:row>
      <xdr:rowOff>134620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9531350" y="641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129540</xdr:rowOff>
    </xdr:from>
    <xdr:ext cx="469900" cy="245110"/>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9655175" y="492379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dr:col>54</xdr:col>
      <xdr:colOff>101600</xdr:colOff>
      <xdr:row>31</xdr:row>
      <xdr:rowOff>15875</xdr:rowOff>
    </xdr:from>
    <xdr:to>
      <xdr:col>55</xdr:col>
      <xdr:colOff>88900</xdr:colOff>
      <xdr:row>31</xdr:row>
      <xdr:rowOff>15875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531350" y="5140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28575</xdr:rowOff>
    </xdr:from>
    <xdr:to>
      <xdr:col>55</xdr:col>
      <xdr:colOff>0</xdr:colOff>
      <xdr:row>38</xdr:row>
      <xdr:rowOff>29845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845550" y="6308725"/>
          <a:ext cx="7588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126365</xdr:rowOff>
    </xdr:from>
    <xdr:ext cx="378460" cy="245110"/>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9655175" y="6076315"/>
          <a:ext cx="37846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104140</xdr:rowOff>
    </xdr:from>
    <xdr:to>
      <xdr:col>55</xdr:col>
      <xdr:colOff>50800</xdr:colOff>
      <xdr:row>38</xdr:row>
      <xdr:rowOff>36830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69450" y="62191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38</xdr:row>
      <xdr:rowOff>29845</xdr:rowOff>
    </xdr:from>
    <xdr:to>
      <xdr:col>50</xdr:col>
      <xdr:colOff>114300</xdr:colOff>
      <xdr:row>38</xdr:row>
      <xdr:rowOff>32385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032750" y="6309995"/>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116205</xdr:rowOff>
    </xdr:from>
    <xdr:to>
      <xdr:col>50</xdr:col>
      <xdr:colOff>165100</xdr:colOff>
      <xdr:row>38</xdr:row>
      <xdr:rowOff>48260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794750" y="62312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64135</xdr:rowOff>
    </xdr:from>
    <xdr:ext cx="374650" cy="245110"/>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672195" y="6014085"/>
          <a:ext cx="3746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32385</xdr:rowOff>
    </xdr:from>
    <xdr:to>
      <xdr:col>45</xdr:col>
      <xdr:colOff>174625</xdr:colOff>
      <xdr:row>38</xdr:row>
      <xdr:rowOff>33020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210425" y="631253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111125</xdr:rowOff>
    </xdr:from>
    <xdr:to>
      <xdr:col>46</xdr:col>
      <xdr:colOff>38100</xdr:colOff>
      <xdr:row>38</xdr:row>
      <xdr:rowOff>43815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985125" y="62261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36</xdr:row>
      <xdr:rowOff>60325</xdr:rowOff>
    </xdr:from>
    <xdr:ext cx="378460" cy="24511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858125" y="601027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33020</xdr:rowOff>
    </xdr:from>
    <xdr:to>
      <xdr:col>41</xdr:col>
      <xdr:colOff>50800</xdr:colOff>
      <xdr:row>38</xdr:row>
      <xdr:rowOff>34290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400800" y="631317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85725</xdr:rowOff>
    </xdr:from>
    <xdr:to>
      <xdr:col>41</xdr:col>
      <xdr:colOff>101600</xdr:colOff>
      <xdr:row>38</xdr:row>
      <xdr:rowOff>18415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159625" y="6200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34290</xdr:rowOff>
    </xdr:from>
    <xdr:ext cx="374650" cy="24955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037070" y="5984240"/>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80645</xdr:rowOff>
    </xdr:from>
    <xdr:to>
      <xdr:col>36</xdr:col>
      <xdr:colOff>165100</xdr:colOff>
      <xdr:row>38</xdr:row>
      <xdr:rowOff>13335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350000" y="6195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29210</xdr:rowOff>
    </xdr:from>
    <xdr:ext cx="374650" cy="24511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227445" y="5979160"/>
          <a:ext cx="3746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76835</xdr:rowOff>
    </xdr:from>
    <xdr:ext cx="762000" cy="24955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297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76835</xdr:rowOff>
    </xdr:from>
    <xdr:ext cx="762000" cy="24955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6709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76835</xdr:rowOff>
    </xdr:from>
    <xdr:ext cx="762000" cy="24955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8581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76835</xdr:rowOff>
    </xdr:from>
    <xdr:ext cx="762000" cy="24955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035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76835</xdr:rowOff>
    </xdr:from>
    <xdr:ext cx="762000" cy="24955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226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144780</xdr:rowOff>
    </xdr:from>
    <xdr:to>
      <xdr:col>55</xdr:col>
      <xdr:colOff>50800</xdr:colOff>
      <xdr:row>38</xdr:row>
      <xdr:rowOff>77470</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69450" y="62598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83185</xdr:rowOff>
    </xdr:from>
    <xdr:ext cx="378460" cy="245110"/>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9655175" y="619823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146050</xdr:rowOff>
    </xdr:from>
    <xdr:to>
      <xdr:col>50</xdr:col>
      <xdr:colOff>165100</xdr:colOff>
      <xdr:row>38</xdr:row>
      <xdr:rowOff>78740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794750" y="6261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70485</xdr:rowOff>
    </xdr:from>
    <xdr:ext cx="374650" cy="24955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672195" y="6350635"/>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149225</xdr:rowOff>
    </xdr:from>
    <xdr:to>
      <xdr:col>46</xdr:col>
      <xdr:colOff>38100</xdr:colOff>
      <xdr:row>38</xdr:row>
      <xdr:rowOff>81280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985125" y="626427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38</xdr:row>
      <xdr:rowOff>72390</xdr:rowOff>
    </xdr:from>
    <xdr:ext cx="378460" cy="24955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858125" y="6352540"/>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149225</xdr:rowOff>
    </xdr:from>
    <xdr:to>
      <xdr:col>41</xdr:col>
      <xdr:colOff>101600</xdr:colOff>
      <xdr:row>38</xdr:row>
      <xdr:rowOff>81915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159625" y="6264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73025</xdr:rowOff>
    </xdr:from>
    <xdr:ext cx="374650" cy="24955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037070" y="6353175"/>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150495</xdr:rowOff>
    </xdr:from>
    <xdr:to>
      <xdr:col>36</xdr:col>
      <xdr:colOff>165100</xdr:colOff>
      <xdr:row>38</xdr:row>
      <xdr:rowOff>83185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350000" y="6265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74295</xdr:rowOff>
    </xdr:from>
    <xdr:ext cx="374650" cy="24955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227445" y="6354445"/>
          <a:ext cx="3746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55245</xdr:rowOff>
    </xdr:from>
    <xdr:to>
      <xdr:col>59</xdr:col>
      <xdr:colOff>50800</xdr:colOff>
      <xdr:row>45</xdr:row>
      <xdr:rowOff>30480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064250" y="7160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55245</xdr:rowOff>
    </xdr:from>
    <xdr:to>
      <xdr:col>43</xdr:col>
      <xdr:colOff>63500</xdr:colOff>
      <xdr:row>46</xdr:row>
      <xdr:rowOff>134620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1753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1753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55245</xdr:rowOff>
    </xdr:from>
    <xdr:to>
      <xdr:col>48</xdr:col>
      <xdr:colOff>127000</xdr:colOff>
      <xdr:row>46</xdr:row>
      <xdr:rowOff>134620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112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112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55245</xdr:rowOff>
    </xdr:from>
    <xdr:to>
      <xdr:col>54</xdr:col>
      <xdr:colOff>127000</xdr:colOff>
      <xdr:row>46</xdr:row>
      <xdr:rowOff>134620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159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159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79375</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064250" y="7955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250" cy="217170"/>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26150"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79375</xdr:rowOff>
    </xdr:from>
    <xdr:to>
      <xdr:col>59</xdr:col>
      <xdr:colOff>50800</xdr:colOff>
      <xdr:row>61</xdr:row>
      <xdr:rowOff>79375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064250" y="10156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42545</xdr:rowOff>
    </xdr:from>
    <xdr:to>
      <xdr:col>59</xdr:col>
      <xdr:colOff>50800</xdr:colOff>
      <xdr:row>59</xdr:row>
      <xdr:rowOff>42545</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064250" y="9789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71120</xdr:rowOff>
    </xdr:from>
    <xdr:ext cx="248285" cy="24955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831205" y="9653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064250" y="94227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34290</xdr:rowOff>
    </xdr:from>
    <xdr:ext cx="527685" cy="24955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580380" y="9286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134620</xdr:rowOff>
    </xdr:from>
    <xdr:to>
      <xdr:col>59</xdr:col>
      <xdr:colOff>50800</xdr:colOff>
      <xdr:row>54</xdr:row>
      <xdr:rowOff>134620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064250" y="90563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162560</xdr:rowOff>
    </xdr:from>
    <xdr:ext cx="527685" cy="245110"/>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580380" y="89192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97790</xdr:rowOff>
    </xdr:from>
    <xdr:to>
      <xdr:col>59</xdr:col>
      <xdr:colOff>50800</xdr:colOff>
      <xdr:row>52</xdr:row>
      <xdr:rowOff>97790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064250" y="86893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126365</xdr:rowOff>
    </xdr:from>
    <xdr:ext cx="527685" cy="24511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580380" y="855281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60960</xdr:rowOff>
    </xdr:from>
    <xdr:to>
      <xdr:col>59</xdr:col>
      <xdr:colOff>50800</xdr:colOff>
      <xdr:row>50</xdr:row>
      <xdr:rowOff>60960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064250" y="8322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89535</xdr:rowOff>
    </xdr:from>
    <xdr:ext cx="527685" cy="24511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580380" y="818578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064250" y="7955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4995" cy="24511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516245" y="7818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79375</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064250" y="7955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51</xdr:row>
      <xdr:rowOff>114300</xdr:rowOff>
    </xdr:from>
    <xdr:to>
      <xdr:col>54</xdr:col>
      <xdr:colOff>174625</xdr:colOff>
      <xdr:row>59</xdr:row>
      <xdr:rowOff>6350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9604375" y="8540750"/>
          <a:ext cx="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10160</xdr:rowOff>
    </xdr:from>
    <xdr:ext cx="469900" cy="248920"/>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9655175" y="975741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6350</xdr:rowOff>
    </xdr:from>
    <xdr:to>
      <xdr:col>55</xdr:col>
      <xdr:colOff>88900</xdr:colOff>
      <xdr:row>59</xdr:row>
      <xdr:rowOff>6350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531350" y="97536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62865</xdr:rowOff>
    </xdr:from>
    <xdr:ext cx="534670" cy="245110"/>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9655175" y="832421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dr:col>54</xdr:col>
      <xdr:colOff>101600</xdr:colOff>
      <xdr:row>51</xdr:row>
      <xdr:rowOff>114300</xdr:rowOff>
    </xdr:from>
    <xdr:to>
      <xdr:col>55</xdr:col>
      <xdr:colOff>88900</xdr:colOff>
      <xdr:row>51</xdr:row>
      <xdr:rowOff>114300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531350" y="8540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102870</xdr:rowOff>
    </xdr:from>
    <xdr:to>
      <xdr:col>55</xdr:col>
      <xdr:colOff>0</xdr:colOff>
      <xdr:row>55</xdr:row>
      <xdr:rowOff>12700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845550" y="8859520"/>
          <a:ext cx="758825"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92710</xdr:rowOff>
    </xdr:from>
    <xdr:ext cx="534670" cy="245110"/>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9655175" y="934466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113030</xdr:rowOff>
    </xdr:from>
    <xdr:to>
      <xdr:col>55</xdr:col>
      <xdr:colOff>50800</xdr:colOff>
      <xdr:row>57</xdr:row>
      <xdr:rowOff>45720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69450" y="93649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55</xdr:row>
      <xdr:rowOff>12700</xdr:rowOff>
    </xdr:from>
    <xdr:to>
      <xdr:col>50</xdr:col>
      <xdr:colOff>114300</xdr:colOff>
      <xdr:row>56</xdr:row>
      <xdr:rowOff>95250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032750" y="9099550"/>
          <a:ext cx="8128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102235</xdr:rowOff>
    </xdr:from>
    <xdr:to>
      <xdr:col>50</xdr:col>
      <xdr:colOff>165100</xdr:colOff>
      <xdr:row>57</xdr:row>
      <xdr:rowOff>34925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794750" y="9354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26670</xdr:rowOff>
    </xdr:from>
    <xdr:ext cx="530225" cy="245110"/>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594090" y="944372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95250</xdr:rowOff>
    </xdr:from>
    <xdr:to>
      <xdr:col>45</xdr:col>
      <xdr:colOff>174625</xdr:colOff>
      <xdr:row>56</xdr:row>
      <xdr:rowOff>102235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210425" y="9347200"/>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127000</xdr:rowOff>
    </xdr:from>
    <xdr:to>
      <xdr:col>46</xdr:col>
      <xdr:colOff>38100</xdr:colOff>
      <xdr:row>57</xdr:row>
      <xdr:rowOff>60325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985125" y="937895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51435</xdr:rowOff>
    </xdr:from>
    <xdr:ext cx="530225" cy="245110"/>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784465" y="946848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59690</xdr:rowOff>
    </xdr:from>
    <xdr:to>
      <xdr:col>41</xdr:col>
      <xdr:colOff>50800</xdr:colOff>
      <xdr:row>56</xdr:row>
      <xdr:rowOff>102235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400800" y="9311640"/>
          <a:ext cx="80962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132715</xdr:rowOff>
    </xdr:from>
    <xdr:to>
      <xdr:col>41</xdr:col>
      <xdr:colOff>101600</xdr:colOff>
      <xdr:row>57</xdr:row>
      <xdr:rowOff>65405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159625" y="9384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57150</xdr:rowOff>
    </xdr:from>
    <xdr:ext cx="530225" cy="24511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974840" y="947420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137795</xdr:rowOff>
    </xdr:from>
    <xdr:to>
      <xdr:col>36</xdr:col>
      <xdr:colOff>165100</xdr:colOff>
      <xdr:row>57</xdr:row>
      <xdr:rowOff>71120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350000" y="93897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62230</xdr:rowOff>
    </xdr:from>
    <xdr:ext cx="530225" cy="24511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149340" y="947928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76835</xdr:rowOff>
    </xdr:from>
    <xdr:ext cx="762000" cy="24955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297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76835</xdr:rowOff>
    </xdr:from>
    <xdr:ext cx="762000" cy="24955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6709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76835</xdr:rowOff>
    </xdr:from>
    <xdr:ext cx="762000" cy="24955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8581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76835</xdr:rowOff>
    </xdr:from>
    <xdr:ext cx="762000" cy="24955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035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76835</xdr:rowOff>
    </xdr:from>
    <xdr:ext cx="762000" cy="24955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226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53</xdr:row>
      <xdr:rowOff>53975</xdr:rowOff>
    </xdr:from>
    <xdr:to>
      <xdr:col>55</xdr:col>
      <xdr:colOff>50800</xdr:colOff>
      <xdr:row>53</xdr:row>
      <xdr:rowOff>151765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69450" y="88106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75565</xdr:rowOff>
    </xdr:from>
    <xdr:ext cx="534670" cy="24955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9655175" y="866711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128905</xdr:rowOff>
    </xdr:from>
    <xdr:to>
      <xdr:col>50</xdr:col>
      <xdr:colOff>165100</xdr:colOff>
      <xdr:row>55</xdr:row>
      <xdr:rowOff>61595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794750" y="9050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77470</xdr:rowOff>
    </xdr:from>
    <xdr:ext cx="530225" cy="24955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94090" y="88341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46355</xdr:rowOff>
    </xdr:from>
    <xdr:to>
      <xdr:col>46</xdr:col>
      <xdr:colOff>38100</xdr:colOff>
      <xdr:row>56</xdr:row>
      <xdr:rowOff>144145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985125" y="92983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160020</xdr:rowOff>
    </xdr:from>
    <xdr:ext cx="530225" cy="24511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784465" y="908177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24,140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53340</xdr:rowOff>
    </xdr:from>
    <xdr:to>
      <xdr:col>41</xdr:col>
      <xdr:colOff>101600</xdr:colOff>
      <xdr:row>56</xdr:row>
      <xdr:rowOff>151130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159625" y="9305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1905</xdr:rowOff>
    </xdr:from>
    <xdr:ext cx="530225" cy="24955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974840" y="90887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10160</xdr:rowOff>
    </xdr:from>
    <xdr:to>
      <xdr:col>36</xdr:col>
      <xdr:colOff>165100</xdr:colOff>
      <xdr:row>56</xdr:row>
      <xdr:rowOff>107950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350000" y="9262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124460</xdr:rowOff>
    </xdr:from>
    <xdr:ext cx="530225" cy="245110"/>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149340" y="904621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55245</xdr:rowOff>
    </xdr:from>
    <xdr:to>
      <xdr:col>59</xdr:col>
      <xdr:colOff>50800</xdr:colOff>
      <xdr:row>65</xdr:row>
      <xdr:rowOff>30480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064250" y="10462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55245</xdr:rowOff>
    </xdr:from>
    <xdr:to>
      <xdr:col>43</xdr:col>
      <xdr:colOff>63500</xdr:colOff>
      <xdr:row>66</xdr:row>
      <xdr:rowOff>134620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1753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1753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55245</xdr:rowOff>
    </xdr:from>
    <xdr:to>
      <xdr:col>48</xdr:col>
      <xdr:colOff>127000</xdr:colOff>
      <xdr:row>66</xdr:row>
      <xdr:rowOff>134620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112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112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55245</xdr:rowOff>
    </xdr:from>
    <xdr:to>
      <xdr:col>54</xdr:col>
      <xdr:colOff>127000</xdr:colOff>
      <xdr:row>66</xdr:row>
      <xdr:rowOff>134620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159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159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79375</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064250" y="11257915"/>
          <a:ext cx="42894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250" cy="217170"/>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26150"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79375</xdr:rowOff>
    </xdr:from>
    <xdr:to>
      <xdr:col>59</xdr:col>
      <xdr:colOff>50800</xdr:colOff>
      <xdr:row>81</xdr:row>
      <xdr:rowOff>79375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064250" y="134588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95250</xdr:rowOff>
    </xdr:from>
    <xdr:to>
      <xdr:col>59</xdr:col>
      <xdr:colOff>50800</xdr:colOff>
      <xdr:row>79</xdr:row>
      <xdr:rowOff>95250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064250" y="1314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123825</xdr:rowOff>
    </xdr:from>
    <xdr:ext cx="248285" cy="24511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831205" y="1300797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110490</xdr:rowOff>
    </xdr:from>
    <xdr:to>
      <xdr:col>59</xdr:col>
      <xdr:colOff>50800</xdr:colOff>
      <xdr:row>77</xdr:row>
      <xdr:rowOff>110490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064250" y="128295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138430</xdr:rowOff>
    </xdr:from>
    <xdr:ext cx="527685" cy="24955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580380" y="1269238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127000</xdr:rowOff>
    </xdr:from>
    <xdr:to>
      <xdr:col>59</xdr:col>
      <xdr:colOff>50800</xdr:colOff>
      <xdr:row>75</xdr:row>
      <xdr:rowOff>127000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064250" y="12515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154940</xdr:rowOff>
    </xdr:from>
    <xdr:ext cx="527685" cy="24511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5580380" y="1237869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142240</xdr:rowOff>
    </xdr:from>
    <xdr:to>
      <xdr:col>59</xdr:col>
      <xdr:colOff>50800</xdr:colOff>
      <xdr:row>73</xdr:row>
      <xdr:rowOff>142240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064250" y="122008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27685" cy="24955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5580380" y="12064365"/>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158750</xdr:rowOff>
    </xdr:from>
    <xdr:to>
      <xdr:col>59</xdr:col>
      <xdr:colOff>50800</xdr:colOff>
      <xdr:row>71</xdr:row>
      <xdr:rowOff>158750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064250" y="11887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21590</xdr:rowOff>
    </xdr:from>
    <xdr:ext cx="527685" cy="24447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5580380" y="11750040"/>
          <a:ext cx="52768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8255</xdr:rowOff>
    </xdr:from>
    <xdr:to>
      <xdr:col>59</xdr:col>
      <xdr:colOff>50800</xdr:colOff>
      <xdr:row>70</xdr:row>
      <xdr:rowOff>8255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064250" y="115716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36830</xdr:rowOff>
    </xdr:from>
    <xdr:ext cx="594995" cy="24955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516245" y="11435080"/>
          <a:ext cx="594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064250" y="11257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52705</xdr:rowOff>
    </xdr:from>
    <xdr:ext cx="594995" cy="24511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516245" y="11120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79375</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064250" y="11257915"/>
          <a:ext cx="42894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4445</xdr:rowOff>
    </xdr:from>
    <xdr:to>
      <xdr:col>54</xdr:col>
      <xdr:colOff>174625</xdr:colOff>
      <xdr:row>79</xdr:row>
      <xdr:rowOff>72390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9604375" y="11567795"/>
          <a:ext cx="0" cy="1553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76200</xdr:rowOff>
    </xdr:from>
    <xdr:ext cx="469900" cy="248920"/>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9655175" y="131254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72390</xdr:rowOff>
    </xdr:from>
    <xdr:to>
      <xdr:col>55</xdr:col>
      <xdr:colOff>88900</xdr:colOff>
      <xdr:row>79</xdr:row>
      <xdr:rowOff>72390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531350" y="13121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118110</xdr:rowOff>
    </xdr:from>
    <xdr:ext cx="598805" cy="245110"/>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9655175" y="1135126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dr:col>54</xdr:col>
      <xdr:colOff>101600</xdr:colOff>
      <xdr:row>70</xdr:row>
      <xdr:rowOff>4445</xdr:rowOff>
    </xdr:from>
    <xdr:to>
      <xdr:col>55</xdr:col>
      <xdr:colOff>88900</xdr:colOff>
      <xdr:row>70</xdr:row>
      <xdr:rowOff>4445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531350" y="11567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70485</xdr:rowOff>
    </xdr:from>
    <xdr:to>
      <xdr:col>55</xdr:col>
      <xdr:colOff>0</xdr:colOff>
      <xdr:row>78</xdr:row>
      <xdr:rowOff>79375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845550" y="12954635"/>
          <a:ext cx="7588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127000</xdr:rowOff>
    </xdr:from>
    <xdr:ext cx="534670" cy="245110"/>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9655175" y="1268095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104775</xdr:rowOff>
    </xdr:from>
    <xdr:to>
      <xdr:col>55</xdr:col>
      <xdr:colOff>50800</xdr:colOff>
      <xdr:row>78</xdr:row>
      <xdr:rowOff>37465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69450" y="128238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78</xdr:row>
      <xdr:rowOff>40005</xdr:rowOff>
    </xdr:from>
    <xdr:to>
      <xdr:col>50</xdr:col>
      <xdr:colOff>114300</xdr:colOff>
      <xdr:row>78</xdr:row>
      <xdr:rowOff>70485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032750" y="12924155"/>
          <a:ext cx="8128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48895</xdr:rowOff>
    </xdr:from>
    <xdr:to>
      <xdr:col>50</xdr:col>
      <xdr:colOff>165100</xdr:colOff>
      <xdr:row>77</xdr:row>
      <xdr:rowOff>146685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794750" y="12767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162560</xdr:rowOff>
    </xdr:from>
    <xdr:ext cx="530225" cy="245110"/>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594090" y="1255141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22860</xdr:rowOff>
    </xdr:from>
    <xdr:to>
      <xdr:col>45</xdr:col>
      <xdr:colOff>174625</xdr:colOff>
      <xdr:row>78</xdr:row>
      <xdr:rowOff>40005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210425" y="12741910"/>
          <a:ext cx="822325"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154305</xdr:rowOff>
    </xdr:from>
    <xdr:to>
      <xdr:col>46</xdr:col>
      <xdr:colOff>38100</xdr:colOff>
      <xdr:row>77</xdr:row>
      <xdr:rowOff>86995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985125" y="127082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102870</xdr:rowOff>
    </xdr:from>
    <xdr:ext cx="530225" cy="24955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784465" y="124917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20320</xdr:rowOff>
    </xdr:from>
    <xdr:to>
      <xdr:col>41</xdr:col>
      <xdr:colOff>50800</xdr:colOff>
      <xdr:row>77</xdr:row>
      <xdr:rowOff>22860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400800" y="12574270"/>
          <a:ext cx="809625"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29210</xdr:rowOff>
    </xdr:from>
    <xdr:to>
      <xdr:col>41</xdr:col>
      <xdr:colOff>101600</xdr:colOff>
      <xdr:row>77</xdr:row>
      <xdr:rowOff>127000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159625" y="12748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118745</xdr:rowOff>
    </xdr:from>
    <xdr:ext cx="530225" cy="24511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974840" y="1283779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80010</xdr:rowOff>
    </xdr:from>
    <xdr:to>
      <xdr:col>36</xdr:col>
      <xdr:colOff>165100</xdr:colOff>
      <xdr:row>77</xdr:row>
      <xdr:rowOff>12700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350000" y="1263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4445</xdr:rowOff>
    </xdr:from>
    <xdr:ext cx="530225" cy="24955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149340" y="127234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76835</xdr:rowOff>
    </xdr:from>
    <xdr:ext cx="762000" cy="24955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297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76835</xdr:rowOff>
    </xdr:from>
    <xdr:ext cx="762000" cy="24955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6709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76835</xdr:rowOff>
    </xdr:from>
    <xdr:ext cx="762000" cy="24955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85812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76835</xdr:rowOff>
    </xdr:from>
    <xdr:ext cx="762000" cy="24955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035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76835</xdr:rowOff>
    </xdr:from>
    <xdr:ext cx="762000" cy="24955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226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30480</xdr:rowOff>
    </xdr:from>
    <xdr:to>
      <xdr:col>55</xdr:col>
      <xdr:colOff>50800</xdr:colOff>
      <xdr:row>78</xdr:row>
      <xdr:rowOff>128270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69450" y="129146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9525</xdr:rowOff>
    </xdr:from>
    <xdr:ext cx="534670" cy="24955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9655175" y="128936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21590</xdr:rowOff>
    </xdr:from>
    <xdr:to>
      <xdr:col>50</xdr:col>
      <xdr:colOff>165100</xdr:colOff>
      <xdr:row>78</xdr:row>
      <xdr:rowOff>119380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794750" y="1290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110490</xdr:rowOff>
    </xdr:from>
    <xdr:ext cx="530225" cy="24955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94090" y="1299464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156845</xdr:rowOff>
    </xdr:from>
    <xdr:to>
      <xdr:col>46</xdr:col>
      <xdr:colOff>38100</xdr:colOff>
      <xdr:row>78</xdr:row>
      <xdr:rowOff>89535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985125" y="128758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80645</xdr:rowOff>
    </xdr:from>
    <xdr:ext cx="530225" cy="24955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784465" y="129647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138430</xdr:rowOff>
    </xdr:from>
    <xdr:to>
      <xdr:col>41</xdr:col>
      <xdr:colOff>101600</xdr:colOff>
      <xdr:row>77</xdr:row>
      <xdr:rowOff>71755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159625" y="126923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87630</xdr:rowOff>
    </xdr:from>
    <xdr:ext cx="530225" cy="24447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974840" y="12476480"/>
          <a:ext cx="53022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136525</xdr:rowOff>
    </xdr:from>
    <xdr:to>
      <xdr:col>36</xdr:col>
      <xdr:colOff>165100</xdr:colOff>
      <xdr:row>76</xdr:row>
      <xdr:rowOff>69215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350000" y="12525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85090</xdr:rowOff>
    </xdr:from>
    <xdr:ext cx="530225" cy="24511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149340" y="1230884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55245</xdr:rowOff>
    </xdr:from>
    <xdr:to>
      <xdr:col>59</xdr:col>
      <xdr:colOff>50800</xdr:colOff>
      <xdr:row>85</xdr:row>
      <xdr:rowOff>30480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64250" y="13764895"/>
          <a:ext cx="42894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55245</xdr:rowOff>
    </xdr:from>
    <xdr:to>
      <xdr:col>43</xdr:col>
      <xdr:colOff>63500</xdr:colOff>
      <xdr:row>86</xdr:row>
      <xdr:rowOff>134620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1753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85725</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1753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55245</xdr:rowOff>
    </xdr:from>
    <xdr:to>
      <xdr:col>48</xdr:col>
      <xdr:colOff>127000</xdr:colOff>
      <xdr:row>86</xdr:row>
      <xdr:rowOff>134620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11200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85725</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11200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55245</xdr:rowOff>
    </xdr:from>
    <xdr:to>
      <xdr:col>54</xdr:col>
      <xdr:colOff>127000</xdr:colOff>
      <xdr:row>86</xdr:row>
      <xdr:rowOff>134620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1597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86</xdr:row>
      <xdr:rowOff>85725</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1597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064250" y="14559915"/>
          <a:ext cx="42894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250" cy="217170"/>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26150"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064250" y="1644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831205" y="163042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064250" y="1606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768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58038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064250" y="1568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463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516245" y="15542260"/>
          <a:ext cx="5949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064250" y="1530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516245"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60960</xdr:rowOff>
    </xdr:from>
    <xdr:to>
      <xdr:col>59</xdr:col>
      <xdr:colOff>50800</xdr:colOff>
      <xdr:row>90</xdr:row>
      <xdr:rowOff>60960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064250" y="1492631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89535</xdr:rowOff>
    </xdr:from>
    <xdr:ext cx="594995" cy="24701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516245" y="14789785"/>
          <a:ext cx="594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064250" y="14559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52705</xdr:rowOff>
    </xdr:from>
    <xdr:ext cx="594995" cy="24511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516245" y="14422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064250" y="14559915"/>
          <a:ext cx="42894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56515</xdr:rowOff>
    </xdr:from>
    <xdr:to>
      <xdr:col>54</xdr:col>
      <xdr:colOff>174625</xdr:colOff>
      <xdr:row>98</xdr:row>
      <xdr:rowOff>55880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04375" y="1492186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59690</xdr:rowOff>
    </xdr:from>
    <xdr:ext cx="534670"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655175" y="16290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55880</xdr:rowOff>
    </xdr:from>
    <xdr:to>
      <xdr:col>55</xdr:col>
      <xdr:colOff>88900</xdr:colOff>
      <xdr:row>98</xdr:row>
      <xdr:rowOff>55880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531350" y="162864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5080</xdr:rowOff>
    </xdr:from>
    <xdr:ext cx="598805" cy="24955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655175" y="1470533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dr:col>54</xdr:col>
      <xdr:colOff>101600</xdr:colOff>
      <xdr:row>90</xdr:row>
      <xdr:rowOff>56515</xdr:rowOff>
    </xdr:from>
    <xdr:to>
      <xdr:col>55</xdr:col>
      <xdr:colOff>88900</xdr:colOff>
      <xdr:row>90</xdr:row>
      <xdr:rowOff>56515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531350" y="14921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86360</xdr:rowOff>
    </xdr:from>
    <xdr:to>
      <xdr:col>55</xdr:col>
      <xdr:colOff>0</xdr:colOff>
      <xdr:row>94</xdr:row>
      <xdr:rowOff>166370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845550" y="15631160"/>
          <a:ext cx="7588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11430</xdr:rowOff>
    </xdr:from>
    <xdr:ext cx="534670" cy="25908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655175" y="15899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33020</xdr:rowOff>
    </xdr:from>
    <xdr:to>
      <xdr:col>55</xdr:col>
      <xdr:colOff>50800</xdr:colOff>
      <xdr:row>96</xdr:row>
      <xdr:rowOff>134620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69450" y="159207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94</xdr:row>
      <xdr:rowOff>166370</xdr:rowOff>
    </xdr:from>
    <xdr:to>
      <xdr:col>50</xdr:col>
      <xdr:colOff>114300</xdr:colOff>
      <xdr:row>95</xdr:row>
      <xdr:rowOff>38100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032750" y="15711170"/>
          <a:ext cx="8128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60960</xdr:rowOff>
    </xdr:from>
    <xdr:to>
      <xdr:col>50</xdr:col>
      <xdr:colOff>165100</xdr:colOff>
      <xdr:row>96</xdr:row>
      <xdr:rowOff>162560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794750" y="1594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153670</xdr:rowOff>
    </xdr:from>
    <xdr:ext cx="530225"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594090" y="16041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101600</xdr:rowOff>
    </xdr:from>
    <xdr:to>
      <xdr:col>45</xdr:col>
      <xdr:colOff>174625</xdr:colOff>
      <xdr:row>95</xdr:row>
      <xdr:rowOff>38100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210425" y="15646400"/>
          <a:ext cx="82232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79375</xdr:rowOff>
    </xdr:from>
    <xdr:to>
      <xdr:col>46</xdr:col>
      <xdr:colOff>38100</xdr:colOff>
      <xdr:row>97</xdr:row>
      <xdr:rowOff>9525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985125" y="1596707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635</xdr:rowOff>
    </xdr:from>
    <xdr:ext cx="530225"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784465" y="160597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91</xdr:row>
      <xdr:rowOff>95885</xdr:rowOff>
    </xdr:from>
    <xdr:to>
      <xdr:col>41</xdr:col>
      <xdr:colOff>50800</xdr:colOff>
      <xdr:row>94</xdr:row>
      <xdr:rowOff>101600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400800" y="15126335"/>
          <a:ext cx="809625" cy="520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99695</xdr:rowOff>
    </xdr:from>
    <xdr:to>
      <xdr:col>41</xdr:col>
      <xdr:colOff>101600</xdr:colOff>
      <xdr:row>97</xdr:row>
      <xdr:rowOff>29845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159625" y="1598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20955</xdr:rowOff>
    </xdr:from>
    <xdr:ext cx="530225" cy="25463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974840" y="160801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34290</xdr:rowOff>
    </xdr:from>
    <xdr:to>
      <xdr:col>36</xdr:col>
      <xdr:colOff>165100</xdr:colOff>
      <xdr:row>96</xdr:row>
      <xdr:rowOff>135890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350000" y="1592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127000</xdr:rowOff>
    </xdr:from>
    <xdr:ext cx="53022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149340" y="160147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34925</xdr:rowOff>
    </xdr:from>
    <xdr:to>
      <xdr:col>55</xdr:col>
      <xdr:colOff>50800</xdr:colOff>
      <xdr:row>94</xdr:row>
      <xdr:rowOff>136525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69450" y="1557972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57785</xdr:rowOff>
    </xdr:from>
    <xdr:ext cx="598805"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655175" y="154311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107,082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114935</xdr:rowOff>
    </xdr:from>
    <xdr:to>
      <xdr:col>50</xdr:col>
      <xdr:colOff>165100</xdr:colOff>
      <xdr:row>95</xdr:row>
      <xdr:rowOff>45085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794750" y="1565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61595</xdr:rowOff>
    </xdr:from>
    <xdr:ext cx="53022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94090" y="154349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96,582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158750</xdr:rowOff>
    </xdr:from>
    <xdr:to>
      <xdr:col>46</xdr:col>
      <xdr:colOff>38100</xdr:colOff>
      <xdr:row>95</xdr:row>
      <xdr:rowOff>88900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985125" y="1570355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105410</xdr:rowOff>
    </xdr:from>
    <xdr:ext cx="53022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784465" y="15478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90,855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94</xdr:row>
      <xdr:rowOff>50800</xdr:rowOff>
    </xdr:from>
    <xdr:to>
      <xdr:col>41</xdr:col>
      <xdr:colOff>101600</xdr:colOff>
      <xdr:row>94</xdr:row>
      <xdr:rowOff>152400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159625" y="155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92</xdr:row>
      <xdr:rowOff>168910</xdr:rowOff>
    </xdr:from>
    <xdr:ext cx="598170" cy="25463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942455" y="15370810"/>
          <a:ext cx="5981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105,013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91</xdr:row>
      <xdr:rowOff>45085</xdr:rowOff>
    </xdr:from>
    <xdr:to>
      <xdr:col>36</xdr:col>
      <xdr:colOff>165100</xdr:colOff>
      <xdr:row>91</xdr:row>
      <xdr:rowOff>146685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350000" y="150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89</xdr:row>
      <xdr:rowOff>157480</xdr:rowOff>
    </xdr:from>
    <xdr:ext cx="598170" cy="24828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116955" y="14857730"/>
          <a:ext cx="5981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173,217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55245</xdr:rowOff>
    </xdr:from>
    <xdr:to>
      <xdr:col>89</xdr:col>
      <xdr:colOff>174625</xdr:colOff>
      <xdr:row>25</xdr:row>
      <xdr:rowOff>30480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414125" y="3858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55245</xdr:rowOff>
    </xdr:from>
    <xdr:to>
      <xdr:col>74</xdr:col>
      <xdr:colOff>0</xdr:colOff>
      <xdr:row>26</xdr:row>
      <xdr:rowOff>134620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525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525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55245</xdr:rowOff>
    </xdr:from>
    <xdr:to>
      <xdr:col>79</xdr:col>
      <xdr:colOff>63500</xdr:colOff>
      <xdr:row>26</xdr:row>
      <xdr:rowOff>134620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618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618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55245</xdr:rowOff>
    </xdr:from>
    <xdr:to>
      <xdr:col>85</xdr:col>
      <xdr:colOff>63500</xdr:colOff>
      <xdr:row>26</xdr:row>
      <xdr:rowOff>134620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0962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0962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174625</xdr:colOff>
      <xdr:row>41</xdr:row>
      <xdr:rowOff>79375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414125" y="4653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250" cy="21717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376025"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79375</xdr:rowOff>
    </xdr:from>
    <xdr:to>
      <xdr:col>89</xdr:col>
      <xdr:colOff>174625</xdr:colOff>
      <xdr:row>41</xdr:row>
      <xdr:rowOff>79375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414125" y="6854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42545</xdr:rowOff>
    </xdr:from>
    <xdr:to>
      <xdr:col>89</xdr:col>
      <xdr:colOff>174625</xdr:colOff>
      <xdr:row>39</xdr:row>
      <xdr:rowOff>42545</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414125" y="6487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71120</xdr:rowOff>
    </xdr:from>
    <xdr:ext cx="248285" cy="24955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181080" y="6351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174625</xdr:colOff>
      <xdr:row>37</xdr:row>
      <xdr:rowOff>5715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414125" y="6120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34290</xdr:rowOff>
    </xdr:from>
    <xdr:ext cx="527685" cy="24955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930255" y="5984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134620</xdr:rowOff>
    </xdr:from>
    <xdr:to>
      <xdr:col>89</xdr:col>
      <xdr:colOff>174625</xdr:colOff>
      <xdr:row>34</xdr:row>
      <xdr:rowOff>134620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414125" y="5754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162560</xdr:rowOff>
    </xdr:from>
    <xdr:ext cx="527685" cy="24511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930255" y="56172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97790</xdr:rowOff>
    </xdr:from>
    <xdr:to>
      <xdr:col>89</xdr:col>
      <xdr:colOff>174625</xdr:colOff>
      <xdr:row>32</xdr:row>
      <xdr:rowOff>97790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414125" y="5387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126365</xdr:rowOff>
    </xdr:from>
    <xdr:ext cx="527685" cy="24511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930255" y="525081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60960</xdr:rowOff>
    </xdr:from>
    <xdr:to>
      <xdr:col>89</xdr:col>
      <xdr:colOff>174625</xdr:colOff>
      <xdr:row>30</xdr:row>
      <xdr:rowOff>60960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414125" y="5020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89535</xdr:rowOff>
    </xdr:from>
    <xdr:ext cx="527685" cy="24511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930255" y="488378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28</xdr:row>
      <xdr:rowOff>24765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414125" y="4653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52705</xdr:rowOff>
    </xdr:from>
    <xdr:ext cx="594995" cy="24511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866120" y="4516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41</xdr:row>
      <xdr:rowOff>79375</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414125" y="4653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6985</xdr:rowOff>
    </xdr:from>
    <xdr:to>
      <xdr:col>85</xdr:col>
      <xdr:colOff>126365</xdr:colOff>
      <xdr:row>37</xdr:row>
      <xdr:rowOff>142875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968220" y="5131435"/>
          <a:ext cx="1270" cy="1126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146685</xdr:rowOff>
    </xdr:from>
    <xdr:ext cx="534670" cy="24955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5017750" y="62617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dr:col>85</xdr:col>
      <xdr:colOff>38100</xdr:colOff>
      <xdr:row>37</xdr:row>
      <xdr:rowOff>142875</xdr:rowOff>
    </xdr:from>
    <xdr:to>
      <xdr:col>86</xdr:col>
      <xdr:colOff>25400</xdr:colOff>
      <xdr:row>37</xdr:row>
      <xdr:rowOff>142875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881225" y="62579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29</xdr:row>
      <xdr:rowOff>121920</xdr:rowOff>
    </xdr:from>
    <xdr:ext cx="534670" cy="245110"/>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5017750" y="491617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dr:col>85</xdr:col>
      <xdr:colOff>38100</xdr:colOff>
      <xdr:row>31</xdr:row>
      <xdr:rowOff>6985</xdr:rowOff>
    </xdr:from>
    <xdr:to>
      <xdr:col>86</xdr:col>
      <xdr:colOff>25400</xdr:colOff>
      <xdr:row>31</xdr:row>
      <xdr:rowOff>6985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881225" y="51314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86360</xdr:rowOff>
    </xdr:from>
    <xdr:to>
      <xdr:col>85</xdr:col>
      <xdr:colOff>127000</xdr:colOff>
      <xdr:row>36</xdr:row>
      <xdr:rowOff>38100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195425" y="5706110"/>
          <a:ext cx="7747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6350</xdr:rowOff>
    </xdr:from>
    <xdr:ext cx="534670" cy="24955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5017750" y="5956300"/>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27940</xdr:rowOff>
    </xdr:from>
    <xdr:to>
      <xdr:col>85</xdr:col>
      <xdr:colOff>174625</xdr:colOff>
      <xdr:row>36</xdr:row>
      <xdr:rowOff>125730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919325" y="597789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13335</xdr:rowOff>
    </xdr:from>
    <xdr:to>
      <xdr:col>81</xdr:col>
      <xdr:colOff>50800</xdr:colOff>
      <xdr:row>36</xdr:row>
      <xdr:rowOff>38100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385800" y="596328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37465</xdr:rowOff>
    </xdr:from>
    <xdr:to>
      <xdr:col>81</xdr:col>
      <xdr:colOff>101600</xdr:colOff>
      <xdr:row>36</xdr:row>
      <xdr:rowOff>135255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144625" y="5987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127000</xdr:rowOff>
    </xdr:from>
    <xdr:ext cx="530225" cy="24511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959840" y="607695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36</xdr:row>
      <xdr:rowOff>13335</xdr:rowOff>
    </xdr:from>
    <xdr:to>
      <xdr:col>76</xdr:col>
      <xdr:colOff>114300</xdr:colOff>
      <xdr:row>36</xdr:row>
      <xdr:rowOff>98425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573000" y="5963285"/>
          <a:ext cx="8128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60325</xdr:rowOff>
    </xdr:from>
    <xdr:to>
      <xdr:col>76</xdr:col>
      <xdr:colOff>165100</xdr:colOff>
      <xdr:row>36</xdr:row>
      <xdr:rowOff>158115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335000" y="6010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149225</xdr:rowOff>
    </xdr:from>
    <xdr:ext cx="530225" cy="24511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134340" y="609917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34</xdr:row>
      <xdr:rowOff>104775</xdr:rowOff>
    </xdr:from>
    <xdr:to>
      <xdr:col>71</xdr:col>
      <xdr:colOff>174625</xdr:colOff>
      <xdr:row>36</xdr:row>
      <xdr:rowOff>98425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1750675" y="5724525"/>
          <a:ext cx="822325"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66675</xdr:rowOff>
    </xdr:from>
    <xdr:to>
      <xdr:col>72</xdr:col>
      <xdr:colOff>38100</xdr:colOff>
      <xdr:row>36</xdr:row>
      <xdr:rowOff>164465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525375" y="60166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156210</xdr:rowOff>
    </xdr:from>
    <xdr:ext cx="530225" cy="24511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324715" y="610616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31750</xdr:rowOff>
    </xdr:from>
    <xdr:to>
      <xdr:col>67</xdr:col>
      <xdr:colOff>101600</xdr:colOff>
      <xdr:row>36</xdr:row>
      <xdr:rowOff>129540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699875" y="5981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121285</xdr:rowOff>
    </xdr:from>
    <xdr:ext cx="530225" cy="24511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515090" y="607123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76835</xdr:rowOff>
    </xdr:from>
    <xdr:ext cx="762000" cy="24955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7955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76835</xdr:rowOff>
    </xdr:from>
    <xdr:ext cx="762000" cy="24955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02080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76835</xdr:rowOff>
    </xdr:from>
    <xdr:ext cx="762000" cy="24955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2111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76835</xdr:rowOff>
    </xdr:from>
    <xdr:ext cx="762000" cy="24955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398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76835</xdr:rowOff>
    </xdr:from>
    <xdr:ext cx="762000" cy="24955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576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37465</xdr:rowOff>
    </xdr:from>
    <xdr:to>
      <xdr:col>85</xdr:col>
      <xdr:colOff>174625</xdr:colOff>
      <xdr:row>34</xdr:row>
      <xdr:rowOff>135255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919325" y="565721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33</xdr:row>
      <xdr:rowOff>59690</xdr:rowOff>
    </xdr:from>
    <xdr:ext cx="534670" cy="24511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5017750" y="551434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154305</xdr:rowOff>
    </xdr:from>
    <xdr:to>
      <xdr:col>81</xdr:col>
      <xdr:colOff>101600</xdr:colOff>
      <xdr:row>36</xdr:row>
      <xdr:rowOff>86995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144625" y="5939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102870</xdr:rowOff>
    </xdr:from>
    <xdr:ext cx="530225" cy="24955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959840" y="572262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27,254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129540</xdr:rowOff>
    </xdr:from>
    <xdr:to>
      <xdr:col>76</xdr:col>
      <xdr:colOff>165100</xdr:colOff>
      <xdr:row>36</xdr:row>
      <xdr:rowOff>62230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335000" y="5914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78105</xdr:rowOff>
    </xdr:from>
    <xdr:ext cx="530225" cy="24955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134340" y="569785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50165</xdr:rowOff>
    </xdr:from>
    <xdr:to>
      <xdr:col>72</xdr:col>
      <xdr:colOff>38100</xdr:colOff>
      <xdr:row>36</xdr:row>
      <xdr:rowOff>147320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525375" y="600011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163195</xdr:rowOff>
    </xdr:from>
    <xdr:ext cx="530225" cy="24511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324715" y="578294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23,983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34</xdr:row>
      <xdr:rowOff>55880</xdr:rowOff>
    </xdr:from>
    <xdr:to>
      <xdr:col>67</xdr:col>
      <xdr:colOff>101600</xdr:colOff>
      <xdr:row>34</xdr:row>
      <xdr:rowOff>153670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699875" y="5675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4445</xdr:rowOff>
    </xdr:from>
    <xdr:ext cx="530225" cy="24955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515090" y="54590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55245</xdr:rowOff>
    </xdr:from>
    <xdr:to>
      <xdr:col>89</xdr:col>
      <xdr:colOff>174625</xdr:colOff>
      <xdr:row>45</xdr:row>
      <xdr:rowOff>30480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414125" y="7160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55245</xdr:rowOff>
    </xdr:from>
    <xdr:to>
      <xdr:col>74</xdr:col>
      <xdr:colOff>0</xdr:colOff>
      <xdr:row>46</xdr:row>
      <xdr:rowOff>134620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525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525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55245</xdr:rowOff>
    </xdr:from>
    <xdr:to>
      <xdr:col>79</xdr:col>
      <xdr:colOff>63500</xdr:colOff>
      <xdr:row>46</xdr:row>
      <xdr:rowOff>134620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618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618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55245</xdr:rowOff>
    </xdr:from>
    <xdr:to>
      <xdr:col>85</xdr:col>
      <xdr:colOff>63500</xdr:colOff>
      <xdr:row>46</xdr:row>
      <xdr:rowOff>134620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0962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0962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174625</xdr:colOff>
      <xdr:row>61</xdr:row>
      <xdr:rowOff>79375</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414125" y="7955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250" cy="21717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376025"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79375</xdr:rowOff>
    </xdr:from>
    <xdr:to>
      <xdr:col>89</xdr:col>
      <xdr:colOff>174625</xdr:colOff>
      <xdr:row>61</xdr:row>
      <xdr:rowOff>79375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414125" y="10156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42545</xdr:rowOff>
    </xdr:from>
    <xdr:to>
      <xdr:col>89</xdr:col>
      <xdr:colOff>174625</xdr:colOff>
      <xdr:row>59</xdr:row>
      <xdr:rowOff>42545</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1414125" y="9789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71120</xdr:rowOff>
    </xdr:from>
    <xdr:ext cx="248285" cy="24955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181080" y="9653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174625</xdr:colOff>
      <xdr:row>57</xdr:row>
      <xdr:rowOff>5715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1414125" y="9422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34290</xdr:rowOff>
    </xdr:from>
    <xdr:ext cx="527685" cy="24955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0930255" y="9286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134620</xdr:rowOff>
    </xdr:from>
    <xdr:to>
      <xdr:col>89</xdr:col>
      <xdr:colOff>174625</xdr:colOff>
      <xdr:row>54</xdr:row>
      <xdr:rowOff>134620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1414125" y="9056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162560</xdr:rowOff>
    </xdr:from>
    <xdr:ext cx="594995" cy="24511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866120" y="891921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97790</xdr:rowOff>
    </xdr:from>
    <xdr:to>
      <xdr:col>89</xdr:col>
      <xdr:colOff>174625</xdr:colOff>
      <xdr:row>52</xdr:row>
      <xdr:rowOff>97790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1414125" y="8689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126365</xdr:rowOff>
    </xdr:from>
    <xdr:ext cx="594995" cy="24511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866120" y="855281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60960</xdr:rowOff>
    </xdr:from>
    <xdr:to>
      <xdr:col>89</xdr:col>
      <xdr:colOff>174625</xdr:colOff>
      <xdr:row>50</xdr:row>
      <xdr:rowOff>60960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1414125" y="8322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89535</xdr:rowOff>
    </xdr:from>
    <xdr:ext cx="594995" cy="24511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866120" y="818578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48</xdr:row>
      <xdr:rowOff>24765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1414125" y="795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52705</xdr:rowOff>
    </xdr:from>
    <xdr:ext cx="594995" cy="24511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866120" y="7818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61</xdr:row>
      <xdr:rowOff>79375</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1414125" y="7955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50165</xdr:rowOff>
    </xdr:from>
    <xdr:to>
      <xdr:col>85</xdr:col>
      <xdr:colOff>126365</xdr:colOff>
      <xdr:row>57</xdr:row>
      <xdr:rowOff>130175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4968220" y="8311515"/>
          <a:ext cx="127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57</xdr:row>
      <xdr:rowOff>133985</xdr:rowOff>
    </xdr:from>
    <xdr:ext cx="534670" cy="24955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5017750" y="955103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130175</xdr:rowOff>
    </xdr:from>
    <xdr:to>
      <xdr:col>86</xdr:col>
      <xdr:colOff>25400</xdr:colOff>
      <xdr:row>57</xdr:row>
      <xdr:rowOff>130175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4881225" y="95472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48</xdr:row>
      <xdr:rowOff>163195</xdr:rowOff>
    </xdr:from>
    <xdr:ext cx="598805" cy="245110"/>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5017750" y="809434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dr:col>85</xdr:col>
      <xdr:colOff>38100</xdr:colOff>
      <xdr:row>50</xdr:row>
      <xdr:rowOff>50165</xdr:rowOff>
    </xdr:from>
    <xdr:to>
      <xdr:col>86</xdr:col>
      <xdr:colOff>25400</xdr:colOff>
      <xdr:row>50</xdr:row>
      <xdr:rowOff>50165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4881225" y="83115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73660</xdr:rowOff>
    </xdr:from>
    <xdr:to>
      <xdr:col>85</xdr:col>
      <xdr:colOff>127000</xdr:colOff>
      <xdr:row>54</xdr:row>
      <xdr:rowOff>153035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195425" y="8995410"/>
          <a:ext cx="7747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95885</xdr:rowOff>
    </xdr:from>
    <xdr:ext cx="534670" cy="245110"/>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5017750" y="9182735"/>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116840</xdr:rowOff>
    </xdr:from>
    <xdr:to>
      <xdr:col>85</xdr:col>
      <xdr:colOff>174625</xdr:colOff>
      <xdr:row>56</xdr:row>
      <xdr:rowOff>50165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919325" y="920369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153035</xdr:rowOff>
    </xdr:from>
    <xdr:to>
      <xdr:col>81</xdr:col>
      <xdr:colOff>50800</xdr:colOff>
      <xdr:row>55</xdr:row>
      <xdr:rowOff>70485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385800" y="9074785"/>
          <a:ext cx="80962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35560</xdr:rowOff>
    </xdr:from>
    <xdr:to>
      <xdr:col>81</xdr:col>
      <xdr:colOff>101600</xdr:colOff>
      <xdr:row>56</xdr:row>
      <xdr:rowOff>133350</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144625" y="9287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125095</xdr:rowOff>
    </xdr:from>
    <xdr:ext cx="530225" cy="245110"/>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959840" y="937704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151130</xdr:rowOff>
    </xdr:from>
    <xdr:to>
      <xdr:col>76</xdr:col>
      <xdr:colOff>114300</xdr:colOff>
      <xdr:row>55</xdr:row>
      <xdr:rowOff>70485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573000" y="9072880"/>
          <a:ext cx="8128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3810</xdr:rowOff>
    </xdr:from>
    <xdr:to>
      <xdr:col>76</xdr:col>
      <xdr:colOff>165100</xdr:colOff>
      <xdr:row>56</xdr:row>
      <xdr:rowOff>101600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335000" y="925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93345</xdr:rowOff>
    </xdr:from>
    <xdr:ext cx="530225" cy="24511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134340" y="934529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74295</xdr:rowOff>
    </xdr:from>
    <xdr:to>
      <xdr:col>71</xdr:col>
      <xdr:colOff>174625</xdr:colOff>
      <xdr:row>54</xdr:row>
      <xdr:rowOff>151130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1750675" y="8996045"/>
          <a:ext cx="82232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29845</xdr:rowOff>
    </xdr:from>
    <xdr:to>
      <xdr:col>72</xdr:col>
      <xdr:colOff>38100</xdr:colOff>
      <xdr:row>56</xdr:row>
      <xdr:rowOff>127635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525375" y="92817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119380</xdr:rowOff>
    </xdr:from>
    <xdr:ext cx="530225" cy="24511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324715" y="937133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26035</xdr:rowOff>
    </xdr:from>
    <xdr:to>
      <xdr:col>67</xdr:col>
      <xdr:colOff>101600</xdr:colOff>
      <xdr:row>56</xdr:row>
      <xdr:rowOff>123825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1699875" y="9277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114935</xdr:rowOff>
    </xdr:from>
    <xdr:ext cx="530225" cy="24955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1515090" y="936688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76835</xdr:rowOff>
    </xdr:from>
    <xdr:ext cx="762000" cy="24955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7955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76835</xdr:rowOff>
    </xdr:from>
    <xdr:ext cx="762000" cy="24955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02080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76835</xdr:rowOff>
    </xdr:from>
    <xdr:ext cx="762000" cy="24955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2111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76835</xdr:rowOff>
    </xdr:from>
    <xdr:ext cx="762000" cy="24955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398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76835</xdr:rowOff>
    </xdr:from>
    <xdr:ext cx="762000" cy="24955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1576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25400</xdr:rowOff>
    </xdr:from>
    <xdr:to>
      <xdr:col>85</xdr:col>
      <xdr:colOff>174625</xdr:colOff>
      <xdr:row>54</xdr:row>
      <xdr:rowOff>123190</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919325" y="894715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46990</xdr:rowOff>
    </xdr:from>
    <xdr:ext cx="598805" cy="24955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5017750" y="880364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108,255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104140</xdr:rowOff>
    </xdr:from>
    <xdr:to>
      <xdr:col>81</xdr:col>
      <xdr:colOff>101600</xdr:colOff>
      <xdr:row>55</xdr:row>
      <xdr:rowOff>36830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144625" y="9025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52705</xdr:rowOff>
    </xdr:from>
    <xdr:ext cx="530225" cy="24511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959840" y="880935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97,506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55</xdr:row>
      <xdr:rowOff>21590</xdr:rowOff>
    </xdr:from>
    <xdr:to>
      <xdr:col>76</xdr:col>
      <xdr:colOff>165100</xdr:colOff>
      <xdr:row>55</xdr:row>
      <xdr:rowOff>119380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335000" y="9108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135255</xdr:rowOff>
    </xdr:from>
    <xdr:ext cx="530225" cy="24955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134340" y="889190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86,241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102235</xdr:rowOff>
    </xdr:from>
    <xdr:to>
      <xdr:col>72</xdr:col>
      <xdr:colOff>38100</xdr:colOff>
      <xdr:row>55</xdr:row>
      <xdr:rowOff>34925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525375" y="90239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53</xdr:row>
      <xdr:rowOff>50800</xdr:rowOff>
    </xdr:from>
    <xdr:ext cx="530225" cy="24511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324715" y="880745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26035</xdr:rowOff>
    </xdr:from>
    <xdr:to>
      <xdr:col>67</xdr:col>
      <xdr:colOff>101600</xdr:colOff>
      <xdr:row>54</xdr:row>
      <xdr:rowOff>123825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1699875" y="8947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52</xdr:row>
      <xdr:rowOff>139065</xdr:rowOff>
    </xdr:from>
    <xdr:ext cx="598170" cy="24955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482705" y="8730615"/>
          <a:ext cx="5981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55245</xdr:rowOff>
    </xdr:from>
    <xdr:to>
      <xdr:col>89</xdr:col>
      <xdr:colOff>174625</xdr:colOff>
      <xdr:row>65</xdr:row>
      <xdr:rowOff>30480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1414125" y="10462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55245</xdr:rowOff>
    </xdr:from>
    <xdr:to>
      <xdr:col>74</xdr:col>
      <xdr:colOff>0</xdr:colOff>
      <xdr:row>66</xdr:row>
      <xdr:rowOff>134620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525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525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55245</xdr:rowOff>
    </xdr:from>
    <xdr:to>
      <xdr:col>79</xdr:col>
      <xdr:colOff>63500</xdr:colOff>
      <xdr:row>66</xdr:row>
      <xdr:rowOff>134620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618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618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55245</xdr:rowOff>
    </xdr:from>
    <xdr:to>
      <xdr:col>85</xdr:col>
      <xdr:colOff>63500</xdr:colOff>
      <xdr:row>66</xdr:row>
      <xdr:rowOff>134620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0962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0962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174625</xdr:colOff>
      <xdr:row>81</xdr:row>
      <xdr:rowOff>79375</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1414125" y="11257915"/>
          <a:ext cx="43021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250" cy="21717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376025" y="11073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79375</xdr:rowOff>
    </xdr:from>
    <xdr:to>
      <xdr:col>89</xdr:col>
      <xdr:colOff>174625</xdr:colOff>
      <xdr:row>81</xdr:row>
      <xdr:rowOff>79375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1414125" y="134588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42545</xdr:rowOff>
    </xdr:from>
    <xdr:to>
      <xdr:col>89</xdr:col>
      <xdr:colOff>174625</xdr:colOff>
      <xdr:row>79</xdr:row>
      <xdr:rowOff>42545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414125" y="130917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71120</xdr:rowOff>
    </xdr:from>
    <xdr:ext cx="248285" cy="24955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181080" y="12955270"/>
          <a:ext cx="2482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174625</xdr:colOff>
      <xdr:row>77</xdr:row>
      <xdr:rowOff>5715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34290</xdr:rowOff>
    </xdr:from>
    <xdr:ext cx="527685" cy="24955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0930255" y="12588240"/>
          <a:ext cx="52768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134620</xdr:rowOff>
    </xdr:from>
    <xdr:to>
      <xdr:col>89</xdr:col>
      <xdr:colOff>174625</xdr:colOff>
      <xdr:row>74</xdr:row>
      <xdr:rowOff>134620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1414125" y="12358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162560</xdr:rowOff>
    </xdr:from>
    <xdr:ext cx="527685" cy="245110"/>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0930255" y="12221210"/>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97790</xdr:rowOff>
    </xdr:from>
    <xdr:to>
      <xdr:col>89</xdr:col>
      <xdr:colOff>174625</xdr:colOff>
      <xdr:row>72</xdr:row>
      <xdr:rowOff>97790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1414125" y="119913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126365</xdr:rowOff>
    </xdr:from>
    <xdr:ext cx="527685" cy="24511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0930255" y="1185481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60960</xdr:rowOff>
    </xdr:from>
    <xdr:to>
      <xdr:col>89</xdr:col>
      <xdr:colOff>174625</xdr:colOff>
      <xdr:row>70</xdr:row>
      <xdr:rowOff>60960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1414125" y="11624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89535</xdr:rowOff>
    </xdr:from>
    <xdr:ext cx="527685" cy="24511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930255" y="11487785"/>
          <a:ext cx="5276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68</xdr:row>
      <xdr:rowOff>24765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1414125" y="11257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52705</xdr:rowOff>
    </xdr:from>
    <xdr:ext cx="594995" cy="24511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0866120" y="11120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81</xdr:row>
      <xdr:rowOff>79375</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1414125" y="11257915"/>
          <a:ext cx="43021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11430</xdr:rowOff>
    </xdr:from>
    <xdr:to>
      <xdr:col>85</xdr:col>
      <xdr:colOff>126365</xdr:colOff>
      <xdr:row>79</xdr:row>
      <xdr:rowOff>42545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4968220" y="11904980"/>
          <a:ext cx="1270" cy="1186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46355</xdr:rowOff>
    </xdr:from>
    <xdr:ext cx="249555" cy="24955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5017750" y="1309560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42545</xdr:rowOff>
    </xdr:from>
    <xdr:to>
      <xdr:col>86</xdr:col>
      <xdr:colOff>25400</xdr:colOff>
      <xdr:row>79</xdr:row>
      <xdr:rowOff>42545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881225" y="13091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70</xdr:row>
      <xdr:rowOff>125730</xdr:rowOff>
    </xdr:from>
    <xdr:ext cx="534670" cy="245110"/>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5017750" y="1168908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dr:col>85</xdr:col>
      <xdr:colOff>38100</xdr:colOff>
      <xdr:row>72</xdr:row>
      <xdr:rowOff>11430</xdr:rowOff>
    </xdr:from>
    <xdr:to>
      <xdr:col>86</xdr:col>
      <xdr:colOff>25400</xdr:colOff>
      <xdr:row>72</xdr:row>
      <xdr:rowOff>11430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881225" y="11904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160020</xdr:rowOff>
    </xdr:from>
    <xdr:to>
      <xdr:col>85</xdr:col>
      <xdr:colOff>127000</xdr:colOff>
      <xdr:row>79</xdr:row>
      <xdr:rowOff>42545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195425" y="13044170"/>
          <a:ext cx="7747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77</xdr:row>
      <xdr:rowOff>88265</xdr:rowOff>
    </xdr:from>
    <xdr:ext cx="469900" cy="245110"/>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5017750" y="12807315"/>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66040</xdr:rowOff>
    </xdr:from>
    <xdr:to>
      <xdr:col>85</xdr:col>
      <xdr:colOff>174625</xdr:colOff>
      <xdr:row>78</xdr:row>
      <xdr:rowOff>163830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919325" y="1295019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3175</xdr:rowOff>
    </xdr:from>
    <xdr:to>
      <xdr:col>81</xdr:col>
      <xdr:colOff>50800</xdr:colOff>
      <xdr:row>78</xdr:row>
      <xdr:rowOff>160020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385800" y="12887325"/>
          <a:ext cx="809625"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85725</xdr:rowOff>
    </xdr:from>
    <xdr:to>
      <xdr:col>81</xdr:col>
      <xdr:colOff>101600</xdr:colOff>
      <xdr:row>79</xdr:row>
      <xdr:rowOff>18415</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144625" y="12969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34290</xdr:rowOff>
    </xdr:from>
    <xdr:ext cx="465455" cy="24955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976350" y="1275334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3175</xdr:rowOff>
    </xdr:from>
    <xdr:to>
      <xdr:col>76</xdr:col>
      <xdr:colOff>114300</xdr:colOff>
      <xdr:row>78</xdr:row>
      <xdr:rowOff>137160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573000" y="12887325"/>
          <a:ext cx="8128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51435</xdr:rowOff>
    </xdr:from>
    <xdr:to>
      <xdr:col>76</xdr:col>
      <xdr:colOff>165100</xdr:colOff>
      <xdr:row>78</xdr:row>
      <xdr:rowOff>149225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335000" y="129355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140335</xdr:rowOff>
    </xdr:from>
    <xdr:ext cx="465455" cy="24955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166725" y="1302448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70</xdr:row>
      <xdr:rowOff>130810</xdr:rowOff>
    </xdr:from>
    <xdr:to>
      <xdr:col>71</xdr:col>
      <xdr:colOff>174625</xdr:colOff>
      <xdr:row>78</xdr:row>
      <xdr:rowOff>137160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1750675" y="11694160"/>
          <a:ext cx="822325" cy="132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17145</xdr:rowOff>
    </xdr:from>
    <xdr:to>
      <xdr:col>72</xdr:col>
      <xdr:colOff>38100</xdr:colOff>
      <xdr:row>78</xdr:row>
      <xdr:rowOff>114300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525375" y="1290129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130175</xdr:rowOff>
    </xdr:from>
    <xdr:ext cx="465455" cy="245110"/>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357100" y="12684125"/>
          <a:ext cx="4654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69850</xdr:rowOff>
    </xdr:from>
    <xdr:to>
      <xdr:col>67</xdr:col>
      <xdr:colOff>101600</xdr:colOff>
      <xdr:row>78</xdr:row>
      <xdr:rowOff>2540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1699875" y="12788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159385</xdr:rowOff>
    </xdr:from>
    <xdr:ext cx="530225" cy="24511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1515090" y="12878435"/>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76835</xdr:rowOff>
    </xdr:from>
    <xdr:ext cx="762000" cy="24955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7955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76835</xdr:rowOff>
    </xdr:from>
    <xdr:ext cx="762000" cy="24955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02080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76835</xdr:rowOff>
    </xdr:from>
    <xdr:ext cx="762000" cy="24955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2111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76835</xdr:rowOff>
    </xdr:from>
    <xdr:ext cx="762000" cy="24955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398375"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76835</xdr:rowOff>
    </xdr:from>
    <xdr:ext cx="762000" cy="24955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576050" y="13456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159385</xdr:rowOff>
    </xdr:from>
    <xdr:to>
      <xdr:col>85</xdr:col>
      <xdr:colOff>174625</xdr:colOff>
      <xdr:row>79</xdr:row>
      <xdr:rowOff>92075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919325" y="1304353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78</xdr:row>
      <xdr:rowOff>76835</xdr:rowOff>
    </xdr:from>
    <xdr:ext cx="249555" cy="24955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5017750" y="1296098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110490</xdr:rowOff>
    </xdr:from>
    <xdr:to>
      <xdr:col>81</xdr:col>
      <xdr:colOff>101600</xdr:colOff>
      <xdr:row>79</xdr:row>
      <xdr:rowOff>43180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144625" y="12994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34925</xdr:rowOff>
    </xdr:from>
    <xdr:ext cx="465455" cy="24955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976350" y="130841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119380</xdr:rowOff>
    </xdr:from>
    <xdr:to>
      <xdr:col>76</xdr:col>
      <xdr:colOff>165100</xdr:colOff>
      <xdr:row>78</xdr:row>
      <xdr:rowOff>52070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335000" y="12838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67945</xdr:rowOff>
    </xdr:from>
    <xdr:ext cx="530225" cy="24955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134340" y="1262189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88265</xdr:rowOff>
    </xdr:from>
    <xdr:to>
      <xdr:col>72</xdr:col>
      <xdr:colOff>38100</xdr:colOff>
      <xdr:row>79</xdr:row>
      <xdr:rowOff>20955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525375" y="129724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12065</xdr:rowOff>
    </xdr:from>
    <xdr:ext cx="465455" cy="24955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357100" y="1306131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70</xdr:row>
      <xdr:rowOff>81915</xdr:rowOff>
    </xdr:from>
    <xdr:to>
      <xdr:col>67</xdr:col>
      <xdr:colOff>101600</xdr:colOff>
      <xdr:row>71</xdr:row>
      <xdr:rowOff>14605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1699875" y="11645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69</xdr:row>
      <xdr:rowOff>30480</xdr:rowOff>
    </xdr:from>
    <xdr:ext cx="530225" cy="24511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515090" y="11428730"/>
          <a:ext cx="5302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55245</xdr:rowOff>
    </xdr:from>
    <xdr:to>
      <xdr:col>89</xdr:col>
      <xdr:colOff>174625</xdr:colOff>
      <xdr:row>85</xdr:row>
      <xdr:rowOff>30480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1414125" y="13764895"/>
          <a:ext cx="4302125"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55245</xdr:rowOff>
    </xdr:from>
    <xdr:to>
      <xdr:col>74</xdr:col>
      <xdr:colOff>0</xdr:colOff>
      <xdr:row>86</xdr:row>
      <xdr:rowOff>134620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1525250"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85725</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525250"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55245</xdr:rowOff>
    </xdr:from>
    <xdr:to>
      <xdr:col>79</xdr:col>
      <xdr:colOff>63500</xdr:colOff>
      <xdr:row>86</xdr:row>
      <xdr:rowOff>134620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6187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85725</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6187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55245</xdr:rowOff>
    </xdr:from>
    <xdr:to>
      <xdr:col>85</xdr:col>
      <xdr:colOff>63500</xdr:colOff>
      <xdr:row>86</xdr:row>
      <xdr:rowOff>134620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09625" y="14095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86</xdr:row>
      <xdr:rowOff>85725</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09625" y="14290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174625</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1414125" y="14559915"/>
          <a:ext cx="4302125"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250" cy="21717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376025" y="14375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8285" cy="25463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181080" y="16685260"/>
          <a:ext cx="2482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174625</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27685" cy="25908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930255"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685"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930255"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7685" cy="25463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930255" y="15542260"/>
          <a:ext cx="527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86612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60960</xdr:rowOff>
    </xdr:from>
    <xdr:to>
      <xdr:col>89</xdr:col>
      <xdr:colOff>174625</xdr:colOff>
      <xdr:row>90</xdr:row>
      <xdr:rowOff>60960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414125" y="149263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89535</xdr:rowOff>
    </xdr:from>
    <xdr:ext cx="594995" cy="24701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866120" y="14789785"/>
          <a:ext cx="594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88</xdr:row>
      <xdr:rowOff>24765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414125" y="14559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52705</xdr:rowOff>
    </xdr:from>
    <xdr:ext cx="594995" cy="24511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866120" y="144227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174625</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1414125" y="14559915"/>
          <a:ext cx="4302125"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138430</xdr:rowOff>
    </xdr:from>
    <xdr:to>
      <xdr:col>85</xdr:col>
      <xdr:colOff>126365</xdr:colOff>
      <xdr:row>99</xdr:row>
      <xdr:rowOff>107315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4968220" y="14838680"/>
          <a:ext cx="1270" cy="1670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111760</xdr:rowOff>
    </xdr:from>
    <xdr:ext cx="534670" cy="25463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5017750" y="165138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107315</xdr:rowOff>
    </xdr:from>
    <xdr:to>
      <xdr:col>86</xdr:col>
      <xdr:colOff>25400</xdr:colOff>
      <xdr:row>99</xdr:row>
      <xdr:rowOff>107315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881225" y="165093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88</xdr:row>
      <xdr:rowOff>87630</xdr:rowOff>
    </xdr:from>
    <xdr:ext cx="598805" cy="24447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5017750" y="14622780"/>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dr:col>85</xdr:col>
      <xdr:colOff>38100</xdr:colOff>
      <xdr:row>89</xdr:row>
      <xdr:rowOff>138430</xdr:rowOff>
    </xdr:from>
    <xdr:to>
      <xdr:col>86</xdr:col>
      <xdr:colOff>25400</xdr:colOff>
      <xdr:row>89</xdr:row>
      <xdr:rowOff>138430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881225" y="14838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160655</xdr:rowOff>
    </xdr:from>
    <xdr:to>
      <xdr:col>85</xdr:col>
      <xdr:colOff>127000</xdr:colOff>
      <xdr:row>98</xdr:row>
      <xdr:rowOff>52705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195425" y="15705455"/>
          <a:ext cx="774700" cy="577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95</xdr:row>
      <xdr:rowOff>132715</xdr:rowOff>
    </xdr:from>
    <xdr:ext cx="534670" cy="25463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5017750" y="158489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109855</xdr:rowOff>
    </xdr:from>
    <xdr:to>
      <xdr:col>85</xdr:col>
      <xdr:colOff>174625</xdr:colOff>
      <xdr:row>97</xdr:row>
      <xdr:rowOff>40640</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919325" y="1599755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160655</xdr:rowOff>
    </xdr:from>
    <xdr:to>
      <xdr:col>81</xdr:col>
      <xdr:colOff>50800</xdr:colOff>
      <xdr:row>98</xdr:row>
      <xdr:rowOff>120650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385800" y="15705455"/>
          <a:ext cx="809625" cy="645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101600</xdr:rowOff>
    </xdr:from>
    <xdr:to>
      <xdr:col>81</xdr:col>
      <xdr:colOff>101600</xdr:colOff>
      <xdr:row>97</xdr:row>
      <xdr:rowOff>31750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144625" y="1598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22860</xdr:rowOff>
    </xdr:from>
    <xdr:ext cx="530225" cy="259080"/>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959840" y="16082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98</xdr:row>
      <xdr:rowOff>38735</xdr:rowOff>
    </xdr:from>
    <xdr:to>
      <xdr:col>76</xdr:col>
      <xdr:colOff>114300</xdr:colOff>
      <xdr:row>98</xdr:row>
      <xdr:rowOff>120650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573000" y="16269335"/>
          <a:ext cx="8128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137795</xdr:rowOff>
    </xdr:from>
    <xdr:to>
      <xdr:col>76</xdr:col>
      <xdr:colOff>165100</xdr:colOff>
      <xdr:row>97</xdr:row>
      <xdr:rowOff>67945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335000" y="1602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84455</xdr:rowOff>
    </xdr:from>
    <xdr:ext cx="530225" cy="259080"/>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134340" y="158007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38735</xdr:rowOff>
    </xdr:from>
    <xdr:to>
      <xdr:col>71</xdr:col>
      <xdr:colOff>174625</xdr:colOff>
      <xdr:row>98</xdr:row>
      <xdr:rowOff>100965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1750675" y="16269335"/>
          <a:ext cx="8223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149860</xdr:rowOff>
    </xdr:from>
    <xdr:to>
      <xdr:col>72</xdr:col>
      <xdr:colOff>38100</xdr:colOff>
      <xdr:row>97</xdr:row>
      <xdr:rowOff>80010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525375" y="160375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96520</xdr:rowOff>
    </xdr:from>
    <xdr:ext cx="530225"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324715" y="15812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121920</xdr:rowOff>
    </xdr:from>
    <xdr:to>
      <xdr:col>67</xdr:col>
      <xdr:colOff>101600</xdr:colOff>
      <xdr:row>97</xdr:row>
      <xdr:rowOff>52070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1699875" y="16009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68580</xdr:rowOff>
    </xdr:from>
    <xdr:ext cx="53022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1515090" y="157848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1905</xdr:rowOff>
    </xdr:from>
    <xdr:to>
      <xdr:col>85</xdr:col>
      <xdr:colOff>174625</xdr:colOff>
      <xdr:row>98</xdr:row>
      <xdr:rowOff>103505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919325" y="162325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151765</xdr:rowOff>
    </xdr:from>
    <xdr:ext cx="534670" cy="259080"/>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5017750" y="16210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42,873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109855</xdr:rowOff>
    </xdr:from>
    <xdr:to>
      <xdr:col>81</xdr:col>
      <xdr:colOff>101600</xdr:colOff>
      <xdr:row>95</xdr:row>
      <xdr:rowOff>40640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144625" y="15654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56515</xdr:rowOff>
    </xdr:from>
    <xdr:ext cx="530225" cy="2584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959840" y="1542986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69850</xdr:rowOff>
    </xdr:from>
    <xdr:to>
      <xdr:col>76</xdr:col>
      <xdr:colOff>165100</xdr:colOff>
      <xdr:row>99</xdr:row>
      <xdr:rowOff>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335000" y="1630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162560</xdr:rowOff>
    </xdr:from>
    <xdr:ext cx="53022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134340" y="16393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159385</xdr:rowOff>
    </xdr:from>
    <xdr:to>
      <xdr:col>72</xdr:col>
      <xdr:colOff>38100</xdr:colOff>
      <xdr:row>98</xdr:row>
      <xdr:rowOff>89535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525375" y="162185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80645</xdr:rowOff>
    </xdr:from>
    <xdr:ext cx="53022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324715" y="163112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50165</xdr:rowOff>
    </xdr:from>
    <xdr:to>
      <xdr:col>67</xdr:col>
      <xdr:colOff>101600</xdr:colOff>
      <xdr:row>98</xdr:row>
      <xdr:rowOff>151765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1699875" y="1628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143510</xdr:rowOff>
    </xdr:from>
    <xdr:ext cx="530225" cy="25463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1515090" y="163741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55245</xdr:rowOff>
    </xdr:from>
    <xdr:to>
      <xdr:col>120</xdr:col>
      <xdr:colOff>114300</xdr:colOff>
      <xdr:row>25</xdr:row>
      <xdr:rowOff>30480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764000" y="3858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55245</xdr:rowOff>
    </xdr:from>
    <xdr:to>
      <xdr:col>104</xdr:col>
      <xdr:colOff>127000</xdr:colOff>
      <xdr:row>26</xdr:row>
      <xdr:rowOff>134620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6891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891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55245</xdr:rowOff>
    </xdr:from>
    <xdr:to>
      <xdr:col>110</xdr:col>
      <xdr:colOff>0</xdr:colOff>
      <xdr:row>26</xdr:row>
      <xdr:rowOff>134620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7811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7811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55245</xdr:rowOff>
    </xdr:from>
    <xdr:to>
      <xdr:col>116</xdr:col>
      <xdr:colOff>0</xdr:colOff>
      <xdr:row>26</xdr:row>
      <xdr:rowOff>134620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859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859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79375</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6764000" y="4653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250" cy="21717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6741775" y="4469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79375</xdr:rowOff>
    </xdr:from>
    <xdr:to>
      <xdr:col>120</xdr:col>
      <xdr:colOff>114300</xdr:colOff>
      <xdr:row>41</xdr:row>
      <xdr:rowOff>79375</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6764000" y="6854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134620</xdr:rowOff>
    </xdr:from>
    <xdr:to>
      <xdr:col>120</xdr:col>
      <xdr:colOff>114300</xdr:colOff>
      <xdr:row>38</xdr:row>
      <xdr:rowOff>134620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764000" y="6414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162560</xdr:rowOff>
    </xdr:from>
    <xdr:ext cx="248285" cy="24511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6546830" y="6277610"/>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764000" y="5974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35</xdr:row>
      <xdr:rowOff>52705</xdr:rowOff>
    </xdr:from>
    <xdr:ext cx="309245" cy="24511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482695" y="5837555"/>
          <a:ext cx="3092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96</xdr:col>
      <xdr:colOff>0</xdr:colOff>
      <xdr:row>33</xdr:row>
      <xdr:rowOff>79375</xdr:rowOff>
    </xdr:from>
    <xdr:to>
      <xdr:col>120</xdr:col>
      <xdr:colOff>114300</xdr:colOff>
      <xdr:row>33</xdr:row>
      <xdr:rowOff>79375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764000" y="55340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32</xdr:row>
      <xdr:rowOff>107315</xdr:rowOff>
    </xdr:from>
    <xdr:ext cx="309245" cy="24955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6482695" y="5396865"/>
          <a:ext cx="3092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96</xdr:col>
      <xdr:colOff>0</xdr:colOff>
      <xdr:row>30</xdr:row>
      <xdr:rowOff>134620</xdr:rowOff>
    </xdr:from>
    <xdr:to>
      <xdr:col>120</xdr:col>
      <xdr:colOff>114300</xdr:colOff>
      <xdr:row>30</xdr:row>
      <xdr:rowOff>134620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764000" y="5093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29</xdr:row>
      <xdr:rowOff>162560</xdr:rowOff>
    </xdr:from>
    <xdr:ext cx="309245" cy="24511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6482695" y="4956810"/>
          <a:ext cx="3092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7640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67945</xdr:colOff>
      <xdr:row>27</xdr:row>
      <xdr:rowOff>52705</xdr:rowOff>
    </xdr:from>
    <xdr:ext cx="309245" cy="24511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6482695" y="4516755"/>
          <a:ext cx="3092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79375</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6764000" y="4653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13335</xdr:rowOff>
    </xdr:from>
    <xdr:to>
      <xdr:col>116</xdr:col>
      <xdr:colOff>62865</xdr:colOff>
      <xdr:row>38</xdr:row>
      <xdr:rowOff>134620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0318095" y="6128385"/>
          <a:ext cx="1270" cy="286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22225</xdr:rowOff>
    </xdr:from>
    <xdr:ext cx="249555" cy="245110"/>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0370800" y="646747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134620</xdr:rowOff>
    </xdr:from>
    <xdr:to>
      <xdr:col>116</xdr:col>
      <xdr:colOff>152400</xdr:colOff>
      <xdr:row>38</xdr:row>
      <xdr:rowOff>134620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246975" y="641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127000</xdr:rowOff>
    </xdr:from>
    <xdr:ext cx="313690" cy="245110"/>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0370800" y="5911850"/>
          <a:ext cx="3136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dr:col>115</xdr:col>
      <xdr:colOff>165100</xdr:colOff>
      <xdr:row>37</xdr:row>
      <xdr:rowOff>13335</xdr:rowOff>
    </xdr:from>
    <xdr:to>
      <xdr:col>116</xdr:col>
      <xdr:colOff>152400</xdr:colOff>
      <xdr:row>37</xdr:row>
      <xdr:rowOff>13335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246975" y="61283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134620</xdr:rowOff>
    </xdr:from>
    <xdr:to>
      <xdr:col>116</xdr:col>
      <xdr:colOff>63500</xdr:colOff>
      <xdr:row>38</xdr:row>
      <xdr:rowOff>134620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58000" y="64147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107315</xdr:rowOff>
    </xdr:from>
    <xdr:ext cx="249555" cy="24955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0370800" y="6222365"/>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85725</xdr:rowOff>
    </xdr:from>
    <xdr:to>
      <xdr:col>116</xdr:col>
      <xdr:colOff>114300</xdr:colOff>
      <xdr:row>39</xdr:row>
      <xdr:rowOff>18415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269200" y="6365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134620</xdr:rowOff>
    </xdr:from>
    <xdr:to>
      <xdr:col>111</xdr:col>
      <xdr:colOff>174625</xdr:colOff>
      <xdr:row>38</xdr:row>
      <xdr:rowOff>134620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735675" y="64147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107315</xdr:rowOff>
    </xdr:from>
    <xdr:to>
      <xdr:col>112</xdr:col>
      <xdr:colOff>38100</xdr:colOff>
      <xdr:row>35</xdr:row>
      <xdr:rowOff>40005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510375" y="57270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33</xdr:row>
      <xdr:rowOff>56515</xdr:rowOff>
    </xdr:from>
    <xdr:ext cx="313690" cy="24511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404330" y="5511165"/>
          <a:ext cx="3136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134620</xdr:rowOff>
    </xdr:from>
    <xdr:to>
      <xdr:col>107</xdr:col>
      <xdr:colOff>50800</xdr:colOff>
      <xdr:row>38</xdr:row>
      <xdr:rowOff>134620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7926050" y="64147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8255</xdr:rowOff>
    </xdr:from>
    <xdr:to>
      <xdr:col>107</xdr:col>
      <xdr:colOff>101600</xdr:colOff>
      <xdr:row>33</xdr:row>
      <xdr:rowOff>106045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84875" y="5462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31</xdr:row>
      <xdr:rowOff>122555</xdr:rowOff>
    </xdr:from>
    <xdr:ext cx="313690" cy="24511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594705" y="5247005"/>
          <a:ext cx="3136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134620</xdr:rowOff>
    </xdr:from>
    <xdr:to>
      <xdr:col>102</xdr:col>
      <xdr:colOff>114300</xdr:colOff>
      <xdr:row>38</xdr:row>
      <xdr:rowOff>134620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7113250" y="64147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52705</xdr:rowOff>
    </xdr:from>
    <xdr:to>
      <xdr:col>102</xdr:col>
      <xdr:colOff>165100</xdr:colOff>
      <xdr:row>31</xdr:row>
      <xdr:rowOff>150495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7875250" y="517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30</xdr:row>
      <xdr:rowOff>1270</xdr:rowOff>
    </xdr:from>
    <xdr:ext cx="313690" cy="24955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7785080" y="4960620"/>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31</xdr:row>
      <xdr:rowOff>140335</xdr:rowOff>
    </xdr:from>
    <xdr:to>
      <xdr:col>98</xdr:col>
      <xdr:colOff>38100</xdr:colOff>
      <xdr:row>32</xdr:row>
      <xdr:rowOff>73025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065625" y="52647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30</xdr:row>
      <xdr:rowOff>89535</xdr:rowOff>
    </xdr:from>
    <xdr:ext cx="313690" cy="24511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6959580" y="5048885"/>
          <a:ext cx="3136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76835</xdr:rowOff>
    </xdr:from>
    <xdr:ext cx="762000" cy="24955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145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76835</xdr:rowOff>
    </xdr:from>
    <xdr:ext cx="762000" cy="24955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337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76835</xdr:rowOff>
    </xdr:from>
    <xdr:ext cx="762000" cy="24955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61050"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76835</xdr:rowOff>
    </xdr:from>
    <xdr:ext cx="762000" cy="24955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77514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76835</xdr:rowOff>
    </xdr:from>
    <xdr:ext cx="762000" cy="24955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6938625" y="6852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85725</xdr:rowOff>
    </xdr:from>
    <xdr:to>
      <xdr:col>116</xdr:col>
      <xdr:colOff>114300</xdr:colOff>
      <xdr:row>39</xdr:row>
      <xdr:rowOff>18415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26920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64770</xdr:rowOff>
    </xdr:from>
    <xdr:ext cx="249555" cy="24955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0370800" y="634492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85725</xdr:rowOff>
    </xdr:from>
    <xdr:to>
      <xdr:col>112</xdr:col>
      <xdr:colOff>38100</xdr:colOff>
      <xdr:row>39</xdr:row>
      <xdr:rowOff>18415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510375" y="6365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9525</xdr:rowOff>
    </xdr:from>
    <xdr:ext cx="245110" cy="24955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36715" y="6454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85725</xdr:rowOff>
    </xdr:from>
    <xdr:to>
      <xdr:col>107</xdr:col>
      <xdr:colOff>101600</xdr:colOff>
      <xdr:row>39</xdr:row>
      <xdr:rowOff>18415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84875"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9525</xdr:rowOff>
    </xdr:from>
    <xdr:ext cx="245110" cy="24955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627090" y="6454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85725</xdr:rowOff>
    </xdr:from>
    <xdr:to>
      <xdr:col>102</xdr:col>
      <xdr:colOff>165100</xdr:colOff>
      <xdr:row>39</xdr:row>
      <xdr:rowOff>18415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7875250" y="6365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9525</xdr:rowOff>
    </xdr:from>
    <xdr:ext cx="249555" cy="24955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7811750" y="64547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85725</xdr:rowOff>
    </xdr:from>
    <xdr:to>
      <xdr:col>98</xdr:col>
      <xdr:colOff>38100</xdr:colOff>
      <xdr:row>39</xdr:row>
      <xdr:rowOff>18415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065625" y="63658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9525</xdr:rowOff>
    </xdr:from>
    <xdr:ext cx="245110" cy="24955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6991965" y="64547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55245</xdr:rowOff>
    </xdr:from>
    <xdr:to>
      <xdr:col>120</xdr:col>
      <xdr:colOff>114300</xdr:colOff>
      <xdr:row>45</xdr:row>
      <xdr:rowOff>30480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6764000" y="7160895"/>
          <a:ext cx="43053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55245</xdr:rowOff>
    </xdr:from>
    <xdr:to>
      <xdr:col>104</xdr:col>
      <xdr:colOff>127000</xdr:colOff>
      <xdr:row>46</xdr:row>
      <xdr:rowOff>134620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6891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891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55245</xdr:rowOff>
    </xdr:from>
    <xdr:to>
      <xdr:col>110</xdr:col>
      <xdr:colOff>0</xdr:colOff>
      <xdr:row>46</xdr:row>
      <xdr:rowOff>134620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7811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7811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55245</xdr:rowOff>
    </xdr:from>
    <xdr:to>
      <xdr:col>116</xdr:col>
      <xdr:colOff>0</xdr:colOff>
      <xdr:row>46</xdr:row>
      <xdr:rowOff>134620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859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859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79375</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6764000" y="7955915"/>
          <a:ext cx="43053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250" cy="21717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6741775" y="7771765"/>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79375</xdr:rowOff>
    </xdr:from>
    <xdr:to>
      <xdr:col>120</xdr:col>
      <xdr:colOff>114300</xdr:colOff>
      <xdr:row>61</xdr:row>
      <xdr:rowOff>79375</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6764000" y="101568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134620</xdr:rowOff>
    </xdr:from>
    <xdr:to>
      <xdr:col>120</xdr:col>
      <xdr:colOff>114300</xdr:colOff>
      <xdr:row>54</xdr:row>
      <xdr:rowOff>134620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67640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162560</xdr:rowOff>
    </xdr:from>
    <xdr:ext cx="248285" cy="245110"/>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6546830" y="8919210"/>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7640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52705</xdr:rowOff>
    </xdr:from>
    <xdr:ext cx="248285" cy="24511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6546830" y="7818755"/>
          <a:ext cx="2482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79375</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6764000" y="7955915"/>
          <a:ext cx="43053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134620</xdr:rowOff>
    </xdr:from>
    <xdr:to>
      <xdr:col>116</xdr:col>
      <xdr:colOff>62865</xdr:colOff>
      <xdr:row>54</xdr:row>
      <xdr:rowOff>134620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318095"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4955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037080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134620</xdr:rowOff>
    </xdr:from>
    <xdr:to>
      <xdr:col>116</xdr:col>
      <xdr:colOff>152400</xdr:colOff>
      <xdr:row>54</xdr:row>
      <xdr:rowOff>134620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24697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4955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0370800" y="87661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134620</xdr:rowOff>
    </xdr:from>
    <xdr:to>
      <xdr:col>116</xdr:col>
      <xdr:colOff>152400</xdr:colOff>
      <xdr:row>54</xdr:row>
      <xdr:rowOff>134620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24697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134620</xdr:rowOff>
    </xdr:from>
    <xdr:to>
      <xdr:col>116</xdr:col>
      <xdr:colOff>63500</xdr:colOff>
      <xdr:row>54</xdr:row>
      <xdr:rowOff>134620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58000" y="905637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64770</xdr:rowOff>
    </xdr:from>
    <xdr:ext cx="249555" cy="24955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0370800" y="8986520"/>
          <a:ext cx="24955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18415</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2692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134620</xdr:rowOff>
    </xdr:from>
    <xdr:to>
      <xdr:col>111</xdr:col>
      <xdr:colOff>174625</xdr:colOff>
      <xdr:row>54</xdr:row>
      <xdr:rowOff>134620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735675" y="90563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85725</xdr:rowOff>
    </xdr:from>
    <xdr:to>
      <xdr:col>112</xdr:col>
      <xdr:colOff>38100</xdr:colOff>
      <xdr:row>55</xdr:row>
      <xdr:rowOff>18415</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51037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5110" cy="24955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36715"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134620</xdr:rowOff>
    </xdr:from>
    <xdr:to>
      <xdr:col>107</xdr:col>
      <xdr:colOff>50800</xdr:colOff>
      <xdr:row>54</xdr:row>
      <xdr:rowOff>134620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7926050" y="90563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85725</xdr:rowOff>
    </xdr:from>
    <xdr:to>
      <xdr:col>107</xdr:col>
      <xdr:colOff>101600</xdr:colOff>
      <xdr:row>55</xdr:row>
      <xdr:rowOff>18415</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8487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5110" cy="24955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627090"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134620</xdr:rowOff>
    </xdr:from>
    <xdr:to>
      <xdr:col>102</xdr:col>
      <xdr:colOff>114300</xdr:colOff>
      <xdr:row>54</xdr:row>
      <xdr:rowOff>134620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7113250" y="90563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85725</xdr:rowOff>
    </xdr:from>
    <xdr:to>
      <xdr:col>102</xdr:col>
      <xdr:colOff>165100</xdr:colOff>
      <xdr:row>55</xdr:row>
      <xdr:rowOff>18415</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787525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9525</xdr:rowOff>
    </xdr:from>
    <xdr:ext cx="249555" cy="24955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11750" y="9096375"/>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18415</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06562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5110" cy="24955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6991965" y="9096375"/>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76835</xdr:rowOff>
    </xdr:from>
    <xdr:ext cx="762000" cy="24955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145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76835</xdr:rowOff>
    </xdr:from>
    <xdr:ext cx="762000" cy="24955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8337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76835</xdr:rowOff>
    </xdr:from>
    <xdr:ext cx="762000" cy="24955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61050"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76835</xdr:rowOff>
    </xdr:from>
    <xdr:ext cx="762000" cy="24955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77514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76835</xdr:rowOff>
    </xdr:from>
    <xdr:ext cx="762000" cy="24955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6938625" y="101542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85725</xdr:rowOff>
    </xdr:from>
    <xdr:to>
      <xdr:col>116</xdr:col>
      <xdr:colOff>114300</xdr:colOff>
      <xdr:row>55</xdr:row>
      <xdr:rowOff>18415</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2692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120015</xdr:rowOff>
    </xdr:from>
    <xdr:ext cx="249555" cy="245110"/>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0370800" y="887666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85725</xdr:rowOff>
    </xdr:from>
    <xdr:to>
      <xdr:col>112</xdr:col>
      <xdr:colOff>38100</xdr:colOff>
      <xdr:row>55</xdr:row>
      <xdr:rowOff>18415</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51037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34290</xdr:rowOff>
    </xdr:from>
    <xdr:ext cx="245110" cy="24955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36715"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85725</xdr:rowOff>
    </xdr:from>
    <xdr:to>
      <xdr:col>107</xdr:col>
      <xdr:colOff>101600</xdr:colOff>
      <xdr:row>55</xdr:row>
      <xdr:rowOff>18415</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8487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34290</xdr:rowOff>
    </xdr:from>
    <xdr:ext cx="245110" cy="24955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627090"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85725</xdr:rowOff>
    </xdr:from>
    <xdr:to>
      <xdr:col>102</xdr:col>
      <xdr:colOff>165100</xdr:colOff>
      <xdr:row>55</xdr:row>
      <xdr:rowOff>18415</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787525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34290</xdr:rowOff>
    </xdr:from>
    <xdr:ext cx="249555" cy="24955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7811750" y="8790940"/>
          <a:ext cx="2495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85725</xdr:rowOff>
    </xdr:from>
    <xdr:to>
      <xdr:col>98</xdr:col>
      <xdr:colOff>38100</xdr:colOff>
      <xdr:row>55</xdr:row>
      <xdr:rowOff>18415</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06562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34290</xdr:rowOff>
    </xdr:from>
    <xdr:ext cx="245110" cy="24955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6991965" y="8790940"/>
          <a:ext cx="2451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・類似団体平均を大きく上回っている費目の要因については以下のとおりである。</a:t>
          </a:r>
        </a:p>
        <a:p>
          <a:r>
            <a:rPr kumimoji="1" lang="ja-JP" altLang="en-US" sz="1300">
              <a:latin typeface="ＭＳ Ｐゴシック"/>
              <a:ea typeface="ＭＳ Ｐゴシック"/>
            </a:rPr>
            <a:t>・「農林水産業費」は、前年度に続き道の駅整備事業によるものである。</a:t>
          </a:r>
        </a:p>
        <a:p>
          <a:r>
            <a:rPr kumimoji="1" lang="ja-JP" altLang="en-US" sz="1300">
              <a:latin typeface="ＭＳ Ｐゴシック"/>
              <a:ea typeface="ＭＳ Ｐゴシック"/>
            </a:rPr>
            <a:t>・「土木費」は、市営住宅の大規模改修や道の駅駐車場整備等の整備によるものである。</a:t>
          </a:r>
        </a:p>
        <a:p>
          <a:r>
            <a:rPr kumimoji="1" lang="ja-JP" altLang="en-US" sz="1300">
              <a:latin typeface="ＭＳ Ｐゴシック"/>
              <a:ea typeface="ＭＳ Ｐゴシック"/>
            </a:rPr>
            <a:t>・「消防費」は、防災対策整備事業として津波避難タワー建築や原子力災害に係る避難退域時検査等場所円滑化対策工事によるものである。</a:t>
          </a:r>
        </a:p>
        <a:p>
          <a:r>
            <a:rPr kumimoji="1" lang="ja-JP" altLang="en-US" sz="1300">
              <a:latin typeface="ＭＳ Ｐゴシック"/>
              <a:ea typeface="ＭＳ Ｐゴシック"/>
            </a:rPr>
            <a:t>・「教育費」は、前年度から続く大曲小学校改築事業や矢本運動公園体育館の新築のほか、鷹来の森運動公園大規模改修工事によるものである。</a:t>
          </a:r>
        </a:p>
        <a:p>
          <a:r>
            <a:rPr kumimoji="1" lang="ja-JP" altLang="en-US" sz="1300">
              <a:latin typeface="ＭＳ Ｐゴシック"/>
              <a:ea typeface="ＭＳ Ｐゴシック"/>
            </a:rPr>
            <a:t>・「東松島市第2次総合計画後期基本計画」に係るハード整備事業が集中していることが歳出増の要因であり、計画期間中の次年度までは同様の状況が見込まれる。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741680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533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199390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533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199390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5335" y="11800840"/>
          <a:ext cx="695960" cy="0"/>
        </a:xfrm>
        <a:prstGeom prst="line">
          <a:avLst/>
        </a:prstGeom>
        <a:noFill/>
        <a:ln w="38100">
          <a:solidFill>
            <a:srgbClr val="FF0000"/>
          </a:solidFill>
          <a:round/>
          <a:headEnd/>
          <a:tailEnd/>
        </a:ln>
      </xdr:spPr>
    </xdr:sp>
    <xdr:clientData/>
  </xdr:twoCellAnchor>
  <xdr:twoCellAnchor>
    <xdr:from>
      <xdr:col>1</xdr:col>
      <xdr:colOff>448945</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890" y="11706225"/>
          <a:ext cx="188595"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88880" y="9601835"/>
          <a:ext cx="550672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26265" y="285750"/>
          <a:ext cx="35312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宮城県東松島市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1440" y="9933940"/>
          <a:ext cx="516191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・財政調整基金残高は、今年度においても財政調整のために多くの取崩しが必要となり減少傾向にある。</a:t>
          </a:r>
        </a:p>
        <a:p>
          <a:r>
            <a:rPr kumimoji="1" lang="ja-JP" altLang="en-US" sz="1200">
              <a:latin typeface="ＭＳ ゴシック"/>
              <a:ea typeface="ＭＳ ゴシック"/>
            </a:rPr>
            <a:t>・実質単年度収支はプラスからマイナスに転じているが、昨年度においては災害公営住宅に係る地方債の繰上償還金を計上したためであり、この計上がなければ過去5年連続で実質単年度収支はマイナスとなっている。歳入増加、支出抑制を早急に実施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115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280" y="6896100"/>
          <a:ext cx="428752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宮城県東松島市</a:t>
          </a:r>
        </a:p>
      </xdr:txBody>
    </xdr:sp>
    <xdr:clientData/>
  </xdr:twoCellAnchor>
  <xdr:twoCellAnchor editAs="oneCell">
    <xdr:from>
      <xdr:col>1</xdr:col>
      <xdr:colOff>0</xdr:colOff>
      <xdr:row>3</xdr:row>
      <xdr:rowOff>28575</xdr:rowOff>
    </xdr:from>
    <xdr:to>
      <xdr:col>4</xdr:col>
      <xdr:colOff>913130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280" y="657225"/>
          <a:ext cx="402971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・本市の連結実質赤字率について、各年度を通して全会計とも赤字は発生していない。</a:t>
          </a:r>
        </a:p>
        <a:p>
          <a:r>
            <a:rPr kumimoji="1" lang="ja-JP" altLang="en-US" sz="1400">
              <a:latin typeface="ＭＳ ゴシック"/>
              <a:ea typeface="ＭＳ ゴシック"/>
            </a:rPr>
            <a:t>・下水道事業会計は令和2年度から法適用化したが、決算時点において赤字は発生していない状況である。</a:t>
          </a:r>
        </a:p>
        <a:p>
          <a:r>
            <a:rPr kumimoji="1" lang="ja-JP" altLang="en-US" sz="1400">
              <a:latin typeface="ＭＳ ゴシック"/>
              <a:ea typeface="ＭＳ ゴシック"/>
            </a:rPr>
            <a:t>・国民健康保険・介護保険特別会計・後期高齢者医療特別会計においては、各々の保険料及び給付額によって毎年度増減はしているものの、全て赤字は発生していない状況である。</a:t>
          </a:r>
        </a:p>
        <a:p>
          <a:r>
            <a:rPr kumimoji="1" lang="ja-JP" altLang="en-US" sz="1400">
              <a:latin typeface="ＭＳ ゴシック"/>
              <a:ea typeface="ＭＳ ゴシック"/>
            </a:rPr>
            <a:t>・今後も物価高騰等の社会情勢の変化から社会福祉関連経費や公共施設の維持管理経費といった経常経費の増加が想定される。一方で、歯止めの利かない人口減少による税収等の経常一般財源の減少が見込まれる。一般会計を含むすべての会計において、健全な財政運営に努めていくことが必要とな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280" y="6896100"/>
          <a:ext cx="428752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59975" y="190500"/>
          <a:ext cx="2282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2690" y="190500"/>
          <a:ext cx="34448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宮城県東松島市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201295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3725" y="7600315"/>
          <a:ext cx="406527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675005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6915" y="7934325"/>
          <a:ext cx="379793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・令和5年度に発行した起債の償還が開始したことにより元利償還金が増加している。</a:t>
          </a:r>
        </a:p>
        <a:p>
          <a:r>
            <a:rPr kumimoji="1" lang="ja-JP" altLang="en-US" sz="1200">
              <a:latin typeface="ＭＳ ゴシック"/>
              <a:ea typeface="ＭＳ ゴシック"/>
            </a:rPr>
            <a:t>・公営企業債の元利償還金に対する繰入金の減少は、下水道事業における建設事業を実施しないことによる新たな企業債発行がないことと償還完了した起債によるもの。</a:t>
          </a:r>
        </a:p>
        <a:p>
          <a:r>
            <a:rPr kumimoji="1" lang="ja-JP" altLang="en-US" sz="1200">
              <a:latin typeface="ＭＳ ゴシック"/>
              <a:ea typeface="ＭＳ ゴシック"/>
            </a:rPr>
            <a:t>・算入公債費等は、合併特例債や過疎対策事業債などの交付税措置のある地方債の償還額の増があったものの、過年度に発行した交付税措置のある地方債の償還終了によるものがそれを上回り減少している。</a:t>
          </a:r>
        </a:p>
        <a:p>
          <a:r>
            <a:rPr kumimoji="1" lang="ja-JP" altLang="en-US" sz="1200">
              <a:latin typeface="ＭＳ ゴシック"/>
              <a:ea typeface="ＭＳ ゴシック"/>
            </a:rPr>
            <a:t>・「東松島市第2次総合計画後期基本計画」の期間内においてはハード事業が継続して行われており、それに伴う地方債の発行も増える見込みであるが、できる限り交付税算入率の高い地方債の発行に努めることで適正な水準となるよう配慮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3725" y="12420600"/>
          <a:ext cx="409194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56165" y="238125"/>
          <a:ext cx="2324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宮城県東松島市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一般会計等に係る地方債の現在高は、合併特例債や学校教育施設等整備事業債などの多額な借入により増加している。充当可能基金については、上記で述べたような借入に表れているように、近年ハード事業実施に伴う取り崩しが多くなっていることが要因である。令和6年度より将来負担比率が発生したが、次年度以降も数値が増加することが見込まれる。数値を抑制できるよう、過度な地方債発行や基金取り崩しを行わないよう努め、健全な財政運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宮城県東松島市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・基金全体としては減となった。財政調整基金と公共施設整備及び大規模改修基金の減が特に大きい。各種基金の増減要因は以下項目の増減理由のとおり。</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東松島市第2次総合計画後期基本計画」によるハード整備事業が令和7年度まで集中するため、次年度も基金の減少が見込まれる。令和8年度からの次期総合計画においては、事業の見直し等に基づく効率的な管理運営、義務的経費の削減に努めることで各種基金の適正な管理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・市営住宅基金:市営住宅及び共同施設の整備、修繕、改良等に要する費用並びに地方債の償還に要する費用に充てる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・公共施設整備及び大規模改修基金:東松島市公共施設の整備及び大規模な改修に要する経費の財源に充てる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・まちづくり基金:市内の各地域自治組織が協働のまちづくりを推進するために行う事業に交付する交付金等の財源に充てる(果実運用型)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・ふるさと基金：寄付者が「ふるさと東松島まちづくり寄附条例」第2条で指定した経費の財源に充てる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・防災基金:災害に強い安全なまちづくりを推進し、かつ、大規模災害発生時の避難、復旧及び復興経費等に充てる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・市営住宅基金は、東日本大震災に係る災害公営住宅の将来的な維持管理のために交付された補助金等を積み立てたことにより増加した。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・公共施設整備及び大規模改修基金は、各種ハード整備に係る地方債充当残等の工面に多額の繰入を行ったため減少した。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・ふるさと基金は、対象事業に取り崩して充当したほか、原資となるふるさと納税寄付金が大きく減少したことに伴い、基金残高も減少した。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東松島市第2次総合計画後期基本計画」に係るハード整備事業等により、多額の財源が必要となったことで基金を多く取り崩すこととなり、その他特定目的基金全体として減少傾向にある。令和7年度においても上記計画に則り、ハード整備事業が見込まれることからさらなる基金の減少が余儀なくされ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・できる限り効果的な活用を図るとともに、積立が行えるよう健全な財政運営に努める。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・物価高騰や人事院勧告に準拠した給与改定等による行政経費全体の増加や大規模ハード整備事業の実施に伴う公債費の増加が影響している。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に挙げた、行財政経費全体を押し上げる要因やハード事業整備は令和7年度においても続く見込みであり、さらなる財政調整基金の減少が見込まれる。災害等の突発的な支出に対応できるよう、一定額の残高を保持し、財政調整機能が果たせる残高の確保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・近年発行した合併特例債に係る交付税措置対象外相当分への財源対応のための繰入により減少した。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・令和6年度に完成した道の駅の使用料の一部を当該施設に係る地方債の償還財源として残高の回復に努める。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319DDF3A-DFAB-460F-A902-310422E1D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E3C740F7-388B-4F0A-95F0-943B7AD01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A9B4DCC-573A-4625-87BF-AF2ACBCB4427}"/>
            </a:ext>
          </a:extLst>
        </xdr:cNvPr>
        <xdr:cNvSpPr/>
      </xdr:nvSpPr>
      <xdr:spPr>
        <a:xfrm>
          <a:off x="117633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AA48197-E12E-4B31-A8A6-CE86A198A7A4}"/>
            </a:ext>
          </a:extLst>
        </xdr:cNvPr>
        <xdr:cNvSpPr/>
      </xdr:nvSpPr>
      <xdr:spPr>
        <a:xfrm>
          <a:off x="131349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A4817C1-2537-49D6-B99F-E92CABAA8FB8}"/>
            </a:ext>
          </a:extLst>
        </xdr:cNvPr>
        <xdr:cNvSpPr/>
      </xdr:nvSpPr>
      <xdr:spPr>
        <a:xfrm>
          <a:off x="145065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3919859-73A2-4326-BAE0-03E2C9C2D1C6}"/>
            </a:ext>
          </a:extLst>
        </xdr:cNvPr>
        <xdr:cNvSpPr/>
      </xdr:nvSpPr>
      <xdr:spPr>
        <a:xfrm>
          <a:off x="158781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EF0F025F-3767-4297-B122-1C18553EB7AE}"/>
            </a:ext>
          </a:extLst>
        </xdr:cNvPr>
        <xdr:cNvSpPr/>
      </xdr:nvSpPr>
      <xdr:spPr>
        <a:xfrm>
          <a:off x="117633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903CD3AA-6758-4976-BB11-5E869741FBCE}"/>
            </a:ext>
          </a:extLst>
        </xdr:cNvPr>
        <xdr:cNvSpPr/>
      </xdr:nvSpPr>
      <xdr:spPr>
        <a:xfrm>
          <a:off x="131349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BE967FAE-9D84-46CD-8BB7-AA21EC3FC288}"/>
            </a:ext>
          </a:extLst>
        </xdr:cNvPr>
        <xdr:cNvSpPr/>
      </xdr:nvSpPr>
      <xdr:spPr>
        <a:xfrm>
          <a:off x="145065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86D1DB94-FB89-435A-9E6D-233220EF41F6}"/>
            </a:ext>
          </a:extLst>
        </xdr:cNvPr>
        <xdr:cNvSpPr/>
      </xdr:nvSpPr>
      <xdr:spPr>
        <a:xfrm>
          <a:off x="158781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174625</xdr:colOff>
      <xdr:row>1</xdr:row>
      <xdr:rowOff>156210</xdr:rowOff>
    </xdr:to>
    <xdr:sp macro="" textlink="">
      <xdr:nvSpPr>
        <xdr:cNvPr id="12" name="正方形/長方形 11">
          <a:extLst>
            <a:ext uri="{FF2B5EF4-FFF2-40B4-BE49-F238E27FC236}">
              <a16:creationId xmlns:a16="http://schemas.microsoft.com/office/drawing/2014/main" id="{2C284A24-9ED1-4437-849C-756EE1C15172}"/>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3" name="正方形/長方形 12">
          <a:extLst>
            <a:ext uri="{FF2B5EF4-FFF2-40B4-BE49-F238E27FC236}">
              <a16:creationId xmlns:a16="http://schemas.microsoft.com/office/drawing/2014/main" id="{252A30D6-03C5-4657-96BD-9A02CD377920}"/>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14" name="正方形/長方形 13">
          <a:extLst>
            <a:ext uri="{FF2B5EF4-FFF2-40B4-BE49-F238E27FC236}">
              <a16:creationId xmlns:a16="http://schemas.microsoft.com/office/drawing/2014/main" id="{AA7CE9B6-C356-4E8C-8EF3-075D20B6D228}"/>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5" name="正方形/長方形 14">
          <a:extLst>
            <a:ext uri="{FF2B5EF4-FFF2-40B4-BE49-F238E27FC236}">
              <a16:creationId xmlns:a16="http://schemas.microsoft.com/office/drawing/2014/main" id="{E747C90A-0DDE-4EA1-AE52-0678D847A89A}"/>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6" name="正方形/長方形 15">
          <a:extLst>
            <a:ext uri="{FF2B5EF4-FFF2-40B4-BE49-F238E27FC236}">
              <a16:creationId xmlns:a16="http://schemas.microsoft.com/office/drawing/2014/main" id="{3764A853-98F3-40A3-B3BC-65E213539F48}"/>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7" name="正方形/長方形 16">
          <a:extLst>
            <a:ext uri="{FF2B5EF4-FFF2-40B4-BE49-F238E27FC236}">
              <a16:creationId xmlns:a16="http://schemas.microsoft.com/office/drawing/2014/main" id="{595B037C-271C-4128-8C9D-ED4D6E0C6457}"/>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8" name="正方形/長方形 17">
          <a:extLst>
            <a:ext uri="{FF2B5EF4-FFF2-40B4-BE49-F238E27FC236}">
              <a16:creationId xmlns:a16="http://schemas.microsoft.com/office/drawing/2014/main" id="{2DFB8C66-49DD-4E27-AA3D-B86C195ADD63}"/>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19" name="正方形/長方形 18">
          <a:extLst>
            <a:ext uri="{FF2B5EF4-FFF2-40B4-BE49-F238E27FC236}">
              <a16:creationId xmlns:a16="http://schemas.microsoft.com/office/drawing/2014/main" id="{0AC7BAC5-00F0-4579-B57E-FE4A56F62170}"/>
            </a:ext>
          </a:extLst>
        </xdr:cNvPr>
        <xdr:cNvSpPr/>
      </xdr:nvSpPr>
      <xdr:spPr>
        <a:xfrm>
          <a:off x="448310" y="892810"/>
          <a:ext cx="9083040" cy="16973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20" name="正方形/長方形 19">
          <a:extLst>
            <a:ext uri="{FF2B5EF4-FFF2-40B4-BE49-F238E27FC236}">
              <a16:creationId xmlns:a16="http://schemas.microsoft.com/office/drawing/2014/main" id="{FB9002BC-5320-4E6C-802E-1E32C0C4CD98}"/>
            </a:ext>
          </a:extLst>
        </xdr:cNvPr>
        <xdr:cNvSpPr/>
      </xdr:nvSpPr>
      <xdr:spPr>
        <a:xfrm>
          <a:off x="568325" y="921385"/>
          <a:ext cx="1247775" cy="1631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21" name="正方形/長方形 20">
          <a:extLst>
            <a:ext uri="{FF2B5EF4-FFF2-40B4-BE49-F238E27FC236}">
              <a16:creationId xmlns:a16="http://schemas.microsoft.com/office/drawing/2014/main" id="{2FFB33A6-DCF6-4CFC-BD74-AD3E6B9DEF4D}"/>
            </a:ext>
          </a:extLst>
        </xdr:cNvPr>
        <xdr:cNvSpPr/>
      </xdr:nvSpPr>
      <xdr:spPr>
        <a:xfrm>
          <a:off x="1768475" y="921385"/>
          <a:ext cx="1200150" cy="1631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22" name="正方形/長方形 21">
          <a:extLst>
            <a:ext uri="{FF2B5EF4-FFF2-40B4-BE49-F238E27FC236}">
              <a16:creationId xmlns:a16="http://schemas.microsoft.com/office/drawing/2014/main" id="{AB2898CC-1E0A-49EB-9B0A-FB8A51FC876D}"/>
            </a:ext>
          </a:extLst>
        </xdr:cNvPr>
        <xdr:cNvSpPr/>
      </xdr:nvSpPr>
      <xdr:spPr>
        <a:xfrm>
          <a:off x="2968625" y="921385"/>
          <a:ext cx="1371600" cy="1631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D9956AFF-F284-4383-9749-AAD5D691CE4B}"/>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24" name="正方形/長方形 23">
          <a:extLst>
            <a:ext uri="{FF2B5EF4-FFF2-40B4-BE49-F238E27FC236}">
              <a16:creationId xmlns:a16="http://schemas.microsoft.com/office/drawing/2014/main" id="{3A585197-4EA6-4B45-9641-09ECDA25A9AE}"/>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25" name="正方形/長方形 24">
          <a:extLst>
            <a:ext uri="{FF2B5EF4-FFF2-40B4-BE49-F238E27FC236}">
              <a16:creationId xmlns:a16="http://schemas.microsoft.com/office/drawing/2014/main" id="{9A06CD8C-B1CF-4A2B-93D5-754A7CE3A229}"/>
            </a:ext>
          </a:extLst>
        </xdr:cNvPr>
        <xdr:cNvSpPr/>
      </xdr:nvSpPr>
      <xdr:spPr>
        <a:xfrm>
          <a:off x="7369175" y="949960"/>
          <a:ext cx="571500" cy="900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26" name="正方形/長方形 25">
          <a:extLst>
            <a:ext uri="{FF2B5EF4-FFF2-40B4-BE49-F238E27FC236}">
              <a16:creationId xmlns:a16="http://schemas.microsoft.com/office/drawing/2014/main" id="{57761014-5526-4448-8137-99518252DD8B}"/>
            </a:ext>
          </a:extLst>
        </xdr:cNvPr>
        <xdr:cNvSpPr/>
      </xdr:nvSpPr>
      <xdr:spPr>
        <a:xfrm>
          <a:off x="4340225" y="1688465"/>
          <a:ext cx="1828800" cy="5962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27" name="正方形/長方形 26">
          <a:extLst>
            <a:ext uri="{FF2B5EF4-FFF2-40B4-BE49-F238E27FC236}">
              <a16:creationId xmlns:a16="http://schemas.microsoft.com/office/drawing/2014/main" id="{DBD4775B-C219-4FFD-B862-FBED90D6569E}"/>
            </a:ext>
          </a:extLst>
        </xdr:cNvPr>
        <xdr:cNvSpPr/>
      </xdr:nvSpPr>
      <xdr:spPr>
        <a:xfrm>
          <a:off x="6226175" y="1688465"/>
          <a:ext cx="3305175" cy="5962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8" name="角丸四角形 27">
          <a:extLst>
            <a:ext uri="{FF2B5EF4-FFF2-40B4-BE49-F238E27FC236}">
              <a16:creationId xmlns:a16="http://schemas.microsoft.com/office/drawing/2014/main" id="{508D6AAB-3A3C-440E-9732-5F841BDFD3B4}"/>
            </a:ext>
          </a:extLst>
        </xdr:cNvPr>
        <xdr:cNvSpPr/>
      </xdr:nvSpPr>
      <xdr:spPr>
        <a:xfrm>
          <a:off x="9988550" y="892810"/>
          <a:ext cx="1371600" cy="12109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29" name="正方形/長方形 28">
          <a:extLst>
            <a:ext uri="{FF2B5EF4-FFF2-40B4-BE49-F238E27FC236}">
              <a16:creationId xmlns:a16="http://schemas.microsoft.com/office/drawing/2014/main" id="{8811F11D-2DB8-44F1-8F89-8837912B35B6}"/>
            </a:ext>
          </a:extLst>
        </xdr:cNvPr>
        <xdr:cNvSpPr/>
      </xdr:nvSpPr>
      <xdr:spPr>
        <a:xfrm>
          <a:off x="10217150" y="949960"/>
          <a:ext cx="120015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30" name="正方形/長方形 29">
          <a:extLst>
            <a:ext uri="{FF2B5EF4-FFF2-40B4-BE49-F238E27FC236}">
              <a16:creationId xmlns:a16="http://schemas.microsoft.com/office/drawing/2014/main" id="{CBC10540-1C57-475A-BF3B-1801039DEB99}"/>
            </a:ext>
          </a:extLst>
        </xdr:cNvPr>
        <xdr:cNvSpPr/>
      </xdr:nvSpPr>
      <xdr:spPr>
        <a:xfrm>
          <a:off x="10217150" y="1221740"/>
          <a:ext cx="1200150" cy="485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31" name="正方形/長方形 30">
          <a:extLst>
            <a:ext uri="{FF2B5EF4-FFF2-40B4-BE49-F238E27FC236}">
              <a16:creationId xmlns:a16="http://schemas.microsoft.com/office/drawing/2014/main" id="{F8D0C894-07E3-4735-8861-D14DB000A81A}"/>
            </a:ext>
          </a:extLst>
        </xdr:cNvPr>
        <xdr:cNvSpPr/>
      </xdr:nvSpPr>
      <xdr:spPr>
        <a:xfrm>
          <a:off x="10217150" y="1545590"/>
          <a:ext cx="1323975"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2" name="直線コネクタ 31">
          <a:extLst>
            <a:ext uri="{FF2B5EF4-FFF2-40B4-BE49-F238E27FC236}">
              <a16:creationId xmlns:a16="http://schemas.microsoft.com/office/drawing/2014/main" id="{AFBE01CA-65AB-45BD-9A1B-A2D3A1BEF1DF}"/>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3" name="楕円 32">
          <a:extLst>
            <a:ext uri="{FF2B5EF4-FFF2-40B4-BE49-F238E27FC236}">
              <a16:creationId xmlns:a16="http://schemas.microsoft.com/office/drawing/2014/main" id="{32CB00F9-4F33-476F-B4E1-18F4CB30AC67}"/>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34" name="フローチャート: 判断 33">
          <a:extLst>
            <a:ext uri="{FF2B5EF4-FFF2-40B4-BE49-F238E27FC236}">
              <a16:creationId xmlns:a16="http://schemas.microsoft.com/office/drawing/2014/main" id="{2723C2E8-67A9-477D-818F-9CE9C9D59DD8}"/>
            </a:ext>
          </a:extLst>
        </xdr:cNvPr>
        <xdr:cNvSpPr/>
      </xdr:nvSpPr>
      <xdr:spPr>
        <a:xfrm>
          <a:off x="10106025" y="130365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35" name="直線コネクタ 34">
          <a:extLst>
            <a:ext uri="{FF2B5EF4-FFF2-40B4-BE49-F238E27FC236}">
              <a16:creationId xmlns:a16="http://schemas.microsoft.com/office/drawing/2014/main" id="{367CA344-2B7B-4C72-B871-190DF462F482}"/>
            </a:ext>
          </a:extLst>
        </xdr:cNvPr>
        <xdr:cNvCxnSpPr/>
      </xdr:nvCxnSpPr>
      <xdr:spPr>
        <a:xfrm>
          <a:off x="10153650" y="1545590"/>
          <a:ext cx="0" cy="12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36" name="直線コネクタ 35">
          <a:extLst>
            <a:ext uri="{FF2B5EF4-FFF2-40B4-BE49-F238E27FC236}">
              <a16:creationId xmlns:a16="http://schemas.microsoft.com/office/drawing/2014/main" id="{C403FEEB-6AEB-4758-8317-3FEDB5F02CD1}"/>
            </a:ext>
          </a:extLst>
        </xdr:cNvPr>
        <xdr:cNvCxnSpPr/>
      </xdr:nvCxnSpPr>
      <xdr:spPr>
        <a:xfrm>
          <a:off x="10074275" y="154559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37" name="直線コネクタ 36">
          <a:extLst>
            <a:ext uri="{FF2B5EF4-FFF2-40B4-BE49-F238E27FC236}">
              <a16:creationId xmlns:a16="http://schemas.microsoft.com/office/drawing/2014/main" id="{BFEE6E9D-2F9C-4BE2-BD01-B83ACE670738}"/>
            </a:ext>
          </a:extLst>
        </xdr:cNvPr>
        <xdr:cNvCxnSpPr/>
      </xdr:nvCxnSpPr>
      <xdr:spPr>
        <a:xfrm flipV="1">
          <a:off x="10153650" y="176847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8" name="直線コネクタ 37">
          <a:extLst>
            <a:ext uri="{FF2B5EF4-FFF2-40B4-BE49-F238E27FC236}">
              <a16:creationId xmlns:a16="http://schemas.microsoft.com/office/drawing/2014/main" id="{DD7622D3-1B10-4096-A936-FA9C54DFAC53}"/>
            </a:ext>
          </a:extLst>
        </xdr:cNvPr>
        <xdr:cNvCxnSpPr/>
      </xdr:nvCxnSpPr>
      <xdr:spPr>
        <a:xfrm>
          <a:off x="10074275" y="190563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3810" cy="249555"/>
    <xdr:sp macro="" textlink="">
      <xdr:nvSpPr>
        <xdr:cNvPr id="39" name="テキスト ボックス 38">
          <a:extLst>
            <a:ext uri="{FF2B5EF4-FFF2-40B4-BE49-F238E27FC236}">
              <a16:creationId xmlns:a16="http://schemas.microsoft.com/office/drawing/2014/main" id="{5E195979-99D1-429A-815B-58D10691A402}"/>
            </a:ext>
          </a:extLst>
        </xdr:cNvPr>
        <xdr:cNvSpPr txBox="1"/>
      </xdr:nvSpPr>
      <xdr:spPr>
        <a:xfrm>
          <a:off x="419100" y="2678430"/>
          <a:ext cx="88938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3930" cy="249555"/>
    <xdr:sp macro="" textlink="">
      <xdr:nvSpPr>
        <xdr:cNvPr id="40" name="テキスト ボックス 39">
          <a:extLst>
            <a:ext uri="{FF2B5EF4-FFF2-40B4-BE49-F238E27FC236}">
              <a16:creationId xmlns:a16="http://schemas.microsoft.com/office/drawing/2014/main" id="{280E363B-BF73-47EB-9DB9-78A6FF58DD79}"/>
            </a:ext>
          </a:extLst>
        </xdr:cNvPr>
        <xdr:cNvSpPr txBox="1"/>
      </xdr:nvSpPr>
      <xdr:spPr>
        <a:xfrm>
          <a:off x="419100" y="2914015"/>
          <a:ext cx="60439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965" cy="249555"/>
    <xdr:sp macro="" textlink="">
      <xdr:nvSpPr>
        <xdr:cNvPr id="41" name="テキスト ボックス 40">
          <a:extLst>
            <a:ext uri="{FF2B5EF4-FFF2-40B4-BE49-F238E27FC236}">
              <a16:creationId xmlns:a16="http://schemas.microsoft.com/office/drawing/2014/main" id="{83273B62-902A-477B-96F2-2CAABF3B6390}"/>
            </a:ext>
          </a:extLst>
        </xdr:cNvPr>
        <xdr:cNvSpPr txBox="1"/>
      </xdr:nvSpPr>
      <xdr:spPr>
        <a:xfrm>
          <a:off x="419100" y="3140075"/>
          <a:ext cx="82289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1030" cy="249555"/>
    <xdr:sp macro="" textlink="">
      <xdr:nvSpPr>
        <xdr:cNvPr id="42" name="テキスト ボックス 41">
          <a:extLst>
            <a:ext uri="{FF2B5EF4-FFF2-40B4-BE49-F238E27FC236}">
              <a16:creationId xmlns:a16="http://schemas.microsoft.com/office/drawing/2014/main" id="{D2FF1528-D95A-4236-A4EA-A396A5ECD60C}"/>
            </a:ext>
          </a:extLst>
        </xdr:cNvPr>
        <xdr:cNvSpPr txBox="1"/>
      </xdr:nvSpPr>
      <xdr:spPr>
        <a:xfrm>
          <a:off x="419100" y="3362960"/>
          <a:ext cx="44310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2245" cy="249555"/>
    <xdr:sp macro="" textlink="">
      <xdr:nvSpPr>
        <xdr:cNvPr id="43" name="テキスト ボックス 42">
          <a:extLst>
            <a:ext uri="{FF2B5EF4-FFF2-40B4-BE49-F238E27FC236}">
              <a16:creationId xmlns:a16="http://schemas.microsoft.com/office/drawing/2014/main" id="{761AAE7E-B543-401A-B815-D0EEF1749ED6}"/>
            </a:ext>
          </a:extLst>
        </xdr:cNvPr>
        <xdr:cNvSpPr txBox="1"/>
      </xdr:nvSpPr>
      <xdr:spPr>
        <a:xfrm>
          <a:off x="419100" y="3598545"/>
          <a:ext cx="1822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44" name="正方形/長方形 43">
          <a:extLst>
            <a:ext uri="{FF2B5EF4-FFF2-40B4-BE49-F238E27FC236}">
              <a16:creationId xmlns:a16="http://schemas.microsoft.com/office/drawing/2014/main" id="{4B0127AC-0573-408D-90B2-907408AB13C5}"/>
            </a:ext>
          </a:extLst>
        </xdr:cNvPr>
        <xdr:cNvSpPr/>
      </xdr:nvSpPr>
      <xdr:spPr>
        <a:xfrm>
          <a:off x="1158875" y="4092575"/>
          <a:ext cx="3819525"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45" name="正方形/長方形 44">
          <a:extLst>
            <a:ext uri="{FF2B5EF4-FFF2-40B4-BE49-F238E27FC236}">
              <a16:creationId xmlns:a16="http://schemas.microsoft.com/office/drawing/2014/main" id="{69BEB654-6F45-486E-905D-4AB347064C90}"/>
            </a:ext>
          </a:extLst>
        </xdr:cNvPr>
        <xdr:cNvSpPr/>
      </xdr:nvSpPr>
      <xdr:spPr>
        <a:xfrm>
          <a:off x="1811655" y="4459605"/>
          <a:ext cx="155829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46" name="正方形/長方形 45">
          <a:extLst>
            <a:ext uri="{FF2B5EF4-FFF2-40B4-BE49-F238E27FC236}">
              <a16:creationId xmlns:a16="http://schemas.microsoft.com/office/drawing/2014/main" id="{69CC1562-A05D-41B3-A33E-4A70255D2DA3}"/>
            </a:ext>
          </a:extLst>
        </xdr:cNvPr>
        <xdr:cNvSpPr/>
      </xdr:nvSpPr>
      <xdr:spPr>
        <a:xfrm>
          <a:off x="3468370" y="4446905"/>
          <a:ext cx="759460" cy="284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47" name="正方形/長方形 46">
          <a:extLst>
            <a:ext uri="{FF2B5EF4-FFF2-40B4-BE49-F238E27FC236}">
              <a16:creationId xmlns:a16="http://schemas.microsoft.com/office/drawing/2014/main" id="{C600BFA9-2D1A-4305-B6B4-0A52211EA74F}"/>
            </a:ext>
          </a:extLst>
        </xdr:cNvPr>
        <xdr:cNvSpPr/>
      </xdr:nvSpPr>
      <xdr:spPr>
        <a:xfrm>
          <a:off x="4930775" y="42202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8" name="正方形/長方形 47">
          <a:extLst>
            <a:ext uri="{FF2B5EF4-FFF2-40B4-BE49-F238E27FC236}">
              <a16:creationId xmlns:a16="http://schemas.microsoft.com/office/drawing/2014/main" id="{A23B11FB-4DE5-4FE0-99B8-CBD598BA4615}"/>
            </a:ext>
          </a:extLst>
        </xdr:cNvPr>
        <xdr:cNvSpPr/>
      </xdr:nvSpPr>
      <xdr:spPr>
        <a:xfrm>
          <a:off x="4930775" y="4412615"/>
          <a:ext cx="137160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9" name="正方形/長方形 48">
          <a:extLst>
            <a:ext uri="{FF2B5EF4-FFF2-40B4-BE49-F238E27FC236}">
              <a16:creationId xmlns:a16="http://schemas.microsoft.com/office/drawing/2014/main" id="{FC00F835-0918-404F-8C51-748CFBD22406}"/>
            </a:ext>
          </a:extLst>
        </xdr:cNvPr>
        <xdr:cNvSpPr/>
      </xdr:nvSpPr>
      <xdr:spPr>
        <a:xfrm>
          <a:off x="6302375" y="42202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50" name="正方形/長方形 49">
          <a:extLst>
            <a:ext uri="{FF2B5EF4-FFF2-40B4-BE49-F238E27FC236}">
              <a16:creationId xmlns:a16="http://schemas.microsoft.com/office/drawing/2014/main" id="{1D97C06E-1447-453F-B206-AD428C5F0FED}"/>
            </a:ext>
          </a:extLst>
        </xdr:cNvPr>
        <xdr:cNvSpPr/>
      </xdr:nvSpPr>
      <xdr:spPr>
        <a:xfrm>
          <a:off x="6302375" y="4412615"/>
          <a:ext cx="137160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51" name="正方形/長方形 50">
          <a:extLst>
            <a:ext uri="{FF2B5EF4-FFF2-40B4-BE49-F238E27FC236}">
              <a16:creationId xmlns:a16="http://schemas.microsoft.com/office/drawing/2014/main" id="{7CB9C46A-68E5-48ED-A97C-79E667647CC5}"/>
            </a:ext>
          </a:extLst>
        </xdr:cNvPr>
        <xdr:cNvSpPr/>
      </xdr:nvSpPr>
      <xdr:spPr>
        <a:xfrm>
          <a:off x="7797800" y="42202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52" name="正方形/長方形 51">
          <a:extLst>
            <a:ext uri="{FF2B5EF4-FFF2-40B4-BE49-F238E27FC236}">
              <a16:creationId xmlns:a16="http://schemas.microsoft.com/office/drawing/2014/main" id="{5D19D838-AEF7-4D70-88C2-D3175D0394D6}"/>
            </a:ext>
          </a:extLst>
        </xdr:cNvPr>
        <xdr:cNvSpPr/>
      </xdr:nvSpPr>
      <xdr:spPr>
        <a:xfrm>
          <a:off x="7797800" y="4412615"/>
          <a:ext cx="137160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53" name="正方形/長方形 52">
          <a:extLst>
            <a:ext uri="{FF2B5EF4-FFF2-40B4-BE49-F238E27FC236}">
              <a16:creationId xmlns:a16="http://schemas.microsoft.com/office/drawing/2014/main" id="{5412DA33-5E15-4807-8B52-BD3E80BB85E3}"/>
            </a:ext>
          </a:extLst>
        </xdr:cNvPr>
        <xdr:cNvSpPr/>
      </xdr:nvSpPr>
      <xdr:spPr>
        <a:xfrm>
          <a:off x="1158875" y="4772660"/>
          <a:ext cx="3819525" cy="2034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54" name="正方形/長方形 53">
          <a:extLst>
            <a:ext uri="{FF2B5EF4-FFF2-40B4-BE49-F238E27FC236}">
              <a16:creationId xmlns:a16="http://schemas.microsoft.com/office/drawing/2014/main" id="{B269C76E-3127-41CF-B4E2-D752AAE88D3C}"/>
            </a:ext>
          </a:extLst>
        </xdr:cNvPr>
        <xdr:cNvSpPr/>
      </xdr:nvSpPr>
      <xdr:spPr>
        <a:xfrm>
          <a:off x="5226050" y="4772660"/>
          <a:ext cx="4286250" cy="20345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55" name="正方形/長方形 54">
          <a:extLst>
            <a:ext uri="{FF2B5EF4-FFF2-40B4-BE49-F238E27FC236}">
              <a16:creationId xmlns:a16="http://schemas.microsoft.com/office/drawing/2014/main" id="{8958B480-4917-4F21-9092-37627808431E}"/>
            </a:ext>
          </a:extLst>
        </xdr:cNvPr>
        <xdr:cNvSpPr/>
      </xdr:nvSpPr>
      <xdr:spPr>
        <a:xfrm>
          <a:off x="5226050" y="4827905"/>
          <a:ext cx="41148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56" name="テキスト ボックス 55">
          <a:extLst>
            <a:ext uri="{FF2B5EF4-FFF2-40B4-BE49-F238E27FC236}">
              <a16:creationId xmlns:a16="http://schemas.microsoft.com/office/drawing/2014/main" id="{3271FBEC-A6D3-4B59-B060-0ACDA9D45A37}"/>
            </a:ext>
          </a:extLst>
        </xdr:cNvPr>
        <xdr:cNvSpPr txBox="1"/>
      </xdr:nvSpPr>
      <xdr:spPr>
        <a:xfrm>
          <a:off x="5283200" y="5041265"/>
          <a:ext cx="4105275" cy="168338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の令和6年度数値は72.2％となっており、ここ数年はほぼ横ばいから微増傾向にある。類似団体平均と比較すると6.4ポイント高い数値となっており、全国平均、県内平均と比較しても高い数値となっている。東日本大震災を契機に施設等更新はしているものの、震災以前からある建物の老朽化やインフラの老朽化が顕著であるため、全体として数値が高く推移していると考えられる。</a:t>
          </a:r>
        </a:p>
      </xdr:txBody>
    </xdr:sp>
    <xdr:clientData/>
  </xdr:twoCellAnchor>
  <xdr:oneCellAnchor>
    <xdr:from>
      <xdr:col>4</xdr:col>
      <xdr:colOff>174625</xdr:colOff>
      <xdr:row>23</xdr:row>
      <xdr:rowOff>45720</xdr:rowOff>
    </xdr:from>
    <xdr:ext cx="349885" cy="217170"/>
    <xdr:sp macro="" textlink="">
      <xdr:nvSpPr>
        <xdr:cNvPr id="57" name="テキスト ボックス 56">
          <a:extLst>
            <a:ext uri="{FF2B5EF4-FFF2-40B4-BE49-F238E27FC236}">
              <a16:creationId xmlns:a16="http://schemas.microsoft.com/office/drawing/2014/main" id="{D5D1B021-C225-4E29-9160-FE418176A154}"/>
            </a:ext>
          </a:extLst>
        </xdr:cNvPr>
        <xdr:cNvSpPr txBox="1"/>
      </xdr:nvSpPr>
      <xdr:spPr>
        <a:xfrm>
          <a:off x="1130300" y="45923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8" name="直線コネクタ 57">
          <a:extLst>
            <a:ext uri="{FF2B5EF4-FFF2-40B4-BE49-F238E27FC236}">
              <a16:creationId xmlns:a16="http://schemas.microsoft.com/office/drawing/2014/main" id="{2A63A854-7C7F-41B5-AB63-995EAA487F09}"/>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71755</xdr:rowOff>
    </xdr:from>
    <xdr:ext cx="408305" cy="217170"/>
    <xdr:sp macro="" textlink="">
      <xdr:nvSpPr>
        <xdr:cNvPr id="59" name="テキスト ボックス 58">
          <a:extLst>
            <a:ext uri="{FF2B5EF4-FFF2-40B4-BE49-F238E27FC236}">
              <a16:creationId xmlns:a16="http://schemas.microsoft.com/office/drawing/2014/main" id="{4847976E-1A74-4D0F-A2B5-6B5D0F605A2E}"/>
            </a:ext>
          </a:extLst>
        </xdr:cNvPr>
        <xdr:cNvSpPr txBox="1"/>
      </xdr:nvSpPr>
      <xdr:spPr>
        <a:xfrm>
          <a:off x="741680" y="6717030"/>
          <a:ext cx="4083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145415</xdr:rowOff>
    </xdr:from>
    <xdr:to>
      <xdr:col>27</xdr:col>
      <xdr:colOff>73025</xdr:colOff>
      <xdr:row>34</xdr:row>
      <xdr:rowOff>145415</xdr:rowOff>
    </xdr:to>
    <xdr:cxnSp macro="">
      <xdr:nvCxnSpPr>
        <xdr:cNvPr id="60" name="直線コネクタ 59">
          <a:extLst>
            <a:ext uri="{FF2B5EF4-FFF2-40B4-BE49-F238E27FC236}">
              <a16:creationId xmlns:a16="http://schemas.microsoft.com/office/drawing/2014/main" id="{E885BC08-A434-4B3D-B646-A51910CDD84D}"/>
            </a:ext>
          </a:extLst>
        </xdr:cNvPr>
        <xdr:cNvCxnSpPr/>
      </xdr:nvCxnSpPr>
      <xdr:spPr>
        <a:xfrm>
          <a:off x="1158875" y="646684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55880</xdr:rowOff>
    </xdr:from>
    <xdr:ext cx="359410" cy="214630"/>
    <xdr:sp macro="" textlink="">
      <xdr:nvSpPr>
        <xdr:cNvPr id="61" name="テキスト ボックス 60">
          <a:extLst>
            <a:ext uri="{FF2B5EF4-FFF2-40B4-BE49-F238E27FC236}">
              <a16:creationId xmlns:a16="http://schemas.microsoft.com/office/drawing/2014/main" id="{E3576B1C-0EFE-44C7-ACD7-184CBF7FDE4D}"/>
            </a:ext>
          </a:extLst>
        </xdr:cNvPr>
        <xdr:cNvSpPr txBox="1"/>
      </xdr:nvSpPr>
      <xdr:spPr>
        <a:xfrm>
          <a:off x="789940" y="6380480"/>
          <a:ext cx="35941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129540</xdr:rowOff>
    </xdr:from>
    <xdr:to>
      <xdr:col>27</xdr:col>
      <xdr:colOff>73025</xdr:colOff>
      <xdr:row>32</xdr:row>
      <xdr:rowOff>129540</xdr:rowOff>
    </xdr:to>
    <xdr:cxnSp macro="">
      <xdr:nvCxnSpPr>
        <xdr:cNvPr id="62" name="直線コネクタ 61">
          <a:extLst>
            <a:ext uri="{FF2B5EF4-FFF2-40B4-BE49-F238E27FC236}">
              <a16:creationId xmlns:a16="http://schemas.microsoft.com/office/drawing/2014/main" id="{F40F3D0A-7886-4EFF-9CE9-8CE377FDB8BF}"/>
            </a:ext>
          </a:extLst>
        </xdr:cNvPr>
        <xdr:cNvCxnSpPr/>
      </xdr:nvCxnSpPr>
      <xdr:spPr>
        <a:xfrm>
          <a:off x="1158875" y="612711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38735</xdr:rowOff>
    </xdr:from>
    <xdr:ext cx="359410" cy="217170"/>
    <xdr:sp macro="" textlink="">
      <xdr:nvSpPr>
        <xdr:cNvPr id="63" name="テキスト ボックス 62">
          <a:extLst>
            <a:ext uri="{FF2B5EF4-FFF2-40B4-BE49-F238E27FC236}">
              <a16:creationId xmlns:a16="http://schemas.microsoft.com/office/drawing/2014/main" id="{82CF0969-C6A8-4B4E-A777-26D0BBD9DF22}"/>
            </a:ext>
          </a:extLst>
        </xdr:cNvPr>
        <xdr:cNvSpPr txBox="1"/>
      </xdr:nvSpPr>
      <xdr:spPr>
        <a:xfrm>
          <a:off x="789940" y="603948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113030</xdr:rowOff>
    </xdr:from>
    <xdr:to>
      <xdr:col>27</xdr:col>
      <xdr:colOff>73025</xdr:colOff>
      <xdr:row>30</xdr:row>
      <xdr:rowOff>113030</xdr:rowOff>
    </xdr:to>
    <xdr:cxnSp macro="">
      <xdr:nvCxnSpPr>
        <xdr:cNvPr id="64" name="直線コネクタ 63">
          <a:extLst>
            <a:ext uri="{FF2B5EF4-FFF2-40B4-BE49-F238E27FC236}">
              <a16:creationId xmlns:a16="http://schemas.microsoft.com/office/drawing/2014/main" id="{AE4A7CF9-8151-476C-8EA0-7424C4522995}"/>
            </a:ext>
          </a:extLst>
        </xdr:cNvPr>
        <xdr:cNvCxnSpPr/>
      </xdr:nvCxnSpPr>
      <xdr:spPr>
        <a:xfrm>
          <a:off x="1158875" y="578993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9410" cy="214630"/>
    <xdr:sp macro="" textlink="">
      <xdr:nvSpPr>
        <xdr:cNvPr id="65" name="テキスト ボックス 64">
          <a:extLst>
            <a:ext uri="{FF2B5EF4-FFF2-40B4-BE49-F238E27FC236}">
              <a16:creationId xmlns:a16="http://schemas.microsoft.com/office/drawing/2014/main" id="{97EB47D3-1BEF-4BE3-88D9-BF0267942C97}"/>
            </a:ext>
          </a:extLst>
        </xdr:cNvPr>
        <xdr:cNvSpPr txBox="1"/>
      </xdr:nvSpPr>
      <xdr:spPr>
        <a:xfrm>
          <a:off x="789940" y="5702935"/>
          <a:ext cx="35941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96520</xdr:rowOff>
    </xdr:from>
    <xdr:to>
      <xdr:col>27</xdr:col>
      <xdr:colOff>73025</xdr:colOff>
      <xdr:row>28</xdr:row>
      <xdr:rowOff>96520</xdr:rowOff>
    </xdr:to>
    <xdr:cxnSp macro="">
      <xdr:nvCxnSpPr>
        <xdr:cNvPr id="66" name="直線コネクタ 65">
          <a:extLst>
            <a:ext uri="{FF2B5EF4-FFF2-40B4-BE49-F238E27FC236}">
              <a16:creationId xmlns:a16="http://schemas.microsoft.com/office/drawing/2014/main" id="{E178F883-5285-4DCF-AA1E-3AEAD8BDC6CB}"/>
            </a:ext>
          </a:extLst>
        </xdr:cNvPr>
        <xdr:cNvCxnSpPr/>
      </xdr:nvCxnSpPr>
      <xdr:spPr>
        <a:xfrm>
          <a:off x="1158875" y="544957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9410" cy="217170"/>
    <xdr:sp macro="" textlink="">
      <xdr:nvSpPr>
        <xdr:cNvPr id="67" name="テキスト ボックス 66">
          <a:extLst>
            <a:ext uri="{FF2B5EF4-FFF2-40B4-BE49-F238E27FC236}">
              <a16:creationId xmlns:a16="http://schemas.microsoft.com/office/drawing/2014/main" id="{74255043-E7A1-4E7B-BE6D-8822938A50BB}"/>
            </a:ext>
          </a:extLst>
        </xdr:cNvPr>
        <xdr:cNvSpPr txBox="1"/>
      </xdr:nvSpPr>
      <xdr:spPr>
        <a:xfrm>
          <a:off x="789940" y="536257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80645</xdr:rowOff>
    </xdr:from>
    <xdr:to>
      <xdr:col>27</xdr:col>
      <xdr:colOff>73025</xdr:colOff>
      <xdr:row>26</xdr:row>
      <xdr:rowOff>80645</xdr:rowOff>
    </xdr:to>
    <xdr:cxnSp macro="">
      <xdr:nvCxnSpPr>
        <xdr:cNvPr id="68" name="直線コネクタ 67">
          <a:extLst>
            <a:ext uri="{FF2B5EF4-FFF2-40B4-BE49-F238E27FC236}">
              <a16:creationId xmlns:a16="http://schemas.microsoft.com/office/drawing/2014/main" id="{402D3054-D8C5-4394-835C-740BCB50B7DD}"/>
            </a:ext>
          </a:extLst>
        </xdr:cNvPr>
        <xdr:cNvCxnSpPr/>
      </xdr:nvCxnSpPr>
      <xdr:spPr>
        <a:xfrm>
          <a:off x="1158875" y="511302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155575</xdr:rowOff>
    </xdr:from>
    <xdr:ext cx="359410" cy="214630"/>
    <xdr:sp macro="" textlink="">
      <xdr:nvSpPr>
        <xdr:cNvPr id="69" name="テキスト ボックス 68">
          <a:extLst>
            <a:ext uri="{FF2B5EF4-FFF2-40B4-BE49-F238E27FC236}">
              <a16:creationId xmlns:a16="http://schemas.microsoft.com/office/drawing/2014/main" id="{416D4E1B-407D-40B5-A4D6-FCE1D418524D}"/>
            </a:ext>
          </a:extLst>
        </xdr:cNvPr>
        <xdr:cNvSpPr txBox="1"/>
      </xdr:nvSpPr>
      <xdr:spPr>
        <a:xfrm>
          <a:off x="789940" y="5026025"/>
          <a:ext cx="35941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70" name="直線コネクタ 69">
          <a:extLst>
            <a:ext uri="{FF2B5EF4-FFF2-40B4-BE49-F238E27FC236}">
              <a16:creationId xmlns:a16="http://schemas.microsoft.com/office/drawing/2014/main" id="{33620626-18B4-4FD8-801F-A6DA67181C96}"/>
            </a:ext>
          </a:extLst>
        </xdr:cNvPr>
        <xdr:cNvCxnSpPr/>
      </xdr:nvCxnSpPr>
      <xdr:spPr>
        <a:xfrm>
          <a:off x="1158875" y="477266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71" name="テキスト ボックス 70">
          <a:extLst>
            <a:ext uri="{FF2B5EF4-FFF2-40B4-BE49-F238E27FC236}">
              <a16:creationId xmlns:a16="http://schemas.microsoft.com/office/drawing/2014/main" id="{ABA6E2EF-7C33-43B8-A505-98274D16FC78}"/>
            </a:ext>
          </a:extLst>
        </xdr:cNvPr>
        <xdr:cNvSpPr txBox="1"/>
      </xdr:nvSpPr>
      <xdr:spPr>
        <a:xfrm>
          <a:off x="789940" y="468503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72" name="有形固定資産減価償却率グラフ枠">
          <a:extLst>
            <a:ext uri="{FF2B5EF4-FFF2-40B4-BE49-F238E27FC236}">
              <a16:creationId xmlns:a16="http://schemas.microsoft.com/office/drawing/2014/main" id="{4B38AF24-E876-46F1-8C5B-BC2F467DB27C}"/>
            </a:ext>
          </a:extLst>
        </xdr:cNvPr>
        <xdr:cNvSpPr/>
      </xdr:nvSpPr>
      <xdr:spPr>
        <a:xfrm>
          <a:off x="1158875" y="4772660"/>
          <a:ext cx="3819525" cy="2034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76835</xdr:rowOff>
    </xdr:from>
    <xdr:to>
      <xdr:col>23</xdr:col>
      <xdr:colOff>85090</xdr:colOff>
      <xdr:row>33</xdr:row>
      <xdr:rowOff>123825</xdr:rowOff>
    </xdr:to>
    <xdr:cxnSp macro="">
      <xdr:nvCxnSpPr>
        <xdr:cNvPr id="73" name="直線コネクタ 72">
          <a:extLst>
            <a:ext uri="{FF2B5EF4-FFF2-40B4-BE49-F238E27FC236}">
              <a16:creationId xmlns:a16="http://schemas.microsoft.com/office/drawing/2014/main" id="{47C6D13B-AD4D-4500-BE9A-2B50E03BA9AC}"/>
            </a:ext>
          </a:extLst>
        </xdr:cNvPr>
        <xdr:cNvCxnSpPr/>
      </xdr:nvCxnSpPr>
      <xdr:spPr>
        <a:xfrm flipV="1">
          <a:off x="4306570" y="5106035"/>
          <a:ext cx="127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127000</xdr:rowOff>
    </xdr:from>
    <xdr:ext cx="405130" cy="247015"/>
    <xdr:sp macro="" textlink="">
      <xdr:nvSpPr>
        <xdr:cNvPr id="74" name="有形固定資産減価償却率最小値テキスト">
          <a:extLst>
            <a:ext uri="{FF2B5EF4-FFF2-40B4-BE49-F238E27FC236}">
              <a16:creationId xmlns:a16="http://schemas.microsoft.com/office/drawing/2014/main" id="{70E3BD46-8B4E-455C-ABF3-F3C6436E1360}"/>
            </a:ext>
          </a:extLst>
        </xdr:cNvPr>
        <xdr:cNvSpPr txBox="1"/>
      </xdr:nvSpPr>
      <xdr:spPr>
        <a:xfrm>
          <a:off x="4359275" y="628650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22</xdr:col>
      <xdr:colOff>174625</xdr:colOff>
      <xdr:row>33</xdr:row>
      <xdr:rowOff>123825</xdr:rowOff>
    </xdr:from>
    <xdr:to>
      <xdr:col>23</xdr:col>
      <xdr:colOff>174625</xdr:colOff>
      <xdr:row>33</xdr:row>
      <xdr:rowOff>123825</xdr:rowOff>
    </xdr:to>
    <xdr:cxnSp macro="">
      <xdr:nvCxnSpPr>
        <xdr:cNvPr id="75" name="直線コネクタ 74">
          <a:extLst>
            <a:ext uri="{FF2B5EF4-FFF2-40B4-BE49-F238E27FC236}">
              <a16:creationId xmlns:a16="http://schemas.microsoft.com/office/drawing/2014/main" id="{541D8C01-ABE0-4A3C-91F5-50998DDB1356}"/>
            </a:ext>
          </a:extLst>
        </xdr:cNvPr>
        <xdr:cNvCxnSpPr/>
      </xdr:nvCxnSpPr>
      <xdr:spPr>
        <a:xfrm>
          <a:off x="4216400" y="628332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26035</xdr:rowOff>
    </xdr:from>
    <xdr:ext cx="405130" cy="247015"/>
    <xdr:sp macro="" textlink="">
      <xdr:nvSpPr>
        <xdr:cNvPr id="76" name="有形固定資産減価償却率最大値テキスト">
          <a:extLst>
            <a:ext uri="{FF2B5EF4-FFF2-40B4-BE49-F238E27FC236}">
              <a16:creationId xmlns:a16="http://schemas.microsoft.com/office/drawing/2014/main" id="{47F342BB-A62F-4397-95F9-69B7C0E5456A}"/>
            </a:ext>
          </a:extLst>
        </xdr:cNvPr>
        <xdr:cNvSpPr txBox="1"/>
      </xdr:nvSpPr>
      <xdr:spPr>
        <a:xfrm>
          <a:off x="4359275" y="489648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76835</xdr:rowOff>
    </xdr:from>
    <xdr:to>
      <xdr:col>23</xdr:col>
      <xdr:colOff>174625</xdr:colOff>
      <xdr:row>26</xdr:row>
      <xdr:rowOff>76835</xdr:rowOff>
    </xdr:to>
    <xdr:cxnSp macro="">
      <xdr:nvCxnSpPr>
        <xdr:cNvPr id="77" name="直線コネクタ 76">
          <a:extLst>
            <a:ext uri="{FF2B5EF4-FFF2-40B4-BE49-F238E27FC236}">
              <a16:creationId xmlns:a16="http://schemas.microsoft.com/office/drawing/2014/main" id="{C9852A8B-C997-459E-97F2-AB2941E24DE8}"/>
            </a:ext>
          </a:extLst>
        </xdr:cNvPr>
        <xdr:cNvCxnSpPr/>
      </xdr:nvCxnSpPr>
      <xdr:spPr>
        <a:xfrm>
          <a:off x="4216400" y="510603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105410</xdr:rowOff>
    </xdr:from>
    <xdr:ext cx="405130" cy="249555"/>
    <xdr:sp macro="" textlink="">
      <xdr:nvSpPr>
        <xdr:cNvPr id="78" name="有形固定資産減価償却率平均値テキスト">
          <a:extLst>
            <a:ext uri="{FF2B5EF4-FFF2-40B4-BE49-F238E27FC236}">
              <a16:creationId xmlns:a16="http://schemas.microsoft.com/office/drawing/2014/main" id="{B23F11F3-9ABD-401D-857F-E5000FEB8BDA}"/>
            </a:ext>
          </a:extLst>
        </xdr:cNvPr>
        <xdr:cNvSpPr txBox="1"/>
      </xdr:nvSpPr>
      <xdr:spPr>
        <a:xfrm>
          <a:off x="4359275" y="5455285"/>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29</xdr:row>
      <xdr:rowOff>83820</xdr:rowOff>
    </xdr:from>
    <xdr:to>
      <xdr:col>23</xdr:col>
      <xdr:colOff>136525</xdr:colOff>
      <xdr:row>30</xdr:row>
      <xdr:rowOff>17145</xdr:rowOff>
    </xdr:to>
    <xdr:sp macro="" textlink="">
      <xdr:nvSpPr>
        <xdr:cNvPr id="79" name="フローチャート: 判断 78">
          <a:extLst>
            <a:ext uri="{FF2B5EF4-FFF2-40B4-BE49-F238E27FC236}">
              <a16:creationId xmlns:a16="http://schemas.microsoft.com/office/drawing/2014/main" id="{7811A8E3-BF43-47A8-93E9-A8417359D8E0}"/>
            </a:ext>
          </a:extLst>
        </xdr:cNvPr>
        <xdr:cNvSpPr/>
      </xdr:nvSpPr>
      <xdr:spPr>
        <a:xfrm>
          <a:off x="4254500" y="5601970"/>
          <a:ext cx="1047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45720</xdr:rowOff>
    </xdr:from>
    <xdr:to>
      <xdr:col>19</xdr:col>
      <xdr:colOff>174625</xdr:colOff>
      <xdr:row>29</xdr:row>
      <xdr:rowOff>143510</xdr:rowOff>
    </xdr:to>
    <xdr:sp macro="" textlink="">
      <xdr:nvSpPr>
        <xdr:cNvPr id="80" name="フローチャート: 判断 79">
          <a:extLst>
            <a:ext uri="{FF2B5EF4-FFF2-40B4-BE49-F238E27FC236}">
              <a16:creationId xmlns:a16="http://schemas.microsoft.com/office/drawing/2014/main" id="{1AC61443-44BD-41C3-85D8-BB9703380E29}"/>
            </a:ext>
          </a:extLst>
        </xdr:cNvPr>
        <xdr:cNvSpPr/>
      </xdr:nvSpPr>
      <xdr:spPr>
        <a:xfrm>
          <a:off x="3616325" y="5563870"/>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21590</xdr:rowOff>
    </xdr:from>
    <xdr:to>
      <xdr:col>15</xdr:col>
      <xdr:colOff>174625</xdr:colOff>
      <xdr:row>29</xdr:row>
      <xdr:rowOff>119380</xdr:rowOff>
    </xdr:to>
    <xdr:sp macro="" textlink="">
      <xdr:nvSpPr>
        <xdr:cNvPr id="81" name="フローチャート: 判断 80">
          <a:extLst>
            <a:ext uri="{FF2B5EF4-FFF2-40B4-BE49-F238E27FC236}">
              <a16:creationId xmlns:a16="http://schemas.microsoft.com/office/drawing/2014/main" id="{4B4723C0-5168-4C8A-B230-EC53DF02599B}"/>
            </a:ext>
          </a:extLst>
        </xdr:cNvPr>
        <xdr:cNvSpPr/>
      </xdr:nvSpPr>
      <xdr:spPr>
        <a:xfrm>
          <a:off x="2930525" y="553656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144780</xdr:rowOff>
    </xdr:from>
    <xdr:to>
      <xdr:col>11</xdr:col>
      <xdr:colOff>174625</xdr:colOff>
      <xdr:row>29</xdr:row>
      <xdr:rowOff>77470</xdr:rowOff>
    </xdr:to>
    <xdr:sp macro="" textlink="">
      <xdr:nvSpPr>
        <xdr:cNvPr id="82" name="フローチャート: 判断 81">
          <a:extLst>
            <a:ext uri="{FF2B5EF4-FFF2-40B4-BE49-F238E27FC236}">
              <a16:creationId xmlns:a16="http://schemas.microsoft.com/office/drawing/2014/main" id="{2DD89BC4-824B-4BEA-820D-F4CA02A9012C}"/>
            </a:ext>
          </a:extLst>
        </xdr:cNvPr>
        <xdr:cNvSpPr/>
      </xdr:nvSpPr>
      <xdr:spPr>
        <a:xfrm>
          <a:off x="2244725" y="54946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137795</xdr:rowOff>
    </xdr:from>
    <xdr:to>
      <xdr:col>7</xdr:col>
      <xdr:colOff>174625</xdr:colOff>
      <xdr:row>29</xdr:row>
      <xdr:rowOff>71120</xdr:rowOff>
    </xdr:to>
    <xdr:sp macro="" textlink="">
      <xdr:nvSpPr>
        <xdr:cNvPr id="83" name="フローチャート: 判断 82">
          <a:extLst>
            <a:ext uri="{FF2B5EF4-FFF2-40B4-BE49-F238E27FC236}">
              <a16:creationId xmlns:a16="http://schemas.microsoft.com/office/drawing/2014/main" id="{B14D10D4-1A59-4D86-81D4-E6DC1C33CA35}"/>
            </a:ext>
          </a:extLst>
        </xdr:cNvPr>
        <xdr:cNvSpPr/>
      </xdr:nvSpPr>
      <xdr:spPr>
        <a:xfrm>
          <a:off x="1558925" y="5494020"/>
          <a:ext cx="85725" cy="889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84" name="テキスト ボックス 83">
          <a:extLst>
            <a:ext uri="{FF2B5EF4-FFF2-40B4-BE49-F238E27FC236}">
              <a16:creationId xmlns:a16="http://schemas.microsoft.com/office/drawing/2014/main" id="{88D0E739-F691-43B6-9B8D-07251E726F4F}"/>
            </a:ext>
          </a:extLst>
        </xdr:cNvPr>
        <xdr:cNvSpPr txBox="1"/>
      </xdr:nvSpPr>
      <xdr:spPr>
        <a:xfrm>
          <a:off x="4149725" y="68510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59460" cy="217170"/>
    <xdr:sp macro="" textlink="">
      <xdr:nvSpPr>
        <xdr:cNvPr id="85" name="テキスト ボックス 84">
          <a:extLst>
            <a:ext uri="{FF2B5EF4-FFF2-40B4-BE49-F238E27FC236}">
              <a16:creationId xmlns:a16="http://schemas.microsoft.com/office/drawing/2014/main" id="{590D15A7-2D38-466C-A1B2-DB7C50775BF0}"/>
            </a:ext>
          </a:extLst>
        </xdr:cNvPr>
        <xdr:cNvSpPr txBox="1"/>
      </xdr:nvSpPr>
      <xdr:spPr>
        <a:xfrm>
          <a:off x="3511550"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59460" cy="217170"/>
    <xdr:sp macro="" textlink="">
      <xdr:nvSpPr>
        <xdr:cNvPr id="86" name="テキスト ボックス 85">
          <a:extLst>
            <a:ext uri="{FF2B5EF4-FFF2-40B4-BE49-F238E27FC236}">
              <a16:creationId xmlns:a16="http://schemas.microsoft.com/office/drawing/2014/main" id="{53F28A69-6A93-490B-88E0-01AD3E211729}"/>
            </a:ext>
          </a:extLst>
        </xdr:cNvPr>
        <xdr:cNvSpPr txBox="1"/>
      </xdr:nvSpPr>
      <xdr:spPr>
        <a:xfrm>
          <a:off x="2825750"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59460" cy="217170"/>
    <xdr:sp macro="" textlink="">
      <xdr:nvSpPr>
        <xdr:cNvPr id="87" name="テキスト ボックス 86">
          <a:extLst>
            <a:ext uri="{FF2B5EF4-FFF2-40B4-BE49-F238E27FC236}">
              <a16:creationId xmlns:a16="http://schemas.microsoft.com/office/drawing/2014/main" id="{EAABA858-9C01-495B-8D9B-106A58388F9D}"/>
            </a:ext>
          </a:extLst>
        </xdr:cNvPr>
        <xdr:cNvSpPr txBox="1"/>
      </xdr:nvSpPr>
      <xdr:spPr>
        <a:xfrm>
          <a:off x="2139950"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59460" cy="217170"/>
    <xdr:sp macro="" textlink="">
      <xdr:nvSpPr>
        <xdr:cNvPr id="88" name="テキスト ボックス 87">
          <a:extLst>
            <a:ext uri="{FF2B5EF4-FFF2-40B4-BE49-F238E27FC236}">
              <a16:creationId xmlns:a16="http://schemas.microsoft.com/office/drawing/2014/main" id="{D0062ABD-E2D6-4843-B885-93A5C81D9156}"/>
            </a:ext>
          </a:extLst>
        </xdr:cNvPr>
        <xdr:cNvSpPr txBox="1"/>
      </xdr:nvSpPr>
      <xdr:spPr>
        <a:xfrm>
          <a:off x="1454150"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140335</xdr:rowOff>
    </xdr:from>
    <xdr:to>
      <xdr:col>23</xdr:col>
      <xdr:colOff>136525</xdr:colOff>
      <xdr:row>31</xdr:row>
      <xdr:rowOff>73025</xdr:rowOff>
    </xdr:to>
    <xdr:sp macro="" textlink="">
      <xdr:nvSpPr>
        <xdr:cNvPr id="89" name="楕円 88">
          <a:extLst>
            <a:ext uri="{FF2B5EF4-FFF2-40B4-BE49-F238E27FC236}">
              <a16:creationId xmlns:a16="http://schemas.microsoft.com/office/drawing/2014/main" id="{AC1C47E9-A083-4139-9FE3-77BA609EE234}"/>
            </a:ext>
          </a:extLst>
        </xdr:cNvPr>
        <xdr:cNvSpPr/>
      </xdr:nvSpPr>
      <xdr:spPr>
        <a:xfrm>
          <a:off x="4254500" y="5820410"/>
          <a:ext cx="1047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120015</xdr:rowOff>
    </xdr:from>
    <xdr:ext cx="405130" cy="247015"/>
    <xdr:sp macro="" textlink="">
      <xdr:nvSpPr>
        <xdr:cNvPr id="90" name="有形固定資産減価償却率該当値テキスト">
          <a:extLst>
            <a:ext uri="{FF2B5EF4-FFF2-40B4-BE49-F238E27FC236}">
              <a16:creationId xmlns:a16="http://schemas.microsoft.com/office/drawing/2014/main" id="{0388F147-D293-4458-A40E-917AC0E0A08A}"/>
            </a:ext>
          </a:extLst>
        </xdr:cNvPr>
        <xdr:cNvSpPr txBox="1"/>
      </xdr:nvSpPr>
      <xdr:spPr>
        <a:xfrm>
          <a:off x="4359275" y="580009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137160</xdr:rowOff>
    </xdr:from>
    <xdr:to>
      <xdr:col>19</xdr:col>
      <xdr:colOff>174625</xdr:colOff>
      <xdr:row>31</xdr:row>
      <xdr:rowOff>69850</xdr:rowOff>
    </xdr:to>
    <xdr:sp macro="" textlink="">
      <xdr:nvSpPr>
        <xdr:cNvPr id="91" name="楕円 90">
          <a:extLst>
            <a:ext uri="{FF2B5EF4-FFF2-40B4-BE49-F238E27FC236}">
              <a16:creationId xmlns:a16="http://schemas.microsoft.com/office/drawing/2014/main" id="{B9FB2A77-35C3-48DF-A275-256A9EA3F74F}"/>
            </a:ext>
          </a:extLst>
        </xdr:cNvPr>
        <xdr:cNvSpPr/>
      </xdr:nvSpPr>
      <xdr:spPr>
        <a:xfrm>
          <a:off x="3616325" y="5817235"/>
          <a:ext cx="8572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20955</xdr:rowOff>
    </xdr:from>
    <xdr:to>
      <xdr:col>23</xdr:col>
      <xdr:colOff>85725</xdr:colOff>
      <xdr:row>31</xdr:row>
      <xdr:rowOff>24765</xdr:rowOff>
    </xdr:to>
    <xdr:cxnSp macro="">
      <xdr:nvCxnSpPr>
        <xdr:cNvPr id="92" name="直線コネクタ 91">
          <a:extLst>
            <a:ext uri="{FF2B5EF4-FFF2-40B4-BE49-F238E27FC236}">
              <a16:creationId xmlns:a16="http://schemas.microsoft.com/office/drawing/2014/main" id="{ADD9B92B-6B76-4112-A4B1-680C19AF74D3}"/>
            </a:ext>
          </a:extLst>
        </xdr:cNvPr>
        <xdr:cNvCxnSpPr/>
      </xdr:nvCxnSpPr>
      <xdr:spPr>
        <a:xfrm>
          <a:off x="3673475" y="5859780"/>
          <a:ext cx="6286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88900</xdr:rowOff>
    </xdr:from>
    <xdr:to>
      <xdr:col>15</xdr:col>
      <xdr:colOff>174625</xdr:colOff>
      <xdr:row>31</xdr:row>
      <xdr:rowOff>21590</xdr:rowOff>
    </xdr:to>
    <xdr:sp macro="" textlink="">
      <xdr:nvSpPr>
        <xdr:cNvPr id="93" name="楕円 92">
          <a:extLst>
            <a:ext uri="{FF2B5EF4-FFF2-40B4-BE49-F238E27FC236}">
              <a16:creationId xmlns:a16="http://schemas.microsoft.com/office/drawing/2014/main" id="{2694EF5C-E10B-4992-9545-31FD5635F9D7}"/>
            </a:ext>
          </a:extLst>
        </xdr:cNvPr>
        <xdr:cNvSpPr/>
      </xdr:nvSpPr>
      <xdr:spPr>
        <a:xfrm>
          <a:off x="2930525" y="57626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137795</xdr:rowOff>
    </xdr:from>
    <xdr:to>
      <xdr:col>19</xdr:col>
      <xdr:colOff>136525</xdr:colOff>
      <xdr:row>31</xdr:row>
      <xdr:rowOff>20955</xdr:rowOff>
    </xdr:to>
    <xdr:cxnSp macro="">
      <xdr:nvCxnSpPr>
        <xdr:cNvPr id="94" name="直線コネクタ 93">
          <a:extLst>
            <a:ext uri="{FF2B5EF4-FFF2-40B4-BE49-F238E27FC236}">
              <a16:creationId xmlns:a16="http://schemas.microsoft.com/office/drawing/2014/main" id="{65BADDBF-8BA2-4AB5-A8C8-DEB6DBE1A8B8}"/>
            </a:ext>
          </a:extLst>
        </xdr:cNvPr>
        <xdr:cNvCxnSpPr/>
      </xdr:nvCxnSpPr>
      <xdr:spPr>
        <a:xfrm>
          <a:off x="2987675" y="5817870"/>
          <a:ext cx="685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29210</xdr:rowOff>
    </xdr:from>
    <xdr:to>
      <xdr:col>11</xdr:col>
      <xdr:colOff>174625</xdr:colOff>
      <xdr:row>30</xdr:row>
      <xdr:rowOff>127000</xdr:rowOff>
    </xdr:to>
    <xdr:sp macro="" textlink="">
      <xdr:nvSpPr>
        <xdr:cNvPr id="95" name="楕円 94">
          <a:extLst>
            <a:ext uri="{FF2B5EF4-FFF2-40B4-BE49-F238E27FC236}">
              <a16:creationId xmlns:a16="http://schemas.microsoft.com/office/drawing/2014/main" id="{6678C9B3-1548-483F-9C88-6ECDFBAC8358}"/>
            </a:ext>
          </a:extLst>
        </xdr:cNvPr>
        <xdr:cNvSpPr/>
      </xdr:nvSpPr>
      <xdr:spPr>
        <a:xfrm>
          <a:off x="2244725" y="57029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78105</xdr:rowOff>
    </xdr:from>
    <xdr:to>
      <xdr:col>15</xdr:col>
      <xdr:colOff>136525</xdr:colOff>
      <xdr:row>30</xdr:row>
      <xdr:rowOff>137795</xdr:rowOff>
    </xdr:to>
    <xdr:cxnSp macro="">
      <xdr:nvCxnSpPr>
        <xdr:cNvPr id="96" name="直線コネクタ 95">
          <a:extLst>
            <a:ext uri="{FF2B5EF4-FFF2-40B4-BE49-F238E27FC236}">
              <a16:creationId xmlns:a16="http://schemas.microsoft.com/office/drawing/2014/main" id="{57815C5C-BE26-472C-BE14-17E5F6B6EBDE}"/>
            </a:ext>
          </a:extLst>
        </xdr:cNvPr>
        <xdr:cNvCxnSpPr/>
      </xdr:nvCxnSpPr>
      <xdr:spPr>
        <a:xfrm>
          <a:off x="2301875" y="5755005"/>
          <a:ext cx="6858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146050</xdr:rowOff>
    </xdr:from>
    <xdr:to>
      <xdr:col>7</xdr:col>
      <xdr:colOff>174625</xdr:colOff>
      <xdr:row>30</xdr:row>
      <xdr:rowOff>78740</xdr:rowOff>
    </xdr:to>
    <xdr:sp macro="" textlink="">
      <xdr:nvSpPr>
        <xdr:cNvPr id="97" name="楕円 96">
          <a:extLst>
            <a:ext uri="{FF2B5EF4-FFF2-40B4-BE49-F238E27FC236}">
              <a16:creationId xmlns:a16="http://schemas.microsoft.com/office/drawing/2014/main" id="{3F9015C5-3A54-47B1-95C3-8AADC0EEA3CF}"/>
            </a:ext>
          </a:extLst>
        </xdr:cNvPr>
        <xdr:cNvSpPr/>
      </xdr:nvSpPr>
      <xdr:spPr>
        <a:xfrm>
          <a:off x="1558925" y="56578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29845</xdr:rowOff>
    </xdr:from>
    <xdr:to>
      <xdr:col>11</xdr:col>
      <xdr:colOff>136525</xdr:colOff>
      <xdr:row>30</xdr:row>
      <xdr:rowOff>78105</xdr:rowOff>
    </xdr:to>
    <xdr:cxnSp macro="">
      <xdr:nvCxnSpPr>
        <xdr:cNvPr id="98" name="直線コネクタ 97">
          <a:extLst>
            <a:ext uri="{FF2B5EF4-FFF2-40B4-BE49-F238E27FC236}">
              <a16:creationId xmlns:a16="http://schemas.microsoft.com/office/drawing/2014/main" id="{82445536-A973-4B8A-9D5C-F1FD4EBCEF60}"/>
            </a:ext>
          </a:extLst>
        </xdr:cNvPr>
        <xdr:cNvCxnSpPr/>
      </xdr:nvCxnSpPr>
      <xdr:spPr>
        <a:xfrm>
          <a:off x="1616075" y="5703570"/>
          <a:ext cx="6858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27</xdr:row>
      <xdr:rowOff>160020</xdr:rowOff>
    </xdr:from>
    <xdr:ext cx="405130" cy="247015"/>
    <xdr:sp macro="" textlink="">
      <xdr:nvSpPr>
        <xdr:cNvPr id="99" name="n_1aveValue有形固定資産減価償却率">
          <a:extLst>
            <a:ext uri="{FF2B5EF4-FFF2-40B4-BE49-F238E27FC236}">
              <a16:creationId xmlns:a16="http://schemas.microsoft.com/office/drawing/2014/main" id="{07414069-E531-4024-A1A6-D4A1903C88C3}"/>
            </a:ext>
          </a:extLst>
        </xdr:cNvPr>
        <xdr:cNvSpPr txBox="1"/>
      </xdr:nvSpPr>
      <xdr:spPr>
        <a:xfrm>
          <a:off x="3474085" y="535432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27</xdr:row>
      <xdr:rowOff>135255</xdr:rowOff>
    </xdr:from>
    <xdr:ext cx="402590" cy="249555"/>
    <xdr:sp macro="" textlink="">
      <xdr:nvSpPr>
        <xdr:cNvPr id="100" name="n_2aveValue有形固定資産減価償却率">
          <a:extLst>
            <a:ext uri="{FF2B5EF4-FFF2-40B4-BE49-F238E27FC236}">
              <a16:creationId xmlns:a16="http://schemas.microsoft.com/office/drawing/2014/main" id="{78E70ADA-1413-495B-A36A-7B90622A5798}"/>
            </a:ext>
          </a:extLst>
        </xdr:cNvPr>
        <xdr:cNvSpPr txBox="1"/>
      </xdr:nvSpPr>
      <xdr:spPr>
        <a:xfrm>
          <a:off x="2797810" y="532638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27</xdr:row>
      <xdr:rowOff>93980</xdr:rowOff>
    </xdr:from>
    <xdr:ext cx="402590" cy="247015"/>
    <xdr:sp macro="" textlink="">
      <xdr:nvSpPr>
        <xdr:cNvPr id="101" name="n_3aveValue有形固定資産減価償却率">
          <a:extLst>
            <a:ext uri="{FF2B5EF4-FFF2-40B4-BE49-F238E27FC236}">
              <a16:creationId xmlns:a16="http://schemas.microsoft.com/office/drawing/2014/main" id="{E84CBB0D-8B0F-4000-BA27-85E2828E8085}"/>
            </a:ext>
          </a:extLst>
        </xdr:cNvPr>
        <xdr:cNvSpPr txBox="1"/>
      </xdr:nvSpPr>
      <xdr:spPr>
        <a:xfrm>
          <a:off x="2112010" y="528510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86995</xdr:rowOff>
    </xdr:from>
    <xdr:ext cx="402590" cy="247015"/>
    <xdr:sp macro="" textlink="">
      <xdr:nvSpPr>
        <xdr:cNvPr id="102" name="n_4aveValue有形固定資産減価償却率">
          <a:extLst>
            <a:ext uri="{FF2B5EF4-FFF2-40B4-BE49-F238E27FC236}">
              <a16:creationId xmlns:a16="http://schemas.microsoft.com/office/drawing/2014/main" id="{1903A40C-AA6D-4F50-A038-5AD4EAC6C4E6}"/>
            </a:ext>
          </a:extLst>
        </xdr:cNvPr>
        <xdr:cNvSpPr txBox="1"/>
      </xdr:nvSpPr>
      <xdr:spPr>
        <a:xfrm>
          <a:off x="1426210" y="527494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60960</xdr:rowOff>
    </xdr:from>
    <xdr:ext cx="405130" cy="247015"/>
    <xdr:sp macro="" textlink="">
      <xdr:nvSpPr>
        <xdr:cNvPr id="103" name="n_1mainValue有形固定資産減価償却率">
          <a:extLst>
            <a:ext uri="{FF2B5EF4-FFF2-40B4-BE49-F238E27FC236}">
              <a16:creationId xmlns:a16="http://schemas.microsoft.com/office/drawing/2014/main" id="{32DF3DC5-8889-4F59-9B1D-B7F55B165673}"/>
            </a:ext>
          </a:extLst>
        </xdr:cNvPr>
        <xdr:cNvSpPr txBox="1"/>
      </xdr:nvSpPr>
      <xdr:spPr>
        <a:xfrm>
          <a:off x="3474085" y="590296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12700</xdr:rowOff>
    </xdr:from>
    <xdr:ext cx="402590" cy="249555"/>
    <xdr:sp macro="" textlink="">
      <xdr:nvSpPr>
        <xdr:cNvPr id="104" name="n_2mainValue有形固定資産減価償却率">
          <a:extLst>
            <a:ext uri="{FF2B5EF4-FFF2-40B4-BE49-F238E27FC236}">
              <a16:creationId xmlns:a16="http://schemas.microsoft.com/office/drawing/2014/main" id="{72EA8545-E2AE-4E81-BA31-7E6A09A226BE}"/>
            </a:ext>
          </a:extLst>
        </xdr:cNvPr>
        <xdr:cNvSpPr txBox="1"/>
      </xdr:nvSpPr>
      <xdr:spPr>
        <a:xfrm>
          <a:off x="2797810" y="584835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30</xdr:row>
      <xdr:rowOff>118745</xdr:rowOff>
    </xdr:from>
    <xdr:ext cx="402590" cy="247015"/>
    <xdr:sp macro="" textlink="">
      <xdr:nvSpPr>
        <xdr:cNvPr id="105" name="n_3mainValue有形固定資産減価償却率">
          <a:extLst>
            <a:ext uri="{FF2B5EF4-FFF2-40B4-BE49-F238E27FC236}">
              <a16:creationId xmlns:a16="http://schemas.microsoft.com/office/drawing/2014/main" id="{31ED3890-24D6-4B6F-826F-76975B29784B}"/>
            </a:ext>
          </a:extLst>
        </xdr:cNvPr>
        <xdr:cNvSpPr txBox="1"/>
      </xdr:nvSpPr>
      <xdr:spPr>
        <a:xfrm>
          <a:off x="2112010" y="579882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70485</xdr:rowOff>
    </xdr:from>
    <xdr:ext cx="402590" cy="249555"/>
    <xdr:sp macro="" textlink="">
      <xdr:nvSpPr>
        <xdr:cNvPr id="106" name="n_4mainValue有形固定資産減価償却率">
          <a:extLst>
            <a:ext uri="{FF2B5EF4-FFF2-40B4-BE49-F238E27FC236}">
              <a16:creationId xmlns:a16="http://schemas.microsoft.com/office/drawing/2014/main" id="{406E6733-1E94-4666-AEA8-571FDB602E15}"/>
            </a:ext>
          </a:extLst>
        </xdr:cNvPr>
        <xdr:cNvSpPr txBox="1"/>
      </xdr:nvSpPr>
      <xdr:spPr>
        <a:xfrm>
          <a:off x="1426210" y="574421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107" name="正方形/長方形 106">
          <a:extLst>
            <a:ext uri="{FF2B5EF4-FFF2-40B4-BE49-F238E27FC236}">
              <a16:creationId xmlns:a16="http://schemas.microsoft.com/office/drawing/2014/main" id="{7D4F7D43-8C16-48CA-B456-6E72B641E11E}"/>
            </a:ext>
          </a:extLst>
        </xdr:cNvPr>
        <xdr:cNvSpPr/>
      </xdr:nvSpPr>
      <xdr:spPr>
        <a:xfrm>
          <a:off x="10198100" y="4092575"/>
          <a:ext cx="3800475" cy="3200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08" name="正方形/長方形 107">
          <a:extLst>
            <a:ext uri="{FF2B5EF4-FFF2-40B4-BE49-F238E27FC236}">
              <a16:creationId xmlns:a16="http://schemas.microsoft.com/office/drawing/2014/main" id="{C6D5F547-6E19-4A1C-BD6A-0943DD17FBAD}"/>
            </a:ext>
          </a:extLst>
        </xdr:cNvPr>
        <xdr:cNvSpPr/>
      </xdr:nvSpPr>
      <xdr:spPr>
        <a:xfrm>
          <a:off x="11153775" y="4459605"/>
          <a:ext cx="94297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09" name="正方形/長方形 108">
          <a:extLst>
            <a:ext uri="{FF2B5EF4-FFF2-40B4-BE49-F238E27FC236}">
              <a16:creationId xmlns:a16="http://schemas.microsoft.com/office/drawing/2014/main" id="{23D3C6A6-5022-42F6-A342-D595FEC9AE73}"/>
            </a:ext>
          </a:extLst>
        </xdr:cNvPr>
        <xdr:cNvSpPr/>
      </xdr:nvSpPr>
      <xdr:spPr>
        <a:xfrm>
          <a:off x="12446000" y="4446905"/>
          <a:ext cx="862965" cy="284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[ 487.0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10" name="正方形/長方形 109">
          <a:extLst>
            <a:ext uri="{FF2B5EF4-FFF2-40B4-BE49-F238E27FC236}">
              <a16:creationId xmlns:a16="http://schemas.microsoft.com/office/drawing/2014/main" id="{2FD06C7F-848C-4FC1-88FB-53869F99513C}"/>
            </a:ext>
          </a:extLst>
        </xdr:cNvPr>
        <xdr:cNvSpPr/>
      </xdr:nvSpPr>
      <xdr:spPr>
        <a:xfrm>
          <a:off x="13970000" y="42202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11" name="正方形/長方形 110">
          <a:extLst>
            <a:ext uri="{FF2B5EF4-FFF2-40B4-BE49-F238E27FC236}">
              <a16:creationId xmlns:a16="http://schemas.microsoft.com/office/drawing/2014/main" id="{66C4FD0A-BA86-4EF0-B314-E858909CB9C3}"/>
            </a:ext>
          </a:extLst>
        </xdr:cNvPr>
        <xdr:cNvSpPr/>
      </xdr:nvSpPr>
      <xdr:spPr>
        <a:xfrm>
          <a:off x="13970000" y="4412615"/>
          <a:ext cx="137160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12" name="正方形/長方形 111">
          <a:extLst>
            <a:ext uri="{FF2B5EF4-FFF2-40B4-BE49-F238E27FC236}">
              <a16:creationId xmlns:a16="http://schemas.microsoft.com/office/drawing/2014/main" id="{A14FCD60-D2AA-4457-98F5-F84A7BA04A66}"/>
            </a:ext>
          </a:extLst>
        </xdr:cNvPr>
        <xdr:cNvSpPr/>
      </xdr:nvSpPr>
      <xdr:spPr>
        <a:xfrm>
          <a:off x="15341600" y="42202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13" name="正方形/長方形 112">
          <a:extLst>
            <a:ext uri="{FF2B5EF4-FFF2-40B4-BE49-F238E27FC236}">
              <a16:creationId xmlns:a16="http://schemas.microsoft.com/office/drawing/2014/main" id="{5C7FD6D1-7EA2-414D-918C-C75A9EB5A757}"/>
            </a:ext>
          </a:extLst>
        </xdr:cNvPr>
        <xdr:cNvSpPr/>
      </xdr:nvSpPr>
      <xdr:spPr>
        <a:xfrm>
          <a:off x="15341600" y="4412615"/>
          <a:ext cx="137160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14" name="正方形/長方形 113">
          <a:extLst>
            <a:ext uri="{FF2B5EF4-FFF2-40B4-BE49-F238E27FC236}">
              <a16:creationId xmlns:a16="http://schemas.microsoft.com/office/drawing/2014/main" id="{9E8C1140-D496-41B8-BC8C-554EEB15824B}"/>
            </a:ext>
          </a:extLst>
        </xdr:cNvPr>
        <xdr:cNvSpPr/>
      </xdr:nvSpPr>
      <xdr:spPr>
        <a:xfrm>
          <a:off x="16817975" y="42202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15" name="正方形/長方形 114">
          <a:extLst>
            <a:ext uri="{FF2B5EF4-FFF2-40B4-BE49-F238E27FC236}">
              <a16:creationId xmlns:a16="http://schemas.microsoft.com/office/drawing/2014/main" id="{758FE102-AA1D-4650-8867-ABC3DB157EAE}"/>
            </a:ext>
          </a:extLst>
        </xdr:cNvPr>
        <xdr:cNvSpPr/>
      </xdr:nvSpPr>
      <xdr:spPr>
        <a:xfrm>
          <a:off x="16817975" y="4412615"/>
          <a:ext cx="1371600" cy="23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16" name="正方形/長方形 115">
          <a:extLst>
            <a:ext uri="{FF2B5EF4-FFF2-40B4-BE49-F238E27FC236}">
              <a16:creationId xmlns:a16="http://schemas.microsoft.com/office/drawing/2014/main" id="{62C9018E-87D8-47A1-B963-FFAE7E3D8E73}"/>
            </a:ext>
          </a:extLst>
        </xdr:cNvPr>
        <xdr:cNvSpPr/>
      </xdr:nvSpPr>
      <xdr:spPr>
        <a:xfrm>
          <a:off x="10198100" y="4772660"/>
          <a:ext cx="3800475" cy="2034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17" name="正方形/長方形 116">
          <a:extLst>
            <a:ext uri="{FF2B5EF4-FFF2-40B4-BE49-F238E27FC236}">
              <a16:creationId xmlns:a16="http://schemas.microsoft.com/office/drawing/2014/main" id="{AE2AD493-4BBF-4FB6-9E6C-9492FD44EA6A}"/>
            </a:ext>
          </a:extLst>
        </xdr:cNvPr>
        <xdr:cNvSpPr/>
      </xdr:nvSpPr>
      <xdr:spPr>
        <a:xfrm>
          <a:off x="14246225" y="4772660"/>
          <a:ext cx="4286250" cy="20345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18" name="正方形/長方形 117">
          <a:extLst>
            <a:ext uri="{FF2B5EF4-FFF2-40B4-BE49-F238E27FC236}">
              <a16:creationId xmlns:a16="http://schemas.microsoft.com/office/drawing/2014/main" id="{5AA86DC5-8CF4-4DBC-80BB-2142FFC45D07}"/>
            </a:ext>
          </a:extLst>
        </xdr:cNvPr>
        <xdr:cNvSpPr/>
      </xdr:nvSpPr>
      <xdr:spPr>
        <a:xfrm>
          <a:off x="14246225" y="4827905"/>
          <a:ext cx="41148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19" name="テキスト ボックス 118">
          <a:extLst>
            <a:ext uri="{FF2B5EF4-FFF2-40B4-BE49-F238E27FC236}">
              <a16:creationId xmlns:a16="http://schemas.microsoft.com/office/drawing/2014/main" id="{5215AFD1-0E03-4002-9546-1AC635B7B7F5}"/>
            </a:ext>
          </a:extLst>
        </xdr:cNvPr>
        <xdr:cNvSpPr txBox="1"/>
      </xdr:nvSpPr>
      <xdr:spPr>
        <a:xfrm>
          <a:off x="14322425" y="5041265"/>
          <a:ext cx="4105275" cy="168338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５年度と比較して66.8ポイント上昇しており、令和４年度から２年連続で５０ポイント以上増加し続けている。施設の大規模改修事業等が継続的に行われていることから、その財源としての地方債発行と基金の取崩しを続けていることが要因である。次年度以降も事業は継続されることから数値はさらに上昇すると見込まれるが、交付税措置のある地方債を活用することで可能な限り債務償還比率の抑制を図る。</a:t>
          </a:r>
        </a:p>
      </xdr:txBody>
    </xdr:sp>
    <xdr:clientData/>
  </xdr:twoCellAnchor>
  <xdr:oneCellAnchor>
    <xdr:from>
      <xdr:col>57</xdr:col>
      <xdr:colOff>111125</xdr:colOff>
      <xdr:row>23</xdr:row>
      <xdr:rowOff>45720</xdr:rowOff>
    </xdr:from>
    <xdr:ext cx="349885" cy="217170"/>
    <xdr:sp macro="" textlink="">
      <xdr:nvSpPr>
        <xdr:cNvPr id="120" name="テキスト ボックス 119">
          <a:extLst>
            <a:ext uri="{FF2B5EF4-FFF2-40B4-BE49-F238E27FC236}">
              <a16:creationId xmlns:a16="http://schemas.microsoft.com/office/drawing/2014/main" id="{34FC49C2-C97C-4276-AC43-3486128E6A7F}"/>
            </a:ext>
          </a:extLst>
        </xdr:cNvPr>
        <xdr:cNvSpPr txBox="1"/>
      </xdr:nvSpPr>
      <xdr:spPr>
        <a:xfrm>
          <a:off x="10160000" y="459232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21" name="直線コネクタ 120">
          <a:extLst>
            <a:ext uri="{FF2B5EF4-FFF2-40B4-BE49-F238E27FC236}">
              <a16:creationId xmlns:a16="http://schemas.microsoft.com/office/drawing/2014/main" id="{A4E6F813-5DF6-4902-BBD8-CFD06020EC70}"/>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22" name="テキスト ボックス 121">
          <a:extLst>
            <a:ext uri="{FF2B5EF4-FFF2-40B4-BE49-F238E27FC236}">
              <a16:creationId xmlns:a16="http://schemas.microsoft.com/office/drawing/2014/main" id="{591525EF-7F6F-4CCE-8216-E2300B1B1492}"/>
            </a:ext>
          </a:extLst>
        </xdr:cNvPr>
        <xdr:cNvSpPr txBox="1"/>
      </xdr:nvSpPr>
      <xdr:spPr>
        <a:xfrm>
          <a:off x="9702800" y="67170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145415</xdr:rowOff>
    </xdr:from>
    <xdr:to>
      <xdr:col>80</xdr:col>
      <xdr:colOff>9525</xdr:colOff>
      <xdr:row>34</xdr:row>
      <xdr:rowOff>145415</xdr:rowOff>
    </xdr:to>
    <xdr:cxnSp macro="">
      <xdr:nvCxnSpPr>
        <xdr:cNvPr id="123" name="直線コネクタ 122">
          <a:extLst>
            <a:ext uri="{FF2B5EF4-FFF2-40B4-BE49-F238E27FC236}">
              <a16:creationId xmlns:a16="http://schemas.microsoft.com/office/drawing/2014/main" id="{BB674102-ACAB-4818-A4A6-015A1D4E25CD}"/>
            </a:ext>
          </a:extLst>
        </xdr:cNvPr>
        <xdr:cNvCxnSpPr/>
      </xdr:nvCxnSpPr>
      <xdr:spPr>
        <a:xfrm>
          <a:off x="10198100" y="646684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55880</xdr:rowOff>
    </xdr:from>
    <xdr:ext cx="482600" cy="214630"/>
    <xdr:sp macro="" textlink="">
      <xdr:nvSpPr>
        <xdr:cNvPr id="124" name="テキスト ボックス 123">
          <a:extLst>
            <a:ext uri="{FF2B5EF4-FFF2-40B4-BE49-F238E27FC236}">
              <a16:creationId xmlns:a16="http://schemas.microsoft.com/office/drawing/2014/main" id="{9F9F6321-F40C-49A0-9806-CFF5BB3D0E9C}"/>
            </a:ext>
          </a:extLst>
        </xdr:cNvPr>
        <xdr:cNvSpPr txBox="1"/>
      </xdr:nvSpPr>
      <xdr:spPr>
        <a:xfrm>
          <a:off x="9702800" y="6380480"/>
          <a:ext cx="482600"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129540</xdr:rowOff>
    </xdr:from>
    <xdr:to>
      <xdr:col>80</xdr:col>
      <xdr:colOff>9525</xdr:colOff>
      <xdr:row>32</xdr:row>
      <xdr:rowOff>129540</xdr:rowOff>
    </xdr:to>
    <xdr:cxnSp macro="">
      <xdr:nvCxnSpPr>
        <xdr:cNvPr id="125" name="直線コネクタ 124">
          <a:extLst>
            <a:ext uri="{FF2B5EF4-FFF2-40B4-BE49-F238E27FC236}">
              <a16:creationId xmlns:a16="http://schemas.microsoft.com/office/drawing/2014/main" id="{81AFBED8-C3B9-4B61-84B9-7B17910BD2FC}"/>
            </a:ext>
          </a:extLst>
        </xdr:cNvPr>
        <xdr:cNvCxnSpPr/>
      </xdr:nvCxnSpPr>
      <xdr:spPr>
        <a:xfrm>
          <a:off x="10198100" y="612711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38735</xdr:rowOff>
    </xdr:from>
    <xdr:ext cx="408305" cy="217170"/>
    <xdr:sp macro="" textlink="">
      <xdr:nvSpPr>
        <xdr:cNvPr id="126" name="テキスト ボックス 125">
          <a:extLst>
            <a:ext uri="{FF2B5EF4-FFF2-40B4-BE49-F238E27FC236}">
              <a16:creationId xmlns:a16="http://schemas.microsoft.com/office/drawing/2014/main" id="{E018A380-3636-49C9-A040-452F1E835BFD}"/>
            </a:ext>
          </a:extLst>
        </xdr:cNvPr>
        <xdr:cNvSpPr txBox="1"/>
      </xdr:nvSpPr>
      <xdr:spPr>
        <a:xfrm>
          <a:off x="9761855" y="6039485"/>
          <a:ext cx="4083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113030</xdr:rowOff>
    </xdr:from>
    <xdr:to>
      <xdr:col>80</xdr:col>
      <xdr:colOff>9525</xdr:colOff>
      <xdr:row>30</xdr:row>
      <xdr:rowOff>113030</xdr:rowOff>
    </xdr:to>
    <xdr:cxnSp macro="">
      <xdr:nvCxnSpPr>
        <xdr:cNvPr id="127" name="直線コネクタ 126">
          <a:extLst>
            <a:ext uri="{FF2B5EF4-FFF2-40B4-BE49-F238E27FC236}">
              <a16:creationId xmlns:a16="http://schemas.microsoft.com/office/drawing/2014/main" id="{64098E1A-0D5C-4A5F-814C-2FDC5D3CEB2D}"/>
            </a:ext>
          </a:extLst>
        </xdr:cNvPr>
        <xdr:cNvCxnSpPr/>
      </xdr:nvCxnSpPr>
      <xdr:spPr>
        <a:xfrm>
          <a:off x="10198100" y="578993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305" cy="214630"/>
    <xdr:sp macro="" textlink="">
      <xdr:nvSpPr>
        <xdr:cNvPr id="128" name="テキスト ボックス 127">
          <a:extLst>
            <a:ext uri="{FF2B5EF4-FFF2-40B4-BE49-F238E27FC236}">
              <a16:creationId xmlns:a16="http://schemas.microsoft.com/office/drawing/2014/main" id="{EE616C56-570A-4170-BD10-9775970CFFA5}"/>
            </a:ext>
          </a:extLst>
        </xdr:cNvPr>
        <xdr:cNvSpPr txBox="1"/>
      </xdr:nvSpPr>
      <xdr:spPr>
        <a:xfrm>
          <a:off x="9761855" y="5702935"/>
          <a:ext cx="40830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96520</xdr:rowOff>
    </xdr:from>
    <xdr:to>
      <xdr:col>80</xdr:col>
      <xdr:colOff>9525</xdr:colOff>
      <xdr:row>28</xdr:row>
      <xdr:rowOff>96520</xdr:rowOff>
    </xdr:to>
    <xdr:cxnSp macro="">
      <xdr:nvCxnSpPr>
        <xdr:cNvPr id="129" name="直線コネクタ 128">
          <a:extLst>
            <a:ext uri="{FF2B5EF4-FFF2-40B4-BE49-F238E27FC236}">
              <a16:creationId xmlns:a16="http://schemas.microsoft.com/office/drawing/2014/main" id="{45493EAD-68AC-4B0A-AF0E-403020CA4623}"/>
            </a:ext>
          </a:extLst>
        </xdr:cNvPr>
        <xdr:cNvCxnSpPr/>
      </xdr:nvCxnSpPr>
      <xdr:spPr>
        <a:xfrm>
          <a:off x="10198100" y="544957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8305" cy="217170"/>
    <xdr:sp macro="" textlink="">
      <xdr:nvSpPr>
        <xdr:cNvPr id="130" name="テキスト ボックス 129">
          <a:extLst>
            <a:ext uri="{FF2B5EF4-FFF2-40B4-BE49-F238E27FC236}">
              <a16:creationId xmlns:a16="http://schemas.microsoft.com/office/drawing/2014/main" id="{067B3855-16DB-460F-BDC4-94D81625BC32}"/>
            </a:ext>
          </a:extLst>
        </xdr:cNvPr>
        <xdr:cNvSpPr txBox="1"/>
      </xdr:nvSpPr>
      <xdr:spPr>
        <a:xfrm>
          <a:off x="9761855" y="5362575"/>
          <a:ext cx="4083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80645</xdr:rowOff>
    </xdr:from>
    <xdr:to>
      <xdr:col>80</xdr:col>
      <xdr:colOff>9525</xdr:colOff>
      <xdr:row>26</xdr:row>
      <xdr:rowOff>80645</xdr:rowOff>
    </xdr:to>
    <xdr:cxnSp macro="">
      <xdr:nvCxnSpPr>
        <xdr:cNvPr id="131" name="直線コネクタ 130">
          <a:extLst>
            <a:ext uri="{FF2B5EF4-FFF2-40B4-BE49-F238E27FC236}">
              <a16:creationId xmlns:a16="http://schemas.microsoft.com/office/drawing/2014/main" id="{245245EE-D7A8-4E4D-AFFC-EAC323EBE411}"/>
            </a:ext>
          </a:extLst>
        </xdr:cNvPr>
        <xdr:cNvCxnSpPr/>
      </xdr:nvCxnSpPr>
      <xdr:spPr>
        <a:xfrm>
          <a:off x="10198100" y="511302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155575</xdr:rowOff>
    </xdr:from>
    <xdr:ext cx="307975" cy="214630"/>
    <xdr:sp macro="" textlink="">
      <xdr:nvSpPr>
        <xdr:cNvPr id="132" name="テキスト ボックス 131">
          <a:extLst>
            <a:ext uri="{FF2B5EF4-FFF2-40B4-BE49-F238E27FC236}">
              <a16:creationId xmlns:a16="http://schemas.microsoft.com/office/drawing/2014/main" id="{A9C21FC4-80B5-4AD9-A14D-28E700527A2D}"/>
            </a:ext>
          </a:extLst>
        </xdr:cNvPr>
        <xdr:cNvSpPr txBox="1"/>
      </xdr:nvSpPr>
      <xdr:spPr>
        <a:xfrm>
          <a:off x="9867900" y="5026025"/>
          <a:ext cx="307975" cy="2146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33" name="直線コネクタ 132">
          <a:extLst>
            <a:ext uri="{FF2B5EF4-FFF2-40B4-BE49-F238E27FC236}">
              <a16:creationId xmlns:a16="http://schemas.microsoft.com/office/drawing/2014/main" id="{BCA62E55-43F1-4FE4-9E75-FC999CB76417}"/>
            </a:ext>
          </a:extLst>
        </xdr:cNvPr>
        <xdr:cNvCxnSpPr/>
      </xdr:nvCxnSpPr>
      <xdr:spPr>
        <a:xfrm>
          <a:off x="10198100" y="477266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34" name="債務償還比率グラフ枠">
          <a:extLst>
            <a:ext uri="{FF2B5EF4-FFF2-40B4-BE49-F238E27FC236}">
              <a16:creationId xmlns:a16="http://schemas.microsoft.com/office/drawing/2014/main" id="{9F605435-CA63-4013-8042-5DE1CF7A914C}"/>
            </a:ext>
          </a:extLst>
        </xdr:cNvPr>
        <xdr:cNvSpPr/>
      </xdr:nvSpPr>
      <xdr:spPr>
        <a:xfrm>
          <a:off x="10198100" y="4772660"/>
          <a:ext cx="3800475" cy="2034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80645</xdr:rowOff>
    </xdr:from>
    <xdr:to>
      <xdr:col>76</xdr:col>
      <xdr:colOff>21590</xdr:colOff>
      <xdr:row>34</xdr:row>
      <xdr:rowOff>71120</xdr:rowOff>
    </xdr:to>
    <xdr:cxnSp macro="">
      <xdr:nvCxnSpPr>
        <xdr:cNvPr id="135" name="直線コネクタ 134">
          <a:extLst>
            <a:ext uri="{FF2B5EF4-FFF2-40B4-BE49-F238E27FC236}">
              <a16:creationId xmlns:a16="http://schemas.microsoft.com/office/drawing/2014/main" id="{9D8E666D-8C05-42AA-8E76-46D1FBBE7974}"/>
            </a:ext>
          </a:extLst>
        </xdr:cNvPr>
        <xdr:cNvCxnSpPr/>
      </xdr:nvCxnSpPr>
      <xdr:spPr>
        <a:xfrm flipV="1">
          <a:off x="13326745" y="511302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74295</xdr:rowOff>
    </xdr:from>
    <xdr:ext cx="560705" cy="249555"/>
    <xdr:sp macro="" textlink="">
      <xdr:nvSpPr>
        <xdr:cNvPr id="136" name="債務償還比率最小値テキスト">
          <a:extLst>
            <a:ext uri="{FF2B5EF4-FFF2-40B4-BE49-F238E27FC236}">
              <a16:creationId xmlns:a16="http://schemas.microsoft.com/office/drawing/2014/main" id="{30CDB5C3-B400-403E-988D-0B7EF641C6D2}"/>
            </a:ext>
          </a:extLst>
        </xdr:cNvPr>
        <xdr:cNvSpPr txBox="1"/>
      </xdr:nvSpPr>
      <xdr:spPr>
        <a:xfrm>
          <a:off x="13379450" y="6398895"/>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71120</xdr:rowOff>
    </xdr:from>
    <xdr:to>
      <xdr:col>76</xdr:col>
      <xdr:colOff>111125</xdr:colOff>
      <xdr:row>34</xdr:row>
      <xdr:rowOff>71120</xdr:rowOff>
    </xdr:to>
    <xdr:cxnSp macro="">
      <xdr:nvCxnSpPr>
        <xdr:cNvPr id="137" name="直線コネクタ 136">
          <a:extLst>
            <a:ext uri="{FF2B5EF4-FFF2-40B4-BE49-F238E27FC236}">
              <a16:creationId xmlns:a16="http://schemas.microsoft.com/office/drawing/2014/main" id="{D66D3F99-7723-45EB-BDC1-296E7D42C62B}"/>
            </a:ext>
          </a:extLst>
        </xdr:cNvPr>
        <xdr:cNvCxnSpPr/>
      </xdr:nvCxnSpPr>
      <xdr:spPr>
        <a:xfrm>
          <a:off x="13255625" y="63925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29210</xdr:rowOff>
    </xdr:from>
    <xdr:ext cx="340360" cy="247015"/>
    <xdr:sp macro="" textlink="">
      <xdr:nvSpPr>
        <xdr:cNvPr id="138" name="債務償還比率最大値テキスト">
          <a:extLst>
            <a:ext uri="{FF2B5EF4-FFF2-40B4-BE49-F238E27FC236}">
              <a16:creationId xmlns:a16="http://schemas.microsoft.com/office/drawing/2014/main" id="{5624E064-303F-4458-92A5-AF2CB682019F}"/>
            </a:ext>
          </a:extLst>
        </xdr:cNvPr>
        <xdr:cNvSpPr txBox="1"/>
      </xdr:nvSpPr>
      <xdr:spPr>
        <a:xfrm>
          <a:off x="13379450" y="4893310"/>
          <a:ext cx="340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80645</xdr:rowOff>
    </xdr:from>
    <xdr:to>
      <xdr:col>76</xdr:col>
      <xdr:colOff>111125</xdr:colOff>
      <xdr:row>26</xdr:row>
      <xdr:rowOff>80645</xdr:rowOff>
    </xdr:to>
    <xdr:cxnSp macro="">
      <xdr:nvCxnSpPr>
        <xdr:cNvPr id="139" name="直線コネクタ 138">
          <a:extLst>
            <a:ext uri="{FF2B5EF4-FFF2-40B4-BE49-F238E27FC236}">
              <a16:creationId xmlns:a16="http://schemas.microsoft.com/office/drawing/2014/main" id="{9833947D-523F-4077-A1EC-BAF56DFF7AC1}"/>
            </a:ext>
          </a:extLst>
        </xdr:cNvPr>
        <xdr:cNvCxnSpPr/>
      </xdr:nvCxnSpPr>
      <xdr:spPr>
        <a:xfrm>
          <a:off x="13255625" y="51130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17145</xdr:rowOff>
    </xdr:from>
    <xdr:ext cx="469900" cy="247015"/>
    <xdr:sp macro="" textlink="">
      <xdr:nvSpPr>
        <xdr:cNvPr id="140" name="債務償還比率平均値テキスト">
          <a:extLst>
            <a:ext uri="{FF2B5EF4-FFF2-40B4-BE49-F238E27FC236}">
              <a16:creationId xmlns:a16="http://schemas.microsoft.com/office/drawing/2014/main" id="{2EB2E266-54E7-4C1B-B796-2D37A480732B}"/>
            </a:ext>
          </a:extLst>
        </xdr:cNvPr>
        <xdr:cNvSpPr txBox="1"/>
      </xdr:nvSpPr>
      <xdr:spPr>
        <a:xfrm>
          <a:off x="13379450" y="5694045"/>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38100</xdr:rowOff>
    </xdr:from>
    <xdr:to>
      <xdr:col>76</xdr:col>
      <xdr:colOff>73025</xdr:colOff>
      <xdr:row>30</xdr:row>
      <xdr:rowOff>135890</xdr:rowOff>
    </xdr:to>
    <xdr:sp macro="" textlink="">
      <xdr:nvSpPr>
        <xdr:cNvPr id="141" name="フローチャート: 判断 140">
          <a:extLst>
            <a:ext uri="{FF2B5EF4-FFF2-40B4-BE49-F238E27FC236}">
              <a16:creationId xmlns:a16="http://schemas.microsoft.com/office/drawing/2014/main" id="{67704A58-744D-4DE3-A1DA-12F3B4E4AA1F}"/>
            </a:ext>
          </a:extLst>
        </xdr:cNvPr>
        <xdr:cNvSpPr/>
      </xdr:nvSpPr>
      <xdr:spPr>
        <a:xfrm>
          <a:off x="13293725" y="5715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31115</xdr:rowOff>
    </xdr:from>
    <xdr:to>
      <xdr:col>72</xdr:col>
      <xdr:colOff>123825</xdr:colOff>
      <xdr:row>30</xdr:row>
      <xdr:rowOff>128905</xdr:rowOff>
    </xdr:to>
    <xdr:sp macro="" textlink="">
      <xdr:nvSpPr>
        <xdr:cNvPr id="142" name="フローチャート: 判断 141">
          <a:extLst>
            <a:ext uri="{FF2B5EF4-FFF2-40B4-BE49-F238E27FC236}">
              <a16:creationId xmlns:a16="http://schemas.microsoft.com/office/drawing/2014/main" id="{3D03A74A-7E7D-46AB-8066-3FD11DC57FDA}"/>
            </a:ext>
          </a:extLst>
        </xdr:cNvPr>
        <xdr:cNvSpPr/>
      </xdr:nvSpPr>
      <xdr:spPr>
        <a:xfrm>
          <a:off x="12646025" y="570484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20955</xdr:rowOff>
    </xdr:from>
    <xdr:to>
      <xdr:col>68</xdr:col>
      <xdr:colOff>123825</xdr:colOff>
      <xdr:row>30</xdr:row>
      <xdr:rowOff>118745</xdr:rowOff>
    </xdr:to>
    <xdr:sp macro="" textlink="">
      <xdr:nvSpPr>
        <xdr:cNvPr id="143" name="フローチャート: 判断 142">
          <a:extLst>
            <a:ext uri="{FF2B5EF4-FFF2-40B4-BE49-F238E27FC236}">
              <a16:creationId xmlns:a16="http://schemas.microsoft.com/office/drawing/2014/main" id="{5BDE5712-EE4F-4A3F-B56C-F248725CEE8B}"/>
            </a:ext>
          </a:extLst>
        </xdr:cNvPr>
        <xdr:cNvSpPr/>
      </xdr:nvSpPr>
      <xdr:spPr>
        <a:xfrm>
          <a:off x="11960225" y="5697855"/>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128270</xdr:rowOff>
    </xdr:from>
    <xdr:to>
      <xdr:col>64</xdr:col>
      <xdr:colOff>123825</xdr:colOff>
      <xdr:row>30</xdr:row>
      <xdr:rowOff>60960</xdr:rowOff>
    </xdr:to>
    <xdr:sp macro="" textlink="">
      <xdr:nvSpPr>
        <xdr:cNvPr id="144" name="フローチャート: 判断 143">
          <a:extLst>
            <a:ext uri="{FF2B5EF4-FFF2-40B4-BE49-F238E27FC236}">
              <a16:creationId xmlns:a16="http://schemas.microsoft.com/office/drawing/2014/main" id="{F18B2B17-AE48-4DEF-847C-BFB4B1B817F3}"/>
            </a:ext>
          </a:extLst>
        </xdr:cNvPr>
        <xdr:cNvSpPr/>
      </xdr:nvSpPr>
      <xdr:spPr>
        <a:xfrm>
          <a:off x="11274425" y="564007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133985</xdr:rowOff>
    </xdr:from>
    <xdr:to>
      <xdr:col>60</xdr:col>
      <xdr:colOff>123825</xdr:colOff>
      <xdr:row>31</xdr:row>
      <xdr:rowOff>66675</xdr:rowOff>
    </xdr:to>
    <xdr:sp macro="" textlink="">
      <xdr:nvSpPr>
        <xdr:cNvPr id="145" name="フローチャート: 判断 144">
          <a:extLst>
            <a:ext uri="{FF2B5EF4-FFF2-40B4-BE49-F238E27FC236}">
              <a16:creationId xmlns:a16="http://schemas.microsoft.com/office/drawing/2014/main" id="{7AF4DA6B-741C-475A-93D9-C7CD1021E019}"/>
            </a:ext>
          </a:extLst>
        </xdr:cNvPr>
        <xdr:cNvSpPr/>
      </xdr:nvSpPr>
      <xdr:spPr>
        <a:xfrm>
          <a:off x="10588625" y="5810885"/>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46" name="テキスト ボックス 145">
          <a:extLst>
            <a:ext uri="{FF2B5EF4-FFF2-40B4-BE49-F238E27FC236}">
              <a16:creationId xmlns:a16="http://schemas.microsoft.com/office/drawing/2014/main" id="{AE8B8A74-F12A-425F-BEC8-B884F94CA9EE}"/>
            </a:ext>
          </a:extLst>
        </xdr:cNvPr>
        <xdr:cNvSpPr txBox="1"/>
      </xdr:nvSpPr>
      <xdr:spPr>
        <a:xfrm>
          <a:off x="13169900" y="68510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59460" cy="217170"/>
    <xdr:sp macro="" textlink="">
      <xdr:nvSpPr>
        <xdr:cNvPr id="147" name="テキスト ボックス 146">
          <a:extLst>
            <a:ext uri="{FF2B5EF4-FFF2-40B4-BE49-F238E27FC236}">
              <a16:creationId xmlns:a16="http://schemas.microsoft.com/office/drawing/2014/main" id="{1D3D6842-DFF8-4506-BA28-C62025FD8F7F}"/>
            </a:ext>
          </a:extLst>
        </xdr:cNvPr>
        <xdr:cNvSpPr txBox="1"/>
      </xdr:nvSpPr>
      <xdr:spPr>
        <a:xfrm>
          <a:off x="12531725"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59460" cy="217170"/>
    <xdr:sp macro="" textlink="">
      <xdr:nvSpPr>
        <xdr:cNvPr id="148" name="テキスト ボックス 147">
          <a:extLst>
            <a:ext uri="{FF2B5EF4-FFF2-40B4-BE49-F238E27FC236}">
              <a16:creationId xmlns:a16="http://schemas.microsoft.com/office/drawing/2014/main" id="{F61C317D-A19F-4F4A-94B3-5F7DFE445318}"/>
            </a:ext>
          </a:extLst>
        </xdr:cNvPr>
        <xdr:cNvSpPr txBox="1"/>
      </xdr:nvSpPr>
      <xdr:spPr>
        <a:xfrm>
          <a:off x="11845925"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59460" cy="217170"/>
    <xdr:sp macro="" textlink="">
      <xdr:nvSpPr>
        <xdr:cNvPr id="149" name="テキスト ボックス 148">
          <a:extLst>
            <a:ext uri="{FF2B5EF4-FFF2-40B4-BE49-F238E27FC236}">
              <a16:creationId xmlns:a16="http://schemas.microsoft.com/office/drawing/2014/main" id="{119DF5E2-58A8-4BF6-BCCA-1C643E2B1545}"/>
            </a:ext>
          </a:extLst>
        </xdr:cNvPr>
        <xdr:cNvSpPr txBox="1"/>
      </xdr:nvSpPr>
      <xdr:spPr>
        <a:xfrm>
          <a:off x="11160125"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59460" cy="217170"/>
    <xdr:sp macro="" textlink="">
      <xdr:nvSpPr>
        <xdr:cNvPr id="150" name="テキスト ボックス 149">
          <a:extLst>
            <a:ext uri="{FF2B5EF4-FFF2-40B4-BE49-F238E27FC236}">
              <a16:creationId xmlns:a16="http://schemas.microsoft.com/office/drawing/2014/main" id="{A9EB4314-1395-487C-8A62-8E5892B240E3}"/>
            </a:ext>
          </a:extLst>
        </xdr:cNvPr>
        <xdr:cNvSpPr txBox="1"/>
      </xdr:nvSpPr>
      <xdr:spPr>
        <a:xfrm>
          <a:off x="10474325" y="6851015"/>
          <a:ext cx="75946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29</xdr:row>
      <xdr:rowOff>99060</xdr:rowOff>
    </xdr:from>
    <xdr:to>
      <xdr:col>76</xdr:col>
      <xdr:colOff>73025</xdr:colOff>
      <xdr:row>30</xdr:row>
      <xdr:rowOff>31750</xdr:rowOff>
    </xdr:to>
    <xdr:sp macro="" textlink="">
      <xdr:nvSpPr>
        <xdr:cNvPr id="151" name="楕円 150">
          <a:extLst>
            <a:ext uri="{FF2B5EF4-FFF2-40B4-BE49-F238E27FC236}">
              <a16:creationId xmlns:a16="http://schemas.microsoft.com/office/drawing/2014/main" id="{5592B894-CA5A-49BB-AA6B-8DF4ECF4B595}"/>
            </a:ext>
          </a:extLst>
        </xdr:cNvPr>
        <xdr:cNvSpPr/>
      </xdr:nvSpPr>
      <xdr:spPr>
        <a:xfrm>
          <a:off x="13293725" y="5617210"/>
          <a:ext cx="8572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121285</xdr:rowOff>
    </xdr:from>
    <xdr:ext cx="469900" cy="247015"/>
    <xdr:sp macro="" textlink="">
      <xdr:nvSpPr>
        <xdr:cNvPr id="152" name="債務償還比率該当値テキスト">
          <a:extLst>
            <a:ext uri="{FF2B5EF4-FFF2-40B4-BE49-F238E27FC236}">
              <a16:creationId xmlns:a16="http://schemas.microsoft.com/office/drawing/2014/main" id="{64C3FE53-05D6-4A21-824D-962949F09D1F}"/>
            </a:ext>
          </a:extLst>
        </xdr:cNvPr>
        <xdr:cNvSpPr txBox="1"/>
      </xdr:nvSpPr>
      <xdr:spPr>
        <a:xfrm>
          <a:off x="13379450" y="547751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21590</xdr:rowOff>
    </xdr:from>
    <xdr:to>
      <xdr:col>72</xdr:col>
      <xdr:colOff>123825</xdr:colOff>
      <xdr:row>29</xdr:row>
      <xdr:rowOff>119380</xdr:rowOff>
    </xdr:to>
    <xdr:sp macro="" textlink="">
      <xdr:nvSpPr>
        <xdr:cNvPr id="153" name="楕円 152">
          <a:extLst>
            <a:ext uri="{FF2B5EF4-FFF2-40B4-BE49-F238E27FC236}">
              <a16:creationId xmlns:a16="http://schemas.microsoft.com/office/drawing/2014/main" id="{1C5B1A12-79A9-4097-90B1-8EDFB0A21E18}"/>
            </a:ext>
          </a:extLst>
        </xdr:cNvPr>
        <xdr:cNvSpPr/>
      </xdr:nvSpPr>
      <xdr:spPr>
        <a:xfrm>
          <a:off x="12646025" y="553656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70485</xdr:rowOff>
    </xdr:from>
    <xdr:to>
      <xdr:col>76</xdr:col>
      <xdr:colOff>22225</xdr:colOff>
      <xdr:row>29</xdr:row>
      <xdr:rowOff>147955</xdr:rowOff>
    </xdr:to>
    <xdr:cxnSp macro="">
      <xdr:nvCxnSpPr>
        <xdr:cNvPr id="154" name="直線コネクタ 153">
          <a:extLst>
            <a:ext uri="{FF2B5EF4-FFF2-40B4-BE49-F238E27FC236}">
              <a16:creationId xmlns:a16="http://schemas.microsoft.com/office/drawing/2014/main" id="{4765AC84-625F-41B9-973B-A9EBEF2EF1A5}"/>
            </a:ext>
          </a:extLst>
        </xdr:cNvPr>
        <xdr:cNvCxnSpPr/>
      </xdr:nvCxnSpPr>
      <xdr:spPr>
        <a:xfrm>
          <a:off x="12693650" y="5582285"/>
          <a:ext cx="638175"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120015</xdr:rowOff>
    </xdr:from>
    <xdr:to>
      <xdr:col>68</xdr:col>
      <xdr:colOff>123825</xdr:colOff>
      <xdr:row>29</xdr:row>
      <xdr:rowOff>52705</xdr:rowOff>
    </xdr:to>
    <xdr:sp macro="" textlink="">
      <xdr:nvSpPr>
        <xdr:cNvPr id="155" name="楕円 154">
          <a:extLst>
            <a:ext uri="{FF2B5EF4-FFF2-40B4-BE49-F238E27FC236}">
              <a16:creationId xmlns:a16="http://schemas.microsoft.com/office/drawing/2014/main" id="{EA09909F-F7A9-4272-9DA2-DC2ACE8B0925}"/>
            </a:ext>
          </a:extLst>
        </xdr:cNvPr>
        <xdr:cNvSpPr/>
      </xdr:nvSpPr>
      <xdr:spPr>
        <a:xfrm>
          <a:off x="11960225" y="5476240"/>
          <a:ext cx="95250"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3810</xdr:rowOff>
    </xdr:from>
    <xdr:to>
      <xdr:col>72</xdr:col>
      <xdr:colOff>73025</xdr:colOff>
      <xdr:row>29</xdr:row>
      <xdr:rowOff>70485</xdr:rowOff>
    </xdr:to>
    <xdr:cxnSp macro="">
      <xdr:nvCxnSpPr>
        <xdr:cNvPr id="156" name="直線コネクタ 155">
          <a:extLst>
            <a:ext uri="{FF2B5EF4-FFF2-40B4-BE49-F238E27FC236}">
              <a16:creationId xmlns:a16="http://schemas.microsoft.com/office/drawing/2014/main" id="{17DC64BA-FC38-49D8-9CF8-53C728B02E10}"/>
            </a:ext>
          </a:extLst>
        </xdr:cNvPr>
        <xdr:cNvCxnSpPr/>
      </xdr:nvCxnSpPr>
      <xdr:spPr>
        <a:xfrm>
          <a:off x="12007850" y="5521960"/>
          <a:ext cx="6858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67310</xdr:rowOff>
    </xdr:from>
    <xdr:to>
      <xdr:col>64</xdr:col>
      <xdr:colOff>123825</xdr:colOff>
      <xdr:row>28</xdr:row>
      <xdr:rowOff>165100</xdr:rowOff>
    </xdr:to>
    <xdr:sp macro="" textlink="">
      <xdr:nvSpPr>
        <xdr:cNvPr id="157" name="楕円 156">
          <a:extLst>
            <a:ext uri="{FF2B5EF4-FFF2-40B4-BE49-F238E27FC236}">
              <a16:creationId xmlns:a16="http://schemas.microsoft.com/office/drawing/2014/main" id="{A7CD4AB7-5F4C-4906-9365-DDB662E6CE8C}"/>
            </a:ext>
          </a:extLst>
        </xdr:cNvPr>
        <xdr:cNvSpPr/>
      </xdr:nvSpPr>
      <xdr:spPr>
        <a:xfrm>
          <a:off x="11274425" y="541718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116205</xdr:rowOff>
    </xdr:from>
    <xdr:to>
      <xdr:col>68</xdr:col>
      <xdr:colOff>73025</xdr:colOff>
      <xdr:row>29</xdr:row>
      <xdr:rowOff>3810</xdr:rowOff>
    </xdr:to>
    <xdr:cxnSp macro="">
      <xdr:nvCxnSpPr>
        <xdr:cNvPr id="158" name="直線コネクタ 157">
          <a:extLst>
            <a:ext uri="{FF2B5EF4-FFF2-40B4-BE49-F238E27FC236}">
              <a16:creationId xmlns:a16="http://schemas.microsoft.com/office/drawing/2014/main" id="{8C2C871E-F42E-40EE-AF6F-4CF34B73D50F}"/>
            </a:ext>
          </a:extLst>
        </xdr:cNvPr>
        <xdr:cNvCxnSpPr/>
      </xdr:nvCxnSpPr>
      <xdr:spPr>
        <a:xfrm>
          <a:off x="11322050" y="5469255"/>
          <a:ext cx="6858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91440</xdr:rowOff>
    </xdr:from>
    <xdr:to>
      <xdr:col>60</xdr:col>
      <xdr:colOff>123825</xdr:colOff>
      <xdr:row>29</xdr:row>
      <xdr:rowOff>24130</xdr:rowOff>
    </xdr:to>
    <xdr:sp macro="" textlink="">
      <xdr:nvSpPr>
        <xdr:cNvPr id="159" name="楕円 158">
          <a:extLst>
            <a:ext uri="{FF2B5EF4-FFF2-40B4-BE49-F238E27FC236}">
              <a16:creationId xmlns:a16="http://schemas.microsoft.com/office/drawing/2014/main" id="{3CB4B440-24F7-44CA-8E6B-FC421AF94373}"/>
            </a:ext>
          </a:extLst>
        </xdr:cNvPr>
        <xdr:cNvSpPr/>
      </xdr:nvSpPr>
      <xdr:spPr>
        <a:xfrm>
          <a:off x="10588625" y="544131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116205</xdr:rowOff>
    </xdr:from>
    <xdr:to>
      <xdr:col>64</xdr:col>
      <xdr:colOff>73025</xdr:colOff>
      <xdr:row>28</xdr:row>
      <xdr:rowOff>139700</xdr:rowOff>
    </xdr:to>
    <xdr:cxnSp macro="">
      <xdr:nvCxnSpPr>
        <xdr:cNvPr id="160" name="直線コネクタ 159">
          <a:extLst>
            <a:ext uri="{FF2B5EF4-FFF2-40B4-BE49-F238E27FC236}">
              <a16:creationId xmlns:a16="http://schemas.microsoft.com/office/drawing/2014/main" id="{88B9258D-8272-460F-821E-BC551FECCCC5}"/>
            </a:ext>
          </a:extLst>
        </xdr:cNvPr>
        <xdr:cNvCxnSpPr/>
      </xdr:nvCxnSpPr>
      <xdr:spPr>
        <a:xfrm flipV="1">
          <a:off x="10636250" y="5469255"/>
          <a:ext cx="6858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120650</xdr:rowOff>
    </xdr:from>
    <xdr:ext cx="469900" cy="246380"/>
    <xdr:sp macro="" textlink="">
      <xdr:nvSpPr>
        <xdr:cNvPr id="161" name="n_1aveValue債務償還比率">
          <a:extLst>
            <a:ext uri="{FF2B5EF4-FFF2-40B4-BE49-F238E27FC236}">
              <a16:creationId xmlns:a16="http://schemas.microsoft.com/office/drawing/2014/main" id="{28109CAD-CFF4-4259-8463-C1DA86A667D5}"/>
            </a:ext>
          </a:extLst>
        </xdr:cNvPr>
        <xdr:cNvSpPr txBox="1"/>
      </xdr:nvSpPr>
      <xdr:spPr>
        <a:xfrm>
          <a:off x="12465050" y="580072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109855</xdr:rowOff>
    </xdr:from>
    <xdr:ext cx="467360" cy="249555"/>
    <xdr:sp macro="" textlink="">
      <xdr:nvSpPr>
        <xdr:cNvPr id="162" name="n_2aveValue債務償還比率">
          <a:extLst>
            <a:ext uri="{FF2B5EF4-FFF2-40B4-BE49-F238E27FC236}">
              <a16:creationId xmlns:a16="http://schemas.microsoft.com/office/drawing/2014/main" id="{0E5E87DB-EF2A-4936-96A4-1A2A6391F29E}"/>
            </a:ext>
          </a:extLst>
        </xdr:cNvPr>
        <xdr:cNvSpPr txBox="1"/>
      </xdr:nvSpPr>
      <xdr:spPr>
        <a:xfrm>
          <a:off x="11788775" y="578358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53340</xdr:rowOff>
    </xdr:from>
    <xdr:ext cx="467360" cy="247015"/>
    <xdr:sp macro="" textlink="">
      <xdr:nvSpPr>
        <xdr:cNvPr id="163" name="n_3aveValue債務償還比率">
          <a:extLst>
            <a:ext uri="{FF2B5EF4-FFF2-40B4-BE49-F238E27FC236}">
              <a16:creationId xmlns:a16="http://schemas.microsoft.com/office/drawing/2014/main" id="{A88CEFA0-5BCA-481F-A3FA-9F75588318A8}"/>
            </a:ext>
          </a:extLst>
        </xdr:cNvPr>
        <xdr:cNvSpPr txBox="1"/>
      </xdr:nvSpPr>
      <xdr:spPr>
        <a:xfrm>
          <a:off x="11102975" y="572706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58420</xdr:rowOff>
    </xdr:from>
    <xdr:ext cx="467360" cy="247015"/>
    <xdr:sp macro="" textlink="">
      <xdr:nvSpPr>
        <xdr:cNvPr id="164" name="n_4aveValue債務償還比率">
          <a:extLst>
            <a:ext uri="{FF2B5EF4-FFF2-40B4-BE49-F238E27FC236}">
              <a16:creationId xmlns:a16="http://schemas.microsoft.com/office/drawing/2014/main" id="{15A83025-98D8-4074-B174-8F72D3BAEEFF}"/>
            </a:ext>
          </a:extLst>
        </xdr:cNvPr>
        <xdr:cNvSpPr txBox="1"/>
      </xdr:nvSpPr>
      <xdr:spPr>
        <a:xfrm>
          <a:off x="10417175" y="58972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135255</xdr:rowOff>
    </xdr:from>
    <xdr:ext cx="469900" cy="249555"/>
    <xdr:sp macro="" textlink="">
      <xdr:nvSpPr>
        <xdr:cNvPr id="165" name="n_1mainValue債務償還比率">
          <a:extLst>
            <a:ext uri="{FF2B5EF4-FFF2-40B4-BE49-F238E27FC236}">
              <a16:creationId xmlns:a16="http://schemas.microsoft.com/office/drawing/2014/main" id="{7E49613B-2234-48AF-8783-EB5F704B2BAE}"/>
            </a:ext>
          </a:extLst>
        </xdr:cNvPr>
        <xdr:cNvSpPr txBox="1"/>
      </xdr:nvSpPr>
      <xdr:spPr>
        <a:xfrm>
          <a:off x="12465050" y="53263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420.2</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68580</xdr:rowOff>
    </xdr:from>
    <xdr:ext cx="467360" cy="249555"/>
    <xdr:sp macro="" textlink="">
      <xdr:nvSpPr>
        <xdr:cNvPr id="166" name="n_2mainValue債務償還比率">
          <a:extLst>
            <a:ext uri="{FF2B5EF4-FFF2-40B4-BE49-F238E27FC236}">
              <a16:creationId xmlns:a16="http://schemas.microsoft.com/office/drawing/2014/main" id="{3C7042B9-5539-418B-AB49-467002262A53}"/>
            </a:ext>
          </a:extLst>
        </xdr:cNvPr>
        <xdr:cNvSpPr txBox="1"/>
      </xdr:nvSpPr>
      <xdr:spPr>
        <a:xfrm>
          <a:off x="11788775" y="52565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15875</xdr:rowOff>
    </xdr:from>
    <xdr:ext cx="467360" cy="249555"/>
    <xdr:sp macro="" textlink="">
      <xdr:nvSpPr>
        <xdr:cNvPr id="167" name="n_3mainValue債務償還比率">
          <a:extLst>
            <a:ext uri="{FF2B5EF4-FFF2-40B4-BE49-F238E27FC236}">
              <a16:creationId xmlns:a16="http://schemas.microsoft.com/office/drawing/2014/main" id="{342BDEE9-1620-46EB-B317-B89D81AE5149}"/>
            </a:ext>
          </a:extLst>
        </xdr:cNvPr>
        <xdr:cNvSpPr txBox="1"/>
      </xdr:nvSpPr>
      <xdr:spPr>
        <a:xfrm>
          <a:off x="11102975" y="520700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27</xdr:row>
      <xdr:rowOff>39370</xdr:rowOff>
    </xdr:from>
    <xdr:ext cx="467360" cy="249555"/>
    <xdr:sp macro="" textlink="">
      <xdr:nvSpPr>
        <xdr:cNvPr id="168" name="n_4mainValue債務償還比率">
          <a:extLst>
            <a:ext uri="{FF2B5EF4-FFF2-40B4-BE49-F238E27FC236}">
              <a16:creationId xmlns:a16="http://schemas.microsoft.com/office/drawing/2014/main" id="{90B38063-D175-474A-BCCA-138CD9F40386}"/>
            </a:ext>
          </a:extLst>
        </xdr:cNvPr>
        <xdr:cNvSpPr txBox="1"/>
      </xdr:nvSpPr>
      <xdr:spPr>
        <a:xfrm>
          <a:off x="10417175" y="523049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69" name="正方形/長方形 168">
          <a:extLst>
            <a:ext uri="{FF2B5EF4-FFF2-40B4-BE49-F238E27FC236}">
              <a16:creationId xmlns:a16="http://schemas.microsoft.com/office/drawing/2014/main" id="{CF59EC55-9022-4FFC-997D-2D47DC006AC3}"/>
            </a:ext>
          </a:extLst>
        </xdr:cNvPr>
        <xdr:cNvSpPr/>
      </xdr:nvSpPr>
      <xdr:spPr>
        <a:xfrm>
          <a:off x="1158875" y="764921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70" name="正方形/長方形 169">
          <a:extLst>
            <a:ext uri="{FF2B5EF4-FFF2-40B4-BE49-F238E27FC236}">
              <a16:creationId xmlns:a16="http://schemas.microsoft.com/office/drawing/2014/main" id="{EB274DBE-2A14-4068-91E3-15427D362354}"/>
            </a:ext>
          </a:extLst>
        </xdr:cNvPr>
        <xdr:cNvSpPr/>
      </xdr:nvSpPr>
      <xdr:spPr>
        <a:xfrm>
          <a:off x="1158875" y="1127569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1140"/>
    <xdr:sp macro="" textlink="">
      <xdr:nvSpPr>
        <xdr:cNvPr id="171" name="テキスト ボックス 170">
          <a:extLst>
            <a:ext uri="{FF2B5EF4-FFF2-40B4-BE49-F238E27FC236}">
              <a16:creationId xmlns:a16="http://schemas.microsoft.com/office/drawing/2014/main" id="{AFF1FA81-9D41-4A76-A186-F1AB3C82FBE5}"/>
            </a:ext>
          </a:extLst>
        </xdr:cNvPr>
        <xdr:cNvSpPr txBox="1"/>
      </xdr:nvSpPr>
      <xdr:spPr>
        <a:xfrm>
          <a:off x="835025" y="7903210"/>
          <a:ext cx="3702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7665" cy="231140"/>
    <xdr:sp macro="" textlink="">
      <xdr:nvSpPr>
        <xdr:cNvPr id="172" name="テキスト ボックス 171">
          <a:extLst>
            <a:ext uri="{FF2B5EF4-FFF2-40B4-BE49-F238E27FC236}">
              <a16:creationId xmlns:a16="http://schemas.microsoft.com/office/drawing/2014/main" id="{E675E90C-AD91-45AA-90F3-34CD8F103F98}"/>
            </a:ext>
          </a:extLst>
        </xdr:cNvPr>
        <xdr:cNvSpPr txBox="1"/>
      </xdr:nvSpPr>
      <xdr:spPr>
        <a:xfrm>
          <a:off x="6302375" y="10430510"/>
          <a:ext cx="36766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1140"/>
    <xdr:sp macro="" textlink="">
      <xdr:nvSpPr>
        <xdr:cNvPr id="173" name="テキスト ボックス 172">
          <a:extLst>
            <a:ext uri="{FF2B5EF4-FFF2-40B4-BE49-F238E27FC236}">
              <a16:creationId xmlns:a16="http://schemas.microsoft.com/office/drawing/2014/main" id="{EFAAAF56-401C-4188-B057-26DA059F74A7}"/>
            </a:ext>
          </a:extLst>
        </xdr:cNvPr>
        <xdr:cNvSpPr txBox="1"/>
      </xdr:nvSpPr>
      <xdr:spPr>
        <a:xfrm>
          <a:off x="835025" y="11489690"/>
          <a:ext cx="3702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7665" cy="231775"/>
    <xdr:sp macro="" textlink="">
      <xdr:nvSpPr>
        <xdr:cNvPr id="174" name="テキスト ボックス 173">
          <a:extLst>
            <a:ext uri="{FF2B5EF4-FFF2-40B4-BE49-F238E27FC236}">
              <a16:creationId xmlns:a16="http://schemas.microsoft.com/office/drawing/2014/main" id="{D5447BD9-324F-4026-8FE2-641CAFB95BD7}"/>
            </a:ext>
          </a:extLst>
        </xdr:cNvPr>
        <xdr:cNvSpPr txBox="1"/>
      </xdr:nvSpPr>
      <xdr:spPr>
        <a:xfrm>
          <a:off x="6302375" y="14088745"/>
          <a:ext cx="36766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68C85694-1D3D-4E90-B67C-F3E0BF329F11}"/>
            </a:ext>
          </a:extLst>
        </xdr:cNvPr>
        <xdr:cNvSpPr/>
      </xdr:nvSpPr>
      <xdr:spPr>
        <a:xfrm>
          <a:off x="581025" y="123825"/>
          <a:ext cx="1142047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E2B07EF1-8DBE-455F-897F-DE4C21AAFAB9}"/>
            </a:ext>
          </a:extLst>
        </xdr:cNvPr>
        <xdr:cNvSpPr/>
      </xdr:nvSpPr>
      <xdr:spPr>
        <a:xfrm>
          <a:off x="17145000" y="189865"/>
          <a:ext cx="3581400" cy="5314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4573E5C0-D63E-4516-80F7-FD471D2A698A}"/>
            </a:ext>
          </a:extLst>
        </xdr:cNvPr>
        <xdr:cNvSpPr/>
      </xdr:nvSpPr>
      <xdr:spPr>
        <a:xfrm>
          <a:off x="17164050" y="217170"/>
          <a:ext cx="3533775" cy="4768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66FDC5E-5B90-4369-9D93-1AD2E4816506}"/>
            </a:ext>
          </a:extLst>
        </xdr:cNvPr>
        <xdr:cNvSpPr/>
      </xdr:nvSpPr>
      <xdr:spPr>
        <a:xfrm>
          <a:off x="17192625" y="235585"/>
          <a:ext cx="3476625" cy="4216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DDEE999C-06F2-4395-A964-5CD22D69F016}"/>
            </a:ext>
          </a:extLst>
        </xdr:cNvPr>
        <xdr:cNvSpPr/>
      </xdr:nvSpPr>
      <xdr:spPr>
        <a:xfrm>
          <a:off x="14639925" y="189865"/>
          <a:ext cx="2390775" cy="5314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756DE5C2-E3DC-45D2-AB58-4579CFF1E78E}"/>
            </a:ext>
          </a:extLst>
        </xdr:cNvPr>
        <xdr:cNvSpPr/>
      </xdr:nvSpPr>
      <xdr:spPr>
        <a:xfrm>
          <a:off x="14658975" y="217170"/>
          <a:ext cx="2352675" cy="4768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378E48C9-F0CA-49B4-9465-33D825183D2C}"/>
            </a:ext>
          </a:extLst>
        </xdr:cNvPr>
        <xdr:cNvSpPr/>
      </xdr:nvSpPr>
      <xdr:spPr>
        <a:xfrm>
          <a:off x="14687550" y="235585"/>
          <a:ext cx="2295525" cy="4305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721DA79B-C0DC-4DA6-B605-E3C92AFEAE38}"/>
            </a:ext>
          </a:extLst>
        </xdr:cNvPr>
        <xdr:cNvSpPr/>
      </xdr:nvSpPr>
      <xdr:spPr>
        <a:xfrm>
          <a:off x="685800" y="846455"/>
          <a:ext cx="9086850" cy="16840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29E2BBE4-990F-4A48-9E7A-4CDF382094C8}"/>
            </a:ext>
          </a:extLst>
        </xdr:cNvPr>
        <xdr:cNvSpPr/>
      </xdr:nvSpPr>
      <xdr:spPr>
        <a:xfrm>
          <a:off x="809625" y="88328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8C7B7B02-E424-4401-8FED-32A4D97F52AF}"/>
            </a:ext>
          </a:extLst>
        </xdr:cNvPr>
        <xdr:cNvSpPr/>
      </xdr:nvSpPr>
      <xdr:spPr>
        <a:xfrm>
          <a:off x="2009775" y="88328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78D9F9A7-4C26-48E1-9CB6-D12B924CDC3A}"/>
            </a:ext>
          </a:extLst>
        </xdr:cNvPr>
        <xdr:cNvSpPr/>
      </xdr:nvSpPr>
      <xdr:spPr>
        <a:xfrm>
          <a:off x="3209925" y="88328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B57239F2-5E62-42F6-A37C-CC0A8D97EA64}"/>
            </a:ext>
          </a:extLst>
        </xdr:cNvPr>
        <xdr:cNvSpPr/>
      </xdr:nvSpPr>
      <xdr:spPr>
        <a:xfrm>
          <a:off x="4581525" y="901700"/>
          <a:ext cx="1828800"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F1B4CF6D-2257-4289-B068-470A006995B4}"/>
            </a:ext>
          </a:extLst>
        </xdr:cNvPr>
        <xdr:cNvSpPr/>
      </xdr:nvSpPr>
      <xdr:spPr>
        <a:xfrm>
          <a:off x="6410325" y="901700"/>
          <a:ext cx="1133475"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C7C55ECD-54D2-4B2B-9E7B-A50AD1B1D961}"/>
            </a:ext>
          </a:extLst>
        </xdr:cNvPr>
        <xdr:cNvSpPr/>
      </xdr:nvSpPr>
      <xdr:spPr>
        <a:xfrm>
          <a:off x="7610475" y="911225"/>
          <a:ext cx="571500" cy="888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71965A97-041D-494C-8D52-713A4EF09212}"/>
            </a:ext>
          </a:extLst>
        </xdr:cNvPr>
        <xdr:cNvSpPr/>
      </xdr:nvSpPr>
      <xdr:spPr>
        <a:xfrm>
          <a:off x="4581525" y="1628775"/>
          <a:ext cx="182880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29047FE4-4D36-405F-97AC-7F0C2C3203BE}"/>
            </a:ext>
          </a:extLst>
        </xdr:cNvPr>
        <xdr:cNvSpPr/>
      </xdr:nvSpPr>
      <xdr:spPr>
        <a:xfrm>
          <a:off x="6467475" y="1628775"/>
          <a:ext cx="3305175"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1C6DEDDF-D14A-4657-BAFA-BA5EDA6C4268}"/>
            </a:ext>
          </a:extLst>
        </xdr:cNvPr>
        <xdr:cNvSpPr/>
      </xdr:nvSpPr>
      <xdr:spPr>
        <a:xfrm>
          <a:off x="9972675" y="846455"/>
          <a:ext cx="1371600" cy="12039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824B2098-5288-44E9-8759-045018869089}"/>
            </a:ext>
          </a:extLst>
        </xdr:cNvPr>
        <xdr:cNvSpPr/>
      </xdr:nvSpPr>
      <xdr:spPr>
        <a:xfrm>
          <a:off x="10210800" y="911225"/>
          <a:ext cx="120015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A167FF9C-CBF3-432C-8346-C61D279883CF}"/>
            </a:ext>
          </a:extLst>
        </xdr:cNvPr>
        <xdr:cNvSpPr/>
      </xdr:nvSpPr>
      <xdr:spPr>
        <a:xfrm>
          <a:off x="10210800" y="1161415"/>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66D0DCAE-0C8F-4C8C-8A9C-2BC483796C04}"/>
            </a:ext>
          </a:extLst>
        </xdr:cNvPr>
        <xdr:cNvSpPr/>
      </xdr:nvSpPr>
      <xdr:spPr>
        <a:xfrm>
          <a:off x="10210800" y="1475740"/>
          <a:ext cx="1304925" cy="6026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E5212CA6-10A2-4F20-977C-D0C070FAF865}"/>
            </a:ext>
          </a:extLst>
        </xdr:cNvPr>
        <xdr:cNvCxnSpPr/>
      </xdr:nvCxnSpPr>
      <xdr:spPr>
        <a:xfrm flipH="1">
          <a:off x="10048875" y="9899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E672165A-4F73-46B1-9BDA-A137D1CA90C1}"/>
            </a:ext>
          </a:extLst>
        </xdr:cNvPr>
        <xdr:cNvSpPr/>
      </xdr:nvSpPr>
      <xdr:spPr>
        <a:xfrm>
          <a:off x="10102850" y="94424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AB97A447-5C8C-4846-ABD8-72D879C7AAFC}"/>
            </a:ext>
          </a:extLst>
        </xdr:cNvPr>
        <xdr:cNvSpPr/>
      </xdr:nvSpPr>
      <xdr:spPr>
        <a:xfrm>
          <a:off x="10102850" y="11982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1BA49369-74B0-4E9A-9EA9-AC436B4F1620}"/>
            </a:ext>
          </a:extLst>
        </xdr:cNvPr>
        <xdr:cNvCxnSpPr/>
      </xdr:nvCxnSpPr>
      <xdr:spPr>
        <a:xfrm>
          <a:off x="10131425" y="14484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45D65D20-2A1F-43FE-B568-871F74DB1C5A}"/>
            </a:ext>
          </a:extLst>
        </xdr:cNvPr>
        <xdr:cNvCxnSpPr/>
      </xdr:nvCxnSpPr>
      <xdr:spPr>
        <a:xfrm>
          <a:off x="10067925" y="144843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39069B89-47AC-40D9-A783-438418F953B0}"/>
            </a:ext>
          </a:extLst>
        </xdr:cNvPr>
        <xdr:cNvCxnSpPr/>
      </xdr:nvCxnSpPr>
      <xdr:spPr>
        <a:xfrm flipV="1">
          <a:off x="10131425" y="1677670"/>
          <a:ext cx="0" cy="12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8BC89564-91BC-4749-9B87-88840590A26E}"/>
            </a:ext>
          </a:extLst>
        </xdr:cNvPr>
        <xdr:cNvCxnSpPr/>
      </xdr:nvCxnSpPr>
      <xdr:spPr>
        <a:xfrm>
          <a:off x="10067925" y="180911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2C77A107-2676-496B-B746-A59342524E83}"/>
            </a:ext>
          </a:extLst>
        </xdr:cNvPr>
        <xdr:cNvSpPr txBox="1"/>
      </xdr:nvSpPr>
      <xdr:spPr>
        <a:xfrm>
          <a:off x="638175" y="26460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015"/>
    <xdr:sp macro="" textlink="">
      <xdr:nvSpPr>
        <xdr:cNvPr id="30" name="テキスト ボックス 29">
          <a:extLst>
            <a:ext uri="{FF2B5EF4-FFF2-40B4-BE49-F238E27FC236}">
              <a16:creationId xmlns:a16="http://schemas.microsoft.com/office/drawing/2014/main" id="{26747C0C-D8B1-47A4-8285-B96D0DE213A6}"/>
            </a:ext>
          </a:extLst>
        </xdr:cNvPr>
        <xdr:cNvSpPr txBox="1"/>
      </xdr:nvSpPr>
      <xdr:spPr>
        <a:xfrm>
          <a:off x="638175" y="2952115"/>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E81F3712-71CF-4631-BF87-0B762E403713}"/>
            </a:ext>
          </a:extLst>
        </xdr:cNvPr>
        <xdr:cNvSpPr txBox="1"/>
      </xdr:nvSpPr>
      <xdr:spPr>
        <a:xfrm>
          <a:off x="638175" y="3248025"/>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3C83FD78-1485-4252-A6E7-F95F5D274962}"/>
            </a:ext>
          </a:extLst>
        </xdr:cNvPr>
        <xdr:cNvSpPr txBox="1"/>
      </xdr:nvSpPr>
      <xdr:spPr>
        <a:xfrm>
          <a:off x="638175" y="3553460"/>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2CF650DC-EF45-418F-8C54-5E6A3324ACEE}"/>
            </a:ext>
          </a:extLst>
        </xdr:cNvPr>
        <xdr:cNvSpPr/>
      </xdr:nvSpPr>
      <xdr:spPr>
        <a:xfrm>
          <a:off x="685800" y="3968750"/>
          <a:ext cx="426720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7FE24511-C03A-4834-BB50-AA2FFF2E4538}"/>
            </a:ext>
          </a:extLst>
        </xdr:cNvPr>
        <xdr:cNvSpPr/>
      </xdr:nvSpPr>
      <xdr:spPr>
        <a:xfrm>
          <a:off x="8096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1C41247D-A6F8-4B33-B656-42696962B1AE}"/>
            </a:ext>
          </a:extLst>
        </xdr:cNvPr>
        <xdr:cNvSpPr/>
      </xdr:nvSpPr>
      <xdr:spPr>
        <a:xfrm>
          <a:off x="8096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21313C03-8D68-4AAC-B323-3D3B72913FBD}"/>
            </a:ext>
          </a:extLst>
        </xdr:cNvPr>
        <xdr:cNvSpPr/>
      </xdr:nvSpPr>
      <xdr:spPr>
        <a:xfrm>
          <a:off x="17145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AF066EE0-F2B9-4D79-A193-4597314ED642}"/>
            </a:ext>
          </a:extLst>
        </xdr:cNvPr>
        <xdr:cNvSpPr/>
      </xdr:nvSpPr>
      <xdr:spPr>
        <a:xfrm>
          <a:off x="17145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A66CB69C-0A4F-42AD-B4F2-6FFFED66A9AE}"/>
            </a:ext>
          </a:extLst>
        </xdr:cNvPr>
        <xdr:cNvSpPr/>
      </xdr:nvSpPr>
      <xdr:spPr>
        <a:xfrm>
          <a:off x="27432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36260463-C2EC-489B-A5FA-59FD9E4C0A3F}"/>
            </a:ext>
          </a:extLst>
        </xdr:cNvPr>
        <xdr:cNvSpPr/>
      </xdr:nvSpPr>
      <xdr:spPr>
        <a:xfrm>
          <a:off x="27432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39C67E8C-A28C-498E-864E-7CDEE7C63DD1}"/>
            </a:ext>
          </a:extLst>
        </xdr:cNvPr>
        <xdr:cNvSpPr/>
      </xdr:nvSpPr>
      <xdr:spPr>
        <a:xfrm>
          <a:off x="685800" y="5047615"/>
          <a:ext cx="426720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86F97E59-2526-4828-8D9A-CE30A5382E85}"/>
            </a:ext>
          </a:extLst>
        </xdr:cNvPr>
        <xdr:cNvSpPr txBox="1"/>
      </xdr:nvSpPr>
      <xdr:spPr>
        <a:xfrm>
          <a:off x="666750" y="48672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1C48F00-8427-4403-99D8-17CC6541EA58}"/>
            </a:ext>
          </a:extLst>
        </xdr:cNvPr>
        <xdr:cNvCxnSpPr/>
      </xdr:nvCxnSpPr>
      <xdr:spPr>
        <a:xfrm>
          <a:off x="685800" y="720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4820" cy="249555"/>
    <xdr:sp macro="" textlink="">
      <xdr:nvSpPr>
        <xdr:cNvPr id="43" name="テキスト ボックス 42">
          <a:extLst>
            <a:ext uri="{FF2B5EF4-FFF2-40B4-BE49-F238E27FC236}">
              <a16:creationId xmlns:a16="http://schemas.microsoft.com/office/drawing/2014/main" id="{9C05CFC5-AD19-4B4D-A404-E90D8B922CDE}"/>
            </a:ext>
          </a:extLst>
        </xdr:cNvPr>
        <xdr:cNvSpPr txBox="1"/>
      </xdr:nvSpPr>
      <xdr:spPr>
        <a:xfrm>
          <a:off x="278765" y="70770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128270</xdr:rowOff>
    </xdr:from>
    <xdr:to>
      <xdr:col>28</xdr:col>
      <xdr:colOff>114300</xdr:colOff>
      <xdr:row>41</xdr:row>
      <xdr:rowOff>128270</xdr:rowOff>
    </xdr:to>
    <xdr:cxnSp macro="">
      <xdr:nvCxnSpPr>
        <xdr:cNvPr id="44" name="直線コネクタ 43">
          <a:extLst>
            <a:ext uri="{FF2B5EF4-FFF2-40B4-BE49-F238E27FC236}">
              <a16:creationId xmlns:a16="http://schemas.microsoft.com/office/drawing/2014/main" id="{30EC8EA5-B0AA-42DC-BD32-1FD1F34BFB2E}"/>
            </a:ext>
          </a:extLst>
        </xdr:cNvPr>
        <xdr:cNvCxnSpPr/>
      </xdr:nvCxnSpPr>
      <xdr:spPr>
        <a:xfrm>
          <a:off x="685800" y="6773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156845</xdr:rowOff>
    </xdr:from>
    <xdr:ext cx="464820" cy="247015"/>
    <xdr:sp macro="" textlink="">
      <xdr:nvSpPr>
        <xdr:cNvPr id="45" name="テキスト ボックス 44">
          <a:extLst>
            <a:ext uri="{FF2B5EF4-FFF2-40B4-BE49-F238E27FC236}">
              <a16:creationId xmlns:a16="http://schemas.microsoft.com/office/drawing/2014/main" id="{E313BF0A-AF6E-4562-8F41-83C6B271E597}"/>
            </a:ext>
          </a:extLst>
        </xdr:cNvPr>
        <xdr:cNvSpPr txBox="1"/>
      </xdr:nvSpPr>
      <xdr:spPr>
        <a:xfrm>
          <a:off x="278765" y="664654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A9B51176-FB2B-470C-9CCA-F151DE602873}"/>
            </a:ext>
          </a:extLst>
        </xdr:cNvPr>
        <xdr:cNvCxnSpPr/>
      </xdr:nvCxnSpPr>
      <xdr:spPr>
        <a:xfrm>
          <a:off x="685800" y="63430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46355</xdr:rowOff>
    </xdr:from>
    <xdr:ext cx="403225" cy="249555"/>
    <xdr:sp macro="" textlink="">
      <xdr:nvSpPr>
        <xdr:cNvPr id="47" name="テキスト ボックス 46">
          <a:extLst>
            <a:ext uri="{FF2B5EF4-FFF2-40B4-BE49-F238E27FC236}">
              <a16:creationId xmlns:a16="http://schemas.microsoft.com/office/drawing/2014/main" id="{8595F589-6973-414F-BDD6-7C152984C4C1}"/>
            </a:ext>
          </a:extLst>
        </xdr:cNvPr>
        <xdr:cNvSpPr txBox="1"/>
      </xdr:nvSpPr>
      <xdr:spPr>
        <a:xfrm>
          <a:off x="339725" y="62122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73025</xdr:rowOff>
    </xdr:from>
    <xdr:to>
      <xdr:col>28</xdr:col>
      <xdr:colOff>114300</xdr:colOff>
      <xdr:row>36</xdr:row>
      <xdr:rowOff>73025</xdr:rowOff>
    </xdr:to>
    <xdr:cxnSp macro="">
      <xdr:nvCxnSpPr>
        <xdr:cNvPr id="48" name="直線コネクタ 47">
          <a:extLst>
            <a:ext uri="{FF2B5EF4-FFF2-40B4-BE49-F238E27FC236}">
              <a16:creationId xmlns:a16="http://schemas.microsoft.com/office/drawing/2014/main" id="{944C171A-27F4-4018-A7C8-F22410191ADA}"/>
            </a:ext>
          </a:extLst>
        </xdr:cNvPr>
        <xdr:cNvCxnSpPr/>
      </xdr:nvCxnSpPr>
      <xdr:spPr>
        <a:xfrm>
          <a:off x="685800" y="59118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101600</xdr:rowOff>
    </xdr:from>
    <xdr:ext cx="403225" cy="249555"/>
    <xdr:sp macro="" textlink="">
      <xdr:nvSpPr>
        <xdr:cNvPr id="49" name="テキスト ボックス 48">
          <a:extLst>
            <a:ext uri="{FF2B5EF4-FFF2-40B4-BE49-F238E27FC236}">
              <a16:creationId xmlns:a16="http://schemas.microsoft.com/office/drawing/2014/main" id="{BA4E7764-E2C2-47A3-AAA9-059F4475AE35}"/>
            </a:ext>
          </a:extLst>
        </xdr:cNvPr>
        <xdr:cNvSpPr txBox="1"/>
      </xdr:nvSpPr>
      <xdr:spPr>
        <a:xfrm>
          <a:off x="339725" y="57816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128270</xdr:rowOff>
    </xdr:from>
    <xdr:to>
      <xdr:col>28</xdr:col>
      <xdr:colOff>114300</xdr:colOff>
      <xdr:row>33</xdr:row>
      <xdr:rowOff>128270</xdr:rowOff>
    </xdr:to>
    <xdr:cxnSp macro="">
      <xdr:nvCxnSpPr>
        <xdr:cNvPr id="50" name="直線コネクタ 49">
          <a:extLst>
            <a:ext uri="{FF2B5EF4-FFF2-40B4-BE49-F238E27FC236}">
              <a16:creationId xmlns:a16="http://schemas.microsoft.com/office/drawing/2014/main" id="{4C966297-7CFD-49F3-8172-51BCBBC090A1}"/>
            </a:ext>
          </a:extLst>
        </xdr:cNvPr>
        <xdr:cNvCxnSpPr/>
      </xdr:nvCxnSpPr>
      <xdr:spPr>
        <a:xfrm>
          <a:off x="685800" y="5478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156845</xdr:rowOff>
    </xdr:from>
    <xdr:ext cx="403225" cy="247015"/>
    <xdr:sp macro="" textlink="">
      <xdr:nvSpPr>
        <xdr:cNvPr id="51" name="テキスト ボックス 50">
          <a:extLst>
            <a:ext uri="{FF2B5EF4-FFF2-40B4-BE49-F238E27FC236}">
              <a16:creationId xmlns:a16="http://schemas.microsoft.com/office/drawing/2014/main" id="{8271AD97-CA1D-4A88-B802-F2B035D29C3B}"/>
            </a:ext>
          </a:extLst>
        </xdr:cNvPr>
        <xdr:cNvSpPr txBox="1"/>
      </xdr:nvSpPr>
      <xdr:spPr>
        <a:xfrm>
          <a:off x="339725" y="53511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6F6E152F-4203-4CFC-95CD-2B360FA28EB9}"/>
            </a:ext>
          </a:extLst>
        </xdr:cNvPr>
        <xdr:cNvCxnSpPr/>
      </xdr:nvCxnSpPr>
      <xdr:spPr>
        <a:xfrm>
          <a:off x="685800" y="5047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46355</xdr:rowOff>
    </xdr:from>
    <xdr:ext cx="403225" cy="249555"/>
    <xdr:sp macro="" textlink="">
      <xdr:nvSpPr>
        <xdr:cNvPr id="53" name="テキスト ボックス 52">
          <a:extLst>
            <a:ext uri="{FF2B5EF4-FFF2-40B4-BE49-F238E27FC236}">
              <a16:creationId xmlns:a16="http://schemas.microsoft.com/office/drawing/2014/main" id="{BCD200DD-6C60-49FB-9350-EC23401AEBBB}"/>
            </a:ext>
          </a:extLst>
        </xdr:cNvPr>
        <xdr:cNvSpPr txBox="1"/>
      </xdr:nvSpPr>
      <xdr:spPr>
        <a:xfrm>
          <a:off x="339725" y="49168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4" name="【道路】&#10;有形固定資産減価償却率グラフ枠">
          <a:extLst>
            <a:ext uri="{FF2B5EF4-FFF2-40B4-BE49-F238E27FC236}">
              <a16:creationId xmlns:a16="http://schemas.microsoft.com/office/drawing/2014/main" id="{B7089723-EBE8-41A7-AA11-DBF4719AFD00}"/>
            </a:ext>
          </a:extLst>
        </xdr:cNvPr>
        <xdr:cNvSpPr/>
      </xdr:nvSpPr>
      <xdr:spPr>
        <a:xfrm>
          <a:off x="685800" y="5047615"/>
          <a:ext cx="426720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75565</xdr:rowOff>
    </xdr:from>
    <xdr:to>
      <xdr:col>24</xdr:col>
      <xdr:colOff>62865</xdr:colOff>
      <xdr:row>41</xdr:row>
      <xdr:rowOff>71120</xdr:rowOff>
    </xdr:to>
    <xdr:cxnSp macro="">
      <xdr:nvCxnSpPr>
        <xdr:cNvPr id="55" name="直線コネクタ 54">
          <a:extLst>
            <a:ext uri="{FF2B5EF4-FFF2-40B4-BE49-F238E27FC236}">
              <a16:creationId xmlns:a16="http://schemas.microsoft.com/office/drawing/2014/main" id="{4C09E653-4DA8-43FC-B4D9-DCCFE48E5EF8}"/>
            </a:ext>
          </a:extLst>
        </xdr:cNvPr>
        <xdr:cNvCxnSpPr/>
      </xdr:nvCxnSpPr>
      <xdr:spPr>
        <a:xfrm flipV="1">
          <a:off x="4180840" y="5428615"/>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74295</xdr:rowOff>
    </xdr:from>
    <xdr:ext cx="402590" cy="249555"/>
    <xdr:sp macro="" textlink="">
      <xdr:nvSpPr>
        <xdr:cNvPr id="56" name="【道路】&#10;有形固定資産減価償却率最小値テキスト">
          <a:extLst>
            <a:ext uri="{FF2B5EF4-FFF2-40B4-BE49-F238E27FC236}">
              <a16:creationId xmlns:a16="http://schemas.microsoft.com/office/drawing/2014/main" id="{B5E37DB3-1C32-42FB-91E0-BDACBCEA6357}"/>
            </a:ext>
          </a:extLst>
        </xdr:cNvPr>
        <xdr:cNvSpPr txBox="1"/>
      </xdr:nvSpPr>
      <xdr:spPr>
        <a:xfrm>
          <a:off x="4219575" y="672274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71120</xdr:rowOff>
    </xdr:from>
    <xdr:to>
      <xdr:col>24</xdr:col>
      <xdr:colOff>152400</xdr:colOff>
      <xdr:row>41</xdr:row>
      <xdr:rowOff>71120</xdr:rowOff>
    </xdr:to>
    <xdr:cxnSp macro="">
      <xdr:nvCxnSpPr>
        <xdr:cNvPr id="57" name="直線コネクタ 56">
          <a:extLst>
            <a:ext uri="{FF2B5EF4-FFF2-40B4-BE49-F238E27FC236}">
              <a16:creationId xmlns:a16="http://schemas.microsoft.com/office/drawing/2014/main" id="{B544F165-A40C-4ED4-AF5A-41CFAB5C0A6A}"/>
            </a:ext>
          </a:extLst>
        </xdr:cNvPr>
        <xdr:cNvCxnSpPr/>
      </xdr:nvCxnSpPr>
      <xdr:spPr>
        <a:xfrm>
          <a:off x="4105275" y="6716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24765</xdr:rowOff>
    </xdr:from>
    <xdr:ext cx="402590" cy="247015"/>
    <xdr:sp macro="" textlink="">
      <xdr:nvSpPr>
        <xdr:cNvPr id="58" name="【道路】&#10;有形固定資産減価償却率最大値テキスト">
          <a:extLst>
            <a:ext uri="{FF2B5EF4-FFF2-40B4-BE49-F238E27FC236}">
              <a16:creationId xmlns:a16="http://schemas.microsoft.com/office/drawing/2014/main" id="{9B1C64DC-2724-4DA9-B1B3-B75948B09899}"/>
            </a:ext>
          </a:extLst>
        </xdr:cNvPr>
        <xdr:cNvSpPr txBox="1"/>
      </xdr:nvSpPr>
      <xdr:spPr>
        <a:xfrm>
          <a:off x="4219575" y="521906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75565</xdr:rowOff>
    </xdr:from>
    <xdr:to>
      <xdr:col>24</xdr:col>
      <xdr:colOff>152400</xdr:colOff>
      <xdr:row>33</xdr:row>
      <xdr:rowOff>75565</xdr:rowOff>
    </xdr:to>
    <xdr:cxnSp macro="">
      <xdr:nvCxnSpPr>
        <xdr:cNvPr id="59" name="直線コネクタ 58">
          <a:extLst>
            <a:ext uri="{FF2B5EF4-FFF2-40B4-BE49-F238E27FC236}">
              <a16:creationId xmlns:a16="http://schemas.microsoft.com/office/drawing/2014/main" id="{BFF1BAB5-1468-4DB7-BACB-F57063E298C5}"/>
            </a:ext>
          </a:extLst>
        </xdr:cNvPr>
        <xdr:cNvCxnSpPr/>
      </xdr:nvCxnSpPr>
      <xdr:spPr>
        <a:xfrm>
          <a:off x="4105275" y="5428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57785</xdr:rowOff>
    </xdr:from>
    <xdr:ext cx="402590" cy="247015"/>
    <xdr:sp macro="" textlink="">
      <xdr:nvSpPr>
        <xdr:cNvPr id="60" name="【道路】&#10;有形固定資産減価償却率平均値テキスト">
          <a:extLst>
            <a:ext uri="{FF2B5EF4-FFF2-40B4-BE49-F238E27FC236}">
              <a16:creationId xmlns:a16="http://schemas.microsoft.com/office/drawing/2014/main" id="{BD371F09-8995-489B-B3F7-D38EC9276B83}"/>
            </a:ext>
          </a:extLst>
        </xdr:cNvPr>
        <xdr:cNvSpPr txBox="1"/>
      </xdr:nvSpPr>
      <xdr:spPr>
        <a:xfrm>
          <a:off x="4219575" y="589661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35560</xdr:rowOff>
    </xdr:from>
    <xdr:to>
      <xdr:col>24</xdr:col>
      <xdr:colOff>114300</xdr:colOff>
      <xdr:row>37</xdr:row>
      <xdr:rowOff>133350</xdr:rowOff>
    </xdr:to>
    <xdr:sp macro="" textlink="">
      <xdr:nvSpPr>
        <xdr:cNvPr id="61" name="フローチャート: 判断 60">
          <a:extLst>
            <a:ext uri="{FF2B5EF4-FFF2-40B4-BE49-F238E27FC236}">
              <a16:creationId xmlns:a16="http://schemas.microsoft.com/office/drawing/2014/main" id="{069484E8-7C60-403B-9E76-CA2C4C4AB2C5}"/>
            </a:ext>
          </a:extLst>
        </xdr:cNvPr>
        <xdr:cNvSpPr/>
      </xdr:nvSpPr>
      <xdr:spPr>
        <a:xfrm>
          <a:off x="4124325" y="603631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104775</xdr:rowOff>
    </xdr:to>
    <xdr:sp macro="" textlink="">
      <xdr:nvSpPr>
        <xdr:cNvPr id="62" name="フローチャート: 判断 61">
          <a:extLst>
            <a:ext uri="{FF2B5EF4-FFF2-40B4-BE49-F238E27FC236}">
              <a16:creationId xmlns:a16="http://schemas.microsoft.com/office/drawing/2014/main" id="{063EFFDE-33FC-42ED-B151-683893EE0DE1}"/>
            </a:ext>
          </a:extLst>
        </xdr:cNvPr>
        <xdr:cNvSpPr/>
      </xdr:nvSpPr>
      <xdr:spPr>
        <a:xfrm>
          <a:off x="3381375" y="6010275"/>
          <a:ext cx="857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64770</xdr:rowOff>
    </xdr:to>
    <xdr:sp macro="" textlink="">
      <xdr:nvSpPr>
        <xdr:cNvPr id="63" name="フローチャート: 判断 62">
          <a:extLst>
            <a:ext uri="{FF2B5EF4-FFF2-40B4-BE49-F238E27FC236}">
              <a16:creationId xmlns:a16="http://schemas.microsoft.com/office/drawing/2014/main" id="{AE0EE4A5-B35A-4AE4-B57E-3B39302F093D}"/>
            </a:ext>
          </a:extLst>
        </xdr:cNvPr>
        <xdr:cNvSpPr/>
      </xdr:nvSpPr>
      <xdr:spPr>
        <a:xfrm>
          <a:off x="2571750" y="597090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105410</xdr:rowOff>
    </xdr:from>
    <xdr:to>
      <xdr:col>10</xdr:col>
      <xdr:colOff>165100</xdr:colOff>
      <xdr:row>37</xdr:row>
      <xdr:rowOff>38735</xdr:rowOff>
    </xdr:to>
    <xdr:sp macro="" textlink="">
      <xdr:nvSpPr>
        <xdr:cNvPr id="64" name="フローチャート: 判断 63">
          <a:extLst>
            <a:ext uri="{FF2B5EF4-FFF2-40B4-BE49-F238E27FC236}">
              <a16:creationId xmlns:a16="http://schemas.microsoft.com/office/drawing/2014/main" id="{61297F5F-EAA3-41F3-8400-DAC93CFFBC80}"/>
            </a:ext>
          </a:extLst>
        </xdr:cNvPr>
        <xdr:cNvSpPr/>
      </xdr:nvSpPr>
      <xdr:spPr>
        <a:xfrm>
          <a:off x="1781175" y="594106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68580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13671D5F-E179-4E2A-9331-BA7E575F5F7F}"/>
            </a:ext>
          </a:extLst>
        </xdr:cNvPr>
        <xdr:cNvSpPr/>
      </xdr:nvSpPr>
      <xdr:spPr>
        <a:xfrm>
          <a:off x="981075" y="59042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6" name="テキスト ボックス 65">
          <a:extLst>
            <a:ext uri="{FF2B5EF4-FFF2-40B4-BE49-F238E27FC236}">
              <a16:creationId xmlns:a16="http://schemas.microsoft.com/office/drawing/2014/main" id="{F65A6D93-01F6-4E48-AEEC-54A377FB910E}"/>
            </a:ext>
          </a:extLst>
        </xdr:cNvPr>
        <xdr:cNvSpPr txBox="1"/>
      </xdr:nvSpPr>
      <xdr:spPr>
        <a:xfrm>
          <a:off x="40100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7" name="テキスト ボックス 66">
          <a:extLst>
            <a:ext uri="{FF2B5EF4-FFF2-40B4-BE49-F238E27FC236}">
              <a16:creationId xmlns:a16="http://schemas.microsoft.com/office/drawing/2014/main" id="{0FEE3C0F-3CB7-41AC-A4B6-2472761C648F}"/>
            </a:ext>
          </a:extLst>
        </xdr:cNvPr>
        <xdr:cNvSpPr txBox="1"/>
      </xdr:nvSpPr>
      <xdr:spPr>
        <a:xfrm>
          <a:off x="32543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446743D3-A02A-49FD-9734-3D29F2A53A8D}"/>
            </a:ext>
          </a:extLst>
        </xdr:cNvPr>
        <xdr:cNvSpPr txBox="1"/>
      </xdr:nvSpPr>
      <xdr:spPr>
        <a:xfrm>
          <a:off x="24479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BC15DFC9-AE64-45D4-AAD1-6AB866865DB5}"/>
            </a:ext>
          </a:extLst>
        </xdr:cNvPr>
        <xdr:cNvSpPr txBox="1"/>
      </xdr:nvSpPr>
      <xdr:spPr>
        <a:xfrm>
          <a:off x="16573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A3F7C346-A4AA-4371-823C-603E0097D922}"/>
            </a:ext>
          </a:extLst>
        </xdr:cNvPr>
        <xdr:cNvSpPr txBox="1"/>
      </xdr:nvSpPr>
      <xdr:spPr>
        <a:xfrm>
          <a:off x="8540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94615</xdr:rowOff>
    </xdr:from>
    <xdr:to>
      <xdr:col>24</xdr:col>
      <xdr:colOff>114300</xdr:colOff>
      <xdr:row>41</xdr:row>
      <xdr:rowOff>27940</xdr:rowOff>
    </xdr:to>
    <xdr:sp macro="" textlink="">
      <xdr:nvSpPr>
        <xdr:cNvPr id="71" name="楕円 70">
          <a:extLst>
            <a:ext uri="{FF2B5EF4-FFF2-40B4-BE49-F238E27FC236}">
              <a16:creationId xmlns:a16="http://schemas.microsoft.com/office/drawing/2014/main" id="{825354EA-FE62-4A9C-A29C-30F296CA2744}"/>
            </a:ext>
          </a:extLst>
        </xdr:cNvPr>
        <xdr:cNvSpPr/>
      </xdr:nvSpPr>
      <xdr:spPr>
        <a:xfrm>
          <a:off x="4124325" y="658114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12700</xdr:rowOff>
    </xdr:from>
    <xdr:ext cx="402590" cy="249555"/>
    <xdr:sp macro="" textlink="">
      <xdr:nvSpPr>
        <xdr:cNvPr id="72" name="【道路】&#10;有形固定資産減価償却率該当値テキスト">
          <a:extLst>
            <a:ext uri="{FF2B5EF4-FFF2-40B4-BE49-F238E27FC236}">
              <a16:creationId xmlns:a16="http://schemas.microsoft.com/office/drawing/2014/main" id="{49807D00-7525-4304-956C-1D480E498918}"/>
            </a:ext>
          </a:extLst>
        </xdr:cNvPr>
        <xdr:cNvSpPr txBox="1"/>
      </xdr:nvSpPr>
      <xdr:spPr>
        <a:xfrm>
          <a:off x="4219575" y="649605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40</xdr:row>
      <xdr:rowOff>68580</xdr:rowOff>
    </xdr:from>
    <xdr:to>
      <xdr:col>20</xdr:col>
      <xdr:colOff>38100</xdr:colOff>
      <xdr:row>41</xdr:row>
      <xdr:rowOff>1270</xdr:rowOff>
    </xdr:to>
    <xdr:sp macro="" textlink="">
      <xdr:nvSpPr>
        <xdr:cNvPr id="73" name="楕円 72">
          <a:extLst>
            <a:ext uri="{FF2B5EF4-FFF2-40B4-BE49-F238E27FC236}">
              <a16:creationId xmlns:a16="http://schemas.microsoft.com/office/drawing/2014/main" id="{467FE92F-32BC-42C7-90DE-C22E8BC5A2A5}"/>
            </a:ext>
          </a:extLst>
        </xdr:cNvPr>
        <xdr:cNvSpPr/>
      </xdr:nvSpPr>
      <xdr:spPr>
        <a:xfrm>
          <a:off x="3381375" y="65519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40</xdr:row>
      <xdr:rowOff>117475</xdr:rowOff>
    </xdr:from>
    <xdr:to>
      <xdr:col>24</xdr:col>
      <xdr:colOff>63500</xdr:colOff>
      <xdr:row>40</xdr:row>
      <xdr:rowOff>143510</xdr:rowOff>
    </xdr:to>
    <xdr:cxnSp macro="">
      <xdr:nvCxnSpPr>
        <xdr:cNvPr id="74" name="直線コネクタ 73">
          <a:extLst>
            <a:ext uri="{FF2B5EF4-FFF2-40B4-BE49-F238E27FC236}">
              <a16:creationId xmlns:a16="http://schemas.microsoft.com/office/drawing/2014/main" id="{69960DEA-9250-483F-AF38-E8289B7F5A63}"/>
            </a:ext>
          </a:extLst>
        </xdr:cNvPr>
        <xdr:cNvCxnSpPr/>
      </xdr:nvCxnSpPr>
      <xdr:spPr>
        <a:xfrm>
          <a:off x="3425825" y="6607175"/>
          <a:ext cx="7556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31115</xdr:rowOff>
    </xdr:from>
    <xdr:to>
      <xdr:col>15</xdr:col>
      <xdr:colOff>101600</xdr:colOff>
      <xdr:row>40</xdr:row>
      <xdr:rowOff>128905</xdr:rowOff>
    </xdr:to>
    <xdr:sp macro="" textlink="">
      <xdr:nvSpPr>
        <xdr:cNvPr id="75" name="楕円 74">
          <a:extLst>
            <a:ext uri="{FF2B5EF4-FFF2-40B4-BE49-F238E27FC236}">
              <a16:creationId xmlns:a16="http://schemas.microsoft.com/office/drawing/2014/main" id="{8E7477A1-5A82-4A33-8031-A147F5D1D2CB}"/>
            </a:ext>
          </a:extLst>
        </xdr:cNvPr>
        <xdr:cNvSpPr/>
      </xdr:nvSpPr>
      <xdr:spPr>
        <a:xfrm>
          <a:off x="2571750" y="651446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80010</xdr:rowOff>
    </xdr:from>
    <xdr:to>
      <xdr:col>19</xdr:col>
      <xdr:colOff>174625</xdr:colOff>
      <xdr:row>40</xdr:row>
      <xdr:rowOff>117475</xdr:rowOff>
    </xdr:to>
    <xdr:cxnSp macro="">
      <xdr:nvCxnSpPr>
        <xdr:cNvPr id="76" name="直線コネクタ 75">
          <a:extLst>
            <a:ext uri="{FF2B5EF4-FFF2-40B4-BE49-F238E27FC236}">
              <a16:creationId xmlns:a16="http://schemas.microsoft.com/office/drawing/2014/main" id="{6522126C-8571-4913-8A1A-BE263343E235}"/>
            </a:ext>
          </a:extLst>
        </xdr:cNvPr>
        <xdr:cNvCxnSpPr/>
      </xdr:nvCxnSpPr>
      <xdr:spPr>
        <a:xfrm>
          <a:off x="2619375" y="6569710"/>
          <a:ext cx="8064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142875</xdr:rowOff>
    </xdr:from>
    <xdr:to>
      <xdr:col>10</xdr:col>
      <xdr:colOff>165100</xdr:colOff>
      <xdr:row>40</xdr:row>
      <xdr:rowOff>75565</xdr:rowOff>
    </xdr:to>
    <xdr:sp macro="" textlink="">
      <xdr:nvSpPr>
        <xdr:cNvPr id="77" name="楕円 76">
          <a:extLst>
            <a:ext uri="{FF2B5EF4-FFF2-40B4-BE49-F238E27FC236}">
              <a16:creationId xmlns:a16="http://schemas.microsoft.com/office/drawing/2014/main" id="{D631C4AC-4562-4569-87CD-0CDC574A66A1}"/>
            </a:ext>
          </a:extLst>
        </xdr:cNvPr>
        <xdr:cNvSpPr/>
      </xdr:nvSpPr>
      <xdr:spPr>
        <a:xfrm>
          <a:off x="1781175" y="646430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27305</xdr:rowOff>
    </xdr:from>
    <xdr:to>
      <xdr:col>15</xdr:col>
      <xdr:colOff>50800</xdr:colOff>
      <xdr:row>40</xdr:row>
      <xdr:rowOff>80010</xdr:rowOff>
    </xdr:to>
    <xdr:cxnSp macro="">
      <xdr:nvCxnSpPr>
        <xdr:cNvPr id="78" name="直線コネクタ 77">
          <a:extLst>
            <a:ext uri="{FF2B5EF4-FFF2-40B4-BE49-F238E27FC236}">
              <a16:creationId xmlns:a16="http://schemas.microsoft.com/office/drawing/2014/main" id="{EF211F8A-9CE3-462A-8012-A952D0FB54E6}"/>
            </a:ext>
          </a:extLst>
        </xdr:cNvPr>
        <xdr:cNvCxnSpPr/>
      </xdr:nvCxnSpPr>
      <xdr:spPr>
        <a:xfrm>
          <a:off x="1828800" y="6517005"/>
          <a:ext cx="79057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97155</xdr:rowOff>
    </xdr:from>
    <xdr:to>
      <xdr:col>6</xdr:col>
      <xdr:colOff>38100</xdr:colOff>
      <xdr:row>40</xdr:row>
      <xdr:rowOff>29845</xdr:rowOff>
    </xdr:to>
    <xdr:sp macro="" textlink="">
      <xdr:nvSpPr>
        <xdr:cNvPr id="79" name="楕円 78">
          <a:extLst>
            <a:ext uri="{FF2B5EF4-FFF2-40B4-BE49-F238E27FC236}">
              <a16:creationId xmlns:a16="http://schemas.microsoft.com/office/drawing/2014/main" id="{34F30238-F769-4F7D-A798-A13AAF40C89C}"/>
            </a:ext>
          </a:extLst>
        </xdr:cNvPr>
        <xdr:cNvSpPr/>
      </xdr:nvSpPr>
      <xdr:spPr>
        <a:xfrm>
          <a:off x="981075" y="6421755"/>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39</xdr:row>
      <xdr:rowOff>146050</xdr:rowOff>
    </xdr:from>
    <xdr:to>
      <xdr:col>10</xdr:col>
      <xdr:colOff>114300</xdr:colOff>
      <xdr:row>40</xdr:row>
      <xdr:rowOff>27305</xdr:rowOff>
    </xdr:to>
    <xdr:cxnSp macro="">
      <xdr:nvCxnSpPr>
        <xdr:cNvPr id="80" name="直線コネクタ 79">
          <a:extLst>
            <a:ext uri="{FF2B5EF4-FFF2-40B4-BE49-F238E27FC236}">
              <a16:creationId xmlns:a16="http://schemas.microsoft.com/office/drawing/2014/main" id="{85496E1A-DF99-451E-999E-E6B7E12DD852}"/>
            </a:ext>
          </a:extLst>
        </xdr:cNvPr>
        <xdr:cNvCxnSpPr/>
      </xdr:nvCxnSpPr>
      <xdr:spPr>
        <a:xfrm>
          <a:off x="1025525" y="6467475"/>
          <a:ext cx="8032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120650</xdr:rowOff>
    </xdr:from>
    <xdr:ext cx="405130" cy="246380"/>
    <xdr:sp macro="" textlink="">
      <xdr:nvSpPr>
        <xdr:cNvPr id="81" name="n_1aveValue【道路】&#10;有形固定資産減価償却率">
          <a:extLst>
            <a:ext uri="{FF2B5EF4-FFF2-40B4-BE49-F238E27FC236}">
              <a16:creationId xmlns:a16="http://schemas.microsoft.com/office/drawing/2014/main" id="{41B1F96C-45C5-4F7B-8561-206BEDCE4307}"/>
            </a:ext>
          </a:extLst>
        </xdr:cNvPr>
        <xdr:cNvSpPr txBox="1"/>
      </xdr:nvSpPr>
      <xdr:spPr>
        <a:xfrm>
          <a:off x="3239135" y="580072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80645</xdr:rowOff>
    </xdr:from>
    <xdr:ext cx="405130" cy="249555"/>
    <xdr:sp macro="" textlink="">
      <xdr:nvSpPr>
        <xdr:cNvPr id="82" name="n_2aveValue【道路】&#10;有形固定資産減価償却率">
          <a:extLst>
            <a:ext uri="{FF2B5EF4-FFF2-40B4-BE49-F238E27FC236}">
              <a16:creationId xmlns:a16="http://schemas.microsoft.com/office/drawing/2014/main" id="{E8D3E8AB-11E6-4F8D-8667-A45D560DAA47}"/>
            </a:ext>
          </a:extLst>
        </xdr:cNvPr>
        <xdr:cNvSpPr txBox="1"/>
      </xdr:nvSpPr>
      <xdr:spPr>
        <a:xfrm>
          <a:off x="2439035" y="57607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54610</xdr:rowOff>
    </xdr:from>
    <xdr:ext cx="405130" cy="246380"/>
    <xdr:sp macro="" textlink="">
      <xdr:nvSpPr>
        <xdr:cNvPr id="83" name="n_3aveValue【道路】&#10;有形固定資産減価償却率">
          <a:extLst>
            <a:ext uri="{FF2B5EF4-FFF2-40B4-BE49-F238E27FC236}">
              <a16:creationId xmlns:a16="http://schemas.microsoft.com/office/drawing/2014/main" id="{D1B3806A-FB2B-47B2-93C2-2C4DEC650160}"/>
            </a:ext>
          </a:extLst>
        </xdr:cNvPr>
        <xdr:cNvSpPr txBox="1"/>
      </xdr:nvSpPr>
      <xdr:spPr>
        <a:xfrm>
          <a:off x="1648460" y="573151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17145</xdr:rowOff>
    </xdr:from>
    <xdr:ext cx="405130" cy="247015"/>
    <xdr:sp macro="" textlink="">
      <xdr:nvSpPr>
        <xdr:cNvPr id="84" name="n_4aveValue【道路】&#10;有形固定資産減価償却率">
          <a:extLst>
            <a:ext uri="{FF2B5EF4-FFF2-40B4-BE49-F238E27FC236}">
              <a16:creationId xmlns:a16="http://schemas.microsoft.com/office/drawing/2014/main" id="{4C7D1B04-39DF-43C2-8975-E05E112DFAFB}"/>
            </a:ext>
          </a:extLst>
        </xdr:cNvPr>
        <xdr:cNvSpPr txBox="1"/>
      </xdr:nvSpPr>
      <xdr:spPr>
        <a:xfrm>
          <a:off x="848360" y="569404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158115</xdr:rowOff>
    </xdr:from>
    <xdr:ext cx="405130" cy="247015"/>
    <xdr:sp macro="" textlink="">
      <xdr:nvSpPr>
        <xdr:cNvPr id="85" name="n_1mainValue【道路】&#10;有形固定資産減価償却率">
          <a:extLst>
            <a:ext uri="{FF2B5EF4-FFF2-40B4-BE49-F238E27FC236}">
              <a16:creationId xmlns:a16="http://schemas.microsoft.com/office/drawing/2014/main" id="{891775BB-AD02-464D-8E52-959864EAF15B}"/>
            </a:ext>
          </a:extLst>
        </xdr:cNvPr>
        <xdr:cNvSpPr txBox="1"/>
      </xdr:nvSpPr>
      <xdr:spPr>
        <a:xfrm>
          <a:off x="3239135" y="66478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120650</xdr:rowOff>
    </xdr:from>
    <xdr:ext cx="405130" cy="246380"/>
    <xdr:sp macro="" textlink="">
      <xdr:nvSpPr>
        <xdr:cNvPr id="86" name="n_2mainValue【道路】&#10;有形固定資産減価償却率">
          <a:extLst>
            <a:ext uri="{FF2B5EF4-FFF2-40B4-BE49-F238E27FC236}">
              <a16:creationId xmlns:a16="http://schemas.microsoft.com/office/drawing/2014/main" id="{C73D2095-4856-4C01-A2E1-C6424F370DDF}"/>
            </a:ext>
          </a:extLst>
        </xdr:cNvPr>
        <xdr:cNvSpPr txBox="1"/>
      </xdr:nvSpPr>
      <xdr:spPr>
        <a:xfrm>
          <a:off x="2439035" y="661035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67310</xdr:rowOff>
    </xdr:from>
    <xdr:ext cx="405130" cy="249555"/>
    <xdr:sp macro="" textlink="">
      <xdr:nvSpPr>
        <xdr:cNvPr id="87" name="n_3mainValue【道路】&#10;有形固定資産減価償却率">
          <a:extLst>
            <a:ext uri="{FF2B5EF4-FFF2-40B4-BE49-F238E27FC236}">
              <a16:creationId xmlns:a16="http://schemas.microsoft.com/office/drawing/2014/main" id="{E73B9C21-1AA9-48DE-BD0B-D790B3E08B8B}"/>
            </a:ext>
          </a:extLst>
        </xdr:cNvPr>
        <xdr:cNvSpPr txBox="1"/>
      </xdr:nvSpPr>
      <xdr:spPr>
        <a:xfrm>
          <a:off x="1648460" y="65506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21590</xdr:rowOff>
    </xdr:from>
    <xdr:ext cx="405130" cy="246380"/>
    <xdr:sp macro="" textlink="">
      <xdr:nvSpPr>
        <xdr:cNvPr id="88" name="n_4mainValue【道路】&#10;有形固定資産減価償却率">
          <a:extLst>
            <a:ext uri="{FF2B5EF4-FFF2-40B4-BE49-F238E27FC236}">
              <a16:creationId xmlns:a16="http://schemas.microsoft.com/office/drawing/2014/main" id="{E77B477F-46AA-40ED-8520-64DE27A8A05E}"/>
            </a:ext>
          </a:extLst>
        </xdr:cNvPr>
        <xdr:cNvSpPr txBox="1"/>
      </xdr:nvSpPr>
      <xdr:spPr>
        <a:xfrm>
          <a:off x="848360" y="650811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7B8865BA-E57A-4E23-8DEC-E1F05B065BB8}"/>
            </a:ext>
          </a:extLst>
        </xdr:cNvPr>
        <xdr:cNvSpPr/>
      </xdr:nvSpPr>
      <xdr:spPr>
        <a:xfrm>
          <a:off x="5953125" y="3968750"/>
          <a:ext cx="424815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0" name="正方形/長方形 89">
          <a:extLst>
            <a:ext uri="{FF2B5EF4-FFF2-40B4-BE49-F238E27FC236}">
              <a16:creationId xmlns:a16="http://schemas.microsoft.com/office/drawing/2014/main" id="{85EDBB34-4749-4FA5-A9DA-0F4F2D0152DA}"/>
            </a:ext>
          </a:extLst>
        </xdr:cNvPr>
        <xdr:cNvSpPr/>
      </xdr:nvSpPr>
      <xdr:spPr>
        <a:xfrm>
          <a:off x="60674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1" name="正方形/長方形 90">
          <a:extLst>
            <a:ext uri="{FF2B5EF4-FFF2-40B4-BE49-F238E27FC236}">
              <a16:creationId xmlns:a16="http://schemas.microsoft.com/office/drawing/2014/main" id="{54FA782D-CC86-4814-948E-918BDA859ED1}"/>
            </a:ext>
          </a:extLst>
        </xdr:cNvPr>
        <xdr:cNvSpPr/>
      </xdr:nvSpPr>
      <xdr:spPr>
        <a:xfrm>
          <a:off x="60674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2" name="正方形/長方形 91">
          <a:extLst>
            <a:ext uri="{FF2B5EF4-FFF2-40B4-BE49-F238E27FC236}">
              <a16:creationId xmlns:a16="http://schemas.microsoft.com/office/drawing/2014/main" id="{9C0BAC7B-0E15-4F47-9A68-8403F28DB2A0}"/>
            </a:ext>
          </a:extLst>
        </xdr:cNvPr>
        <xdr:cNvSpPr/>
      </xdr:nvSpPr>
      <xdr:spPr>
        <a:xfrm>
          <a:off x="69818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3" name="正方形/長方形 92">
          <a:extLst>
            <a:ext uri="{FF2B5EF4-FFF2-40B4-BE49-F238E27FC236}">
              <a16:creationId xmlns:a16="http://schemas.microsoft.com/office/drawing/2014/main" id="{9D607525-B282-4E53-83F7-9FCF447F9128}"/>
            </a:ext>
          </a:extLst>
        </xdr:cNvPr>
        <xdr:cNvSpPr/>
      </xdr:nvSpPr>
      <xdr:spPr>
        <a:xfrm>
          <a:off x="69818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4" name="正方形/長方形 93">
          <a:extLst>
            <a:ext uri="{FF2B5EF4-FFF2-40B4-BE49-F238E27FC236}">
              <a16:creationId xmlns:a16="http://schemas.microsoft.com/office/drawing/2014/main" id="{31FBA76A-B1D3-4FE8-98C0-A150266DBAE8}"/>
            </a:ext>
          </a:extLst>
        </xdr:cNvPr>
        <xdr:cNvSpPr/>
      </xdr:nvSpPr>
      <xdr:spPr>
        <a:xfrm>
          <a:off x="80105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5" name="正方形/長方形 94">
          <a:extLst>
            <a:ext uri="{FF2B5EF4-FFF2-40B4-BE49-F238E27FC236}">
              <a16:creationId xmlns:a16="http://schemas.microsoft.com/office/drawing/2014/main" id="{6DF2E039-063C-43BE-B59E-52D1F124DC99}"/>
            </a:ext>
          </a:extLst>
        </xdr:cNvPr>
        <xdr:cNvSpPr/>
      </xdr:nvSpPr>
      <xdr:spPr>
        <a:xfrm>
          <a:off x="80105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6" name="正方形/長方形 95">
          <a:extLst>
            <a:ext uri="{FF2B5EF4-FFF2-40B4-BE49-F238E27FC236}">
              <a16:creationId xmlns:a16="http://schemas.microsoft.com/office/drawing/2014/main" id="{7FC304E7-F334-43AF-A685-85AAE2827571}"/>
            </a:ext>
          </a:extLst>
        </xdr:cNvPr>
        <xdr:cNvSpPr/>
      </xdr:nvSpPr>
      <xdr:spPr>
        <a:xfrm>
          <a:off x="5953125" y="5047615"/>
          <a:ext cx="424815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7" name="テキスト ボックス 96">
          <a:extLst>
            <a:ext uri="{FF2B5EF4-FFF2-40B4-BE49-F238E27FC236}">
              <a16:creationId xmlns:a16="http://schemas.microsoft.com/office/drawing/2014/main" id="{8EADBD6E-EFAA-466D-90AD-453094F2FADE}"/>
            </a:ext>
          </a:extLst>
        </xdr:cNvPr>
        <xdr:cNvSpPr txBox="1"/>
      </xdr:nvSpPr>
      <xdr:spPr>
        <a:xfrm>
          <a:off x="5915025" y="4867275"/>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98" name="直線コネクタ 97">
          <a:extLst>
            <a:ext uri="{FF2B5EF4-FFF2-40B4-BE49-F238E27FC236}">
              <a16:creationId xmlns:a16="http://schemas.microsoft.com/office/drawing/2014/main" id="{F1DA901B-0C48-4C2E-BF41-035788C6EE5F}"/>
            </a:ext>
          </a:extLst>
        </xdr:cNvPr>
        <xdr:cNvCxnSpPr/>
      </xdr:nvCxnSpPr>
      <xdr:spPr>
        <a:xfrm>
          <a:off x="5953125" y="720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89535</xdr:rowOff>
    </xdr:from>
    <xdr:to>
      <xdr:col>59</xdr:col>
      <xdr:colOff>50800</xdr:colOff>
      <xdr:row>42</xdr:row>
      <xdr:rowOff>89535</xdr:rowOff>
    </xdr:to>
    <xdr:cxnSp macro="">
      <xdr:nvCxnSpPr>
        <xdr:cNvPr id="99" name="直線コネクタ 98">
          <a:extLst>
            <a:ext uri="{FF2B5EF4-FFF2-40B4-BE49-F238E27FC236}">
              <a16:creationId xmlns:a16="http://schemas.microsoft.com/office/drawing/2014/main" id="{3D6E982F-FA13-491A-AC93-B8EEF9C8C5E8}"/>
            </a:ext>
          </a:extLst>
        </xdr:cNvPr>
        <xdr:cNvCxnSpPr/>
      </xdr:nvCxnSpPr>
      <xdr:spPr>
        <a:xfrm>
          <a:off x="5953125" y="6896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117475</xdr:rowOff>
    </xdr:from>
    <xdr:ext cx="464820" cy="247015"/>
    <xdr:sp macro="" textlink="">
      <xdr:nvSpPr>
        <xdr:cNvPr id="100" name="テキスト ボックス 99">
          <a:extLst>
            <a:ext uri="{FF2B5EF4-FFF2-40B4-BE49-F238E27FC236}">
              <a16:creationId xmlns:a16="http://schemas.microsoft.com/office/drawing/2014/main" id="{B78AAC93-7F67-492E-9EDE-E5377F71B365}"/>
            </a:ext>
          </a:extLst>
        </xdr:cNvPr>
        <xdr:cNvSpPr txBox="1"/>
      </xdr:nvSpPr>
      <xdr:spPr>
        <a:xfrm>
          <a:off x="5527040" y="676910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104775</xdr:rowOff>
    </xdr:from>
    <xdr:to>
      <xdr:col>59</xdr:col>
      <xdr:colOff>50800</xdr:colOff>
      <xdr:row>40</xdr:row>
      <xdr:rowOff>104775</xdr:rowOff>
    </xdr:to>
    <xdr:cxnSp macro="">
      <xdr:nvCxnSpPr>
        <xdr:cNvPr id="101" name="直線コネクタ 100">
          <a:extLst>
            <a:ext uri="{FF2B5EF4-FFF2-40B4-BE49-F238E27FC236}">
              <a16:creationId xmlns:a16="http://schemas.microsoft.com/office/drawing/2014/main" id="{0A4D5A17-2932-4E47-B15B-85270D5B0428}"/>
            </a:ext>
          </a:extLst>
        </xdr:cNvPr>
        <xdr:cNvCxnSpPr/>
      </xdr:nvCxnSpPr>
      <xdr:spPr>
        <a:xfrm>
          <a:off x="5953125" y="65881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132715</xdr:rowOff>
    </xdr:from>
    <xdr:ext cx="528955" cy="249555"/>
    <xdr:sp macro="" textlink="">
      <xdr:nvSpPr>
        <xdr:cNvPr id="102" name="テキスト ボックス 101">
          <a:extLst>
            <a:ext uri="{FF2B5EF4-FFF2-40B4-BE49-F238E27FC236}">
              <a16:creationId xmlns:a16="http://schemas.microsoft.com/office/drawing/2014/main" id="{D73E1B80-CD03-41F5-B91B-995397E037F6}"/>
            </a:ext>
          </a:extLst>
        </xdr:cNvPr>
        <xdr:cNvSpPr txBox="1"/>
      </xdr:nvSpPr>
      <xdr:spPr>
        <a:xfrm>
          <a:off x="5478780" y="645731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120650</xdr:rowOff>
    </xdr:from>
    <xdr:to>
      <xdr:col>59</xdr:col>
      <xdr:colOff>50800</xdr:colOff>
      <xdr:row>38</xdr:row>
      <xdr:rowOff>120650</xdr:rowOff>
    </xdr:to>
    <xdr:cxnSp macro="">
      <xdr:nvCxnSpPr>
        <xdr:cNvPr id="103" name="直線コネクタ 102">
          <a:extLst>
            <a:ext uri="{FF2B5EF4-FFF2-40B4-BE49-F238E27FC236}">
              <a16:creationId xmlns:a16="http://schemas.microsoft.com/office/drawing/2014/main" id="{B56E1008-3ED0-4887-8F3B-D8920265ADEA}"/>
            </a:ext>
          </a:extLst>
        </xdr:cNvPr>
        <xdr:cNvCxnSpPr/>
      </xdr:nvCxnSpPr>
      <xdr:spPr>
        <a:xfrm>
          <a:off x="5953125" y="6286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149225</xdr:rowOff>
    </xdr:from>
    <xdr:ext cx="528955" cy="247015"/>
    <xdr:sp macro="" textlink="">
      <xdr:nvSpPr>
        <xdr:cNvPr id="104" name="テキスト ボックス 103">
          <a:extLst>
            <a:ext uri="{FF2B5EF4-FFF2-40B4-BE49-F238E27FC236}">
              <a16:creationId xmlns:a16="http://schemas.microsoft.com/office/drawing/2014/main" id="{11CE16F4-08EB-4329-820C-22ACDCBA9E4E}"/>
            </a:ext>
          </a:extLst>
        </xdr:cNvPr>
        <xdr:cNvSpPr txBox="1"/>
      </xdr:nvSpPr>
      <xdr:spPr>
        <a:xfrm>
          <a:off x="5478780" y="614997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136525</xdr:rowOff>
    </xdr:from>
    <xdr:to>
      <xdr:col>59</xdr:col>
      <xdr:colOff>50800</xdr:colOff>
      <xdr:row>36</xdr:row>
      <xdr:rowOff>136525</xdr:rowOff>
    </xdr:to>
    <xdr:cxnSp macro="">
      <xdr:nvCxnSpPr>
        <xdr:cNvPr id="105" name="直線コネクタ 104">
          <a:extLst>
            <a:ext uri="{FF2B5EF4-FFF2-40B4-BE49-F238E27FC236}">
              <a16:creationId xmlns:a16="http://schemas.microsoft.com/office/drawing/2014/main" id="{C89CF54C-4EB5-4411-8183-9B405FDAD294}"/>
            </a:ext>
          </a:extLst>
        </xdr:cNvPr>
        <xdr:cNvCxnSpPr/>
      </xdr:nvCxnSpPr>
      <xdr:spPr>
        <a:xfrm>
          <a:off x="5953125" y="5978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164465</xdr:rowOff>
    </xdr:from>
    <xdr:ext cx="528955" cy="248920"/>
    <xdr:sp macro="" textlink="">
      <xdr:nvSpPr>
        <xdr:cNvPr id="106" name="テキスト ボックス 105">
          <a:extLst>
            <a:ext uri="{FF2B5EF4-FFF2-40B4-BE49-F238E27FC236}">
              <a16:creationId xmlns:a16="http://schemas.microsoft.com/office/drawing/2014/main" id="{31C33878-A0C9-4DED-89EA-FD469B760F5B}"/>
            </a:ext>
          </a:extLst>
        </xdr:cNvPr>
        <xdr:cNvSpPr txBox="1"/>
      </xdr:nvSpPr>
      <xdr:spPr>
        <a:xfrm>
          <a:off x="5478780" y="5838190"/>
          <a:ext cx="528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152400</xdr:rowOff>
    </xdr:from>
    <xdr:to>
      <xdr:col>59</xdr:col>
      <xdr:colOff>50800</xdr:colOff>
      <xdr:row>34</xdr:row>
      <xdr:rowOff>152400</xdr:rowOff>
    </xdr:to>
    <xdr:cxnSp macro="">
      <xdr:nvCxnSpPr>
        <xdr:cNvPr id="107" name="直線コネクタ 106">
          <a:extLst>
            <a:ext uri="{FF2B5EF4-FFF2-40B4-BE49-F238E27FC236}">
              <a16:creationId xmlns:a16="http://schemas.microsoft.com/office/drawing/2014/main" id="{97D3622F-5669-498D-B233-092A1B2E5872}"/>
            </a:ext>
          </a:extLst>
        </xdr:cNvPr>
        <xdr:cNvCxnSpPr/>
      </xdr:nvCxnSpPr>
      <xdr:spPr>
        <a:xfrm>
          <a:off x="5953125" y="5667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15240</xdr:rowOff>
    </xdr:from>
    <xdr:ext cx="528955" cy="249555"/>
    <xdr:sp macro="" textlink="">
      <xdr:nvSpPr>
        <xdr:cNvPr id="108" name="テキスト ボックス 107">
          <a:extLst>
            <a:ext uri="{FF2B5EF4-FFF2-40B4-BE49-F238E27FC236}">
              <a16:creationId xmlns:a16="http://schemas.microsoft.com/office/drawing/2014/main" id="{91AEA22C-BF73-4AC0-81BC-D9A7636E9D6D}"/>
            </a:ext>
          </a:extLst>
        </xdr:cNvPr>
        <xdr:cNvSpPr txBox="1"/>
      </xdr:nvSpPr>
      <xdr:spPr>
        <a:xfrm>
          <a:off x="5478780" y="552704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9" name="直線コネクタ 108">
          <a:extLst>
            <a:ext uri="{FF2B5EF4-FFF2-40B4-BE49-F238E27FC236}">
              <a16:creationId xmlns:a16="http://schemas.microsoft.com/office/drawing/2014/main" id="{DF2BAEE9-1190-4173-98A3-4C16DC433273}"/>
            </a:ext>
          </a:extLst>
        </xdr:cNvPr>
        <xdr:cNvCxnSpPr/>
      </xdr:nvCxnSpPr>
      <xdr:spPr>
        <a:xfrm>
          <a:off x="5953125" y="53555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30480</xdr:rowOff>
    </xdr:from>
    <xdr:ext cx="595630" cy="247015"/>
    <xdr:sp macro="" textlink="">
      <xdr:nvSpPr>
        <xdr:cNvPr id="110" name="テキスト ボックス 109">
          <a:extLst>
            <a:ext uri="{FF2B5EF4-FFF2-40B4-BE49-F238E27FC236}">
              <a16:creationId xmlns:a16="http://schemas.microsoft.com/office/drawing/2014/main" id="{3DB326A1-FDED-4010-A0EF-D392AB7C5EEF}"/>
            </a:ext>
          </a:extLst>
        </xdr:cNvPr>
        <xdr:cNvSpPr txBox="1"/>
      </xdr:nvSpPr>
      <xdr:spPr>
        <a:xfrm>
          <a:off x="5420995" y="52184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35AC7755-AAED-4DF1-BB02-E022CA5B5EDD}"/>
            </a:ext>
          </a:extLst>
        </xdr:cNvPr>
        <xdr:cNvCxnSpPr/>
      </xdr:nvCxnSpPr>
      <xdr:spPr>
        <a:xfrm>
          <a:off x="5953125" y="50476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46355</xdr:rowOff>
    </xdr:from>
    <xdr:ext cx="595630" cy="249555"/>
    <xdr:sp macro="" textlink="">
      <xdr:nvSpPr>
        <xdr:cNvPr id="112" name="テキスト ボックス 111">
          <a:extLst>
            <a:ext uri="{FF2B5EF4-FFF2-40B4-BE49-F238E27FC236}">
              <a16:creationId xmlns:a16="http://schemas.microsoft.com/office/drawing/2014/main" id="{6FE98B36-038A-4466-9934-4CD2F839BAC2}"/>
            </a:ext>
          </a:extLst>
        </xdr:cNvPr>
        <xdr:cNvSpPr txBox="1"/>
      </xdr:nvSpPr>
      <xdr:spPr>
        <a:xfrm>
          <a:off x="5420995" y="49168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3" name="【道路】&#10;一人当たり延長グラフ枠">
          <a:extLst>
            <a:ext uri="{FF2B5EF4-FFF2-40B4-BE49-F238E27FC236}">
              <a16:creationId xmlns:a16="http://schemas.microsoft.com/office/drawing/2014/main" id="{8D6AE636-21B2-46FC-A655-BA8AE02278DF}"/>
            </a:ext>
          </a:extLst>
        </xdr:cNvPr>
        <xdr:cNvSpPr/>
      </xdr:nvSpPr>
      <xdr:spPr>
        <a:xfrm>
          <a:off x="5953125" y="5047615"/>
          <a:ext cx="424815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6350</xdr:rowOff>
    </xdr:from>
    <xdr:to>
      <xdr:col>54</xdr:col>
      <xdr:colOff>174625</xdr:colOff>
      <xdr:row>42</xdr:row>
      <xdr:rowOff>8890</xdr:rowOff>
    </xdr:to>
    <xdr:cxnSp macro="">
      <xdr:nvCxnSpPr>
        <xdr:cNvPr id="114" name="直線コネクタ 113">
          <a:extLst>
            <a:ext uri="{FF2B5EF4-FFF2-40B4-BE49-F238E27FC236}">
              <a16:creationId xmlns:a16="http://schemas.microsoft.com/office/drawing/2014/main" id="{082ED399-C21D-41AB-BD71-E7D0A60F533D}"/>
            </a:ext>
          </a:extLst>
        </xdr:cNvPr>
        <xdr:cNvCxnSpPr/>
      </xdr:nvCxnSpPr>
      <xdr:spPr>
        <a:xfrm flipV="1">
          <a:off x="9426575" y="5524500"/>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12700</xdr:rowOff>
    </xdr:from>
    <xdr:ext cx="467360" cy="249555"/>
    <xdr:sp macro="" textlink="">
      <xdr:nvSpPr>
        <xdr:cNvPr id="115" name="【道路】&#10;一人当たり延長最小値テキスト">
          <a:extLst>
            <a:ext uri="{FF2B5EF4-FFF2-40B4-BE49-F238E27FC236}">
              <a16:creationId xmlns:a16="http://schemas.microsoft.com/office/drawing/2014/main" id="{1C908F47-E2BC-4F4D-A1CD-D2ADBBC7F286}"/>
            </a:ext>
          </a:extLst>
        </xdr:cNvPr>
        <xdr:cNvSpPr txBox="1"/>
      </xdr:nvSpPr>
      <xdr:spPr>
        <a:xfrm>
          <a:off x="9467850" y="681990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8890</xdr:rowOff>
    </xdr:from>
    <xdr:to>
      <xdr:col>55</xdr:col>
      <xdr:colOff>88900</xdr:colOff>
      <xdr:row>42</xdr:row>
      <xdr:rowOff>8890</xdr:rowOff>
    </xdr:to>
    <xdr:cxnSp macro="">
      <xdr:nvCxnSpPr>
        <xdr:cNvPr id="116" name="直線コネクタ 115">
          <a:extLst>
            <a:ext uri="{FF2B5EF4-FFF2-40B4-BE49-F238E27FC236}">
              <a16:creationId xmlns:a16="http://schemas.microsoft.com/office/drawing/2014/main" id="{CDF6ECA6-27B4-4D37-A6C8-ABAC7AE2800A}"/>
            </a:ext>
          </a:extLst>
        </xdr:cNvPr>
        <xdr:cNvCxnSpPr/>
      </xdr:nvCxnSpPr>
      <xdr:spPr>
        <a:xfrm>
          <a:off x="9363075" y="682244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120650</xdr:rowOff>
    </xdr:from>
    <xdr:ext cx="532130" cy="246380"/>
    <xdr:sp macro="" textlink="">
      <xdr:nvSpPr>
        <xdr:cNvPr id="117" name="【道路】&#10;一人当たり延長最大値テキスト">
          <a:extLst>
            <a:ext uri="{FF2B5EF4-FFF2-40B4-BE49-F238E27FC236}">
              <a16:creationId xmlns:a16="http://schemas.microsoft.com/office/drawing/2014/main" id="{D5295E27-4E29-4F94-A9C3-6C07B7ED636C}"/>
            </a:ext>
          </a:extLst>
        </xdr:cNvPr>
        <xdr:cNvSpPr txBox="1"/>
      </xdr:nvSpPr>
      <xdr:spPr>
        <a:xfrm>
          <a:off x="9467850" y="5314950"/>
          <a:ext cx="532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6350</xdr:rowOff>
    </xdr:from>
    <xdr:to>
      <xdr:col>55</xdr:col>
      <xdr:colOff>88900</xdr:colOff>
      <xdr:row>34</xdr:row>
      <xdr:rowOff>6350</xdr:rowOff>
    </xdr:to>
    <xdr:cxnSp macro="">
      <xdr:nvCxnSpPr>
        <xdr:cNvPr id="118" name="直線コネクタ 117">
          <a:extLst>
            <a:ext uri="{FF2B5EF4-FFF2-40B4-BE49-F238E27FC236}">
              <a16:creationId xmlns:a16="http://schemas.microsoft.com/office/drawing/2014/main" id="{B6E1EB46-10CA-4F5B-B552-33DCBC53FCFF}"/>
            </a:ext>
          </a:extLst>
        </xdr:cNvPr>
        <xdr:cNvCxnSpPr/>
      </xdr:nvCxnSpPr>
      <xdr:spPr>
        <a:xfrm>
          <a:off x="9363075" y="55245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132080</xdr:rowOff>
    </xdr:from>
    <xdr:ext cx="532130" cy="249555"/>
    <xdr:sp macro="" textlink="">
      <xdr:nvSpPr>
        <xdr:cNvPr id="119" name="【道路】&#10;一人当たり延長平均値テキスト">
          <a:extLst>
            <a:ext uri="{FF2B5EF4-FFF2-40B4-BE49-F238E27FC236}">
              <a16:creationId xmlns:a16="http://schemas.microsoft.com/office/drawing/2014/main" id="{43E4A066-66C6-4B7B-858B-66D1AFB0965A}"/>
            </a:ext>
          </a:extLst>
        </xdr:cNvPr>
        <xdr:cNvSpPr txBox="1"/>
      </xdr:nvSpPr>
      <xdr:spPr>
        <a:xfrm>
          <a:off x="9467850" y="6456680"/>
          <a:ext cx="532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109855</xdr:rowOff>
    </xdr:from>
    <xdr:to>
      <xdr:col>55</xdr:col>
      <xdr:colOff>50800</xdr:colOff>
      <xdr:row>41</xdr:row>
      <xdr:rowOff>42545</xdr:rowOff>
    </xdr:to>
    <xdr:sp macro="" textlink="">
      <xdr:nvSpPr>
        <xdr:cNvPr id="120" name="フローチャート: 判断 119">
          <a:extLst>
            <a:ext uri="{FF2B5EF4-FFF2-40B4-BE49-F238E27FC236}">
              <a16:creationId xmlns:a16="http://schemas.microsoft.com/office/drawing/2014/main" id="{703AD85E-8215-4944-9D4D-CAD47830049E}"/>
            </a:ext>
          </a:extLst>
        </xdr:cNvPr>
        <xdr:cNvSpPr/>
      </xdr:nvSpPr>
      <xdr:spPr>
        <a:xfrm>
          <a:off x="9401175" y="6593205"/>
          <a:ext cx="762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116205</xdr:rowOff>
    </xdr:from>
    <xdr:to>
      <xdr:col>50</xdr:col>
      <xdr:colOff>165100</xdr:colOff>
      <xdr:row>41</xdr:row>
      <xdr:rowOff>48260</xdr:rowOff>
    </xdr:to>
    <xdr:sp macro="" textlink="">
      <xdr:nvSpPr>
        <xdr:cNvPr id="121" name="フローチャート: 判断 120">
          <a:extLst>
            <a:ext uri="{FF2B5EF4-FFF2-40B4-BE49-F238E27FC236}">
              <a16:creationId xmlns:a16="http://schemas.microsoft.com/office/drawing/2014/main" id="{8AC21EF6-B862-4DF3-80D6-2CDD9AEEFFEB}"/>
            </a:ext>
          </a:extLst>
        </xdr:cNvPr>
        <xdr:cNvSpPr/>
      </xdr:nvSpPr>
      <xdr:spPr>
        <a:xfrm>
          <a:off x="8639175" y="6602730"/>
          <a:ext cx="95250" cy="908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119380</xdr:rowOff>
    </xdr:from>
    <xdr:to>
      <xdr:col>46</xdr:col>
      <xdr:colOff>38100</xdr:colOff>
      <xdr:row>41</xdr:row>
      <xdr:rowOff>52070</xdr:rowOff>
    </xdr:to>
    <xdr:sp macro="" textlink="">
      <xdr:nvSpPr>
        <xdr:cNvPr id="122" name="フローチャート: 判断 121">
          <a:extLst>
            <a:ext uri="{FF2B5EF4-FFF2-40B4-BE49-F238E27FC236}">
              <a16:creationId xmlns:a16="http://schemas.microsoft.com/office/drawing/2014/main" id="{7525D302-B995-41EF-B51E-C04377DC67F4}"/>
            </a:ext>
          </a:extLst>
        </xdr:cNvPr>
        <xdr:cNvSpPr/>
      </xdr:nvSpPr>
      <xdr:spPr>
        <a:xfrm>
          <a:off x="7839075" y="6609080"/>
          <a:ext cx="8572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127635</xdr:rowOff>
    </xdr:from>
    <xdr:to>
      <xdr:col>41</xdr:col>
      <xdr:colOff>101600</xdr:colOff>
      <xdr:row>41</xdr:row>
      <xdr:rowOff>60960</xdr:rowOff>
    </xdr:to>
    <xdr:sp macro="" textlink="">
      <xdr:nvSpPr>
        <xdr:cNvPr id="123" name="フローチャート: 判断 122">
          <a:extLst>
            <a:ext uri="{FF2B5EF4-FFF2-40B4-BE49-F238E27FC236}">
              <a16:creationId xmlns:a16="http://schemas.microsoft.com/office/drawing/2014/main" id="{E09D7D98-4704-4EDB-AF5B-E9B4A1A70567}"/>
            </a:ext>
          </a:extLst>
        </xdr:cNvPr>
        <xdr:cNvSpPr/>
      </xdr:nvSpPr>
      <xdr:spPr>
        <a:xfrm>
          <a:off x="7029450" y="661098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97790</xdr:rowOff>
    </xdr:from>
    <xdr:to>
      <xdr:col>36</xdr:col>
      <xdr:colOff>165100</xdr:colOff>
      <xdr:row>41</xdr:row>
      <xdr:rowOff>30480</xdr:rowOff>
    </xdr:to>
    <xdr:sp macro="" textlink="">
      <xdr:nvSpPr>
        <xdr:cNvPr id="124" name="フローチャート: 判断 123">
          <a:extLst>
            <a:ext uri="{FF2B5EF4-FFF2-40B4-BE49-F238E27FC236}">
              <a16:creationId xmlns:a16="http://schemas.microsoft.com/office/drawing/2014/main" id="{4A9D9ECE-4E0A-4936-83B2-D7BC74B25545}"/>
            </a:ext>
          </a:extLst>
        </xdr:cNvPr>
        <xdr:cNvSpPr/>
      </xdr:nvSpPr>
      <xdr:spPr>
        <a:xfrm>
          <a:off x="6238875" y="6584315"/>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3B499865-524D-414A-877F-029CDDF5F294}"/>
            </a:ext>
          </a:extLst>
        </xdr:cNvPr>
        <xdr:cNvSpPr txBox="1"/>
      </xdr:nvSpPr>
      <xdr:spPr>
        <a:xfrm>
          <a:off x="925830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89B9C3FE-959C-41C8-B389-CDAF821613B4}"/>
            </a:ext>
          </a:extLst>
        </xdr:cNvPr>
        <xdr:cNvSpPr txBox="1"/>
      </xdr:nvSpPr>
      <xdr:spPr>
        <a:xfrm>
          <a:off x="85153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43B5AE7A-D19F-40FC-B67E-778695376640}"/>
            </a:ext>
          </a:extLst>
        </xdr:cNvPr>
        <xdr:cNvSpPr txBox="1"/>
      </xdr:nvSpPr>
      <xdr:spPr>
        <a:xfrm>
          <a:off x="77120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8BF8150D-D501-4195-B4FF-38215E73F49A}"/>
            </a:ext>
          </a:extLst>
        </xdr:cNvPr>
        <xdr:cNvSpPr txBox="1"/>
      </xdr:nvSpPr>
      <xdr:spPr>
        <a:xfrm>
          <a:off x="69056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F50E6617-0C5D-4E64-8117-15D0227A22ED}"/>
            </a:ext>
          </a:extLst>
        </xdr:cNvPr>
        <xdr:cNvSpPr txBox="1"/>
      </xdr:nvSpPr>
      <xdr:spPr>
        <a:xfrm>
          <a:off x="61150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145415</xdr:rowOff>
    </xdr:from>
    <xdr:to>
      <xdr:col>55</xdr:col>
      <xdr:colOff>50800</xdr:colOff>
      <xdr:row>41</xdr:row>
      <xdr:rowOff>78105</xdr:rowOff>
    </xdr:to>
    <xdr:sp macro="" textlink="">
      <xdr:nvSpPr>
        <xdr:cNvPr id="130" name="楕円 129">
          <a:extLst>
            <a:ext uri="{FF2B5EF4-FFF2-40B4-BE49-F238E27FC236}">
              <a16:creationId xmlns:a16="http://schemas.microsoft.com/office/drawing/2014/main" id="{6B02A689-B9E8-4981-A169-F5B2BA680B49}"/>
            </a:ext>
          </a:extLst>
        </xdr:cNvPr>
        <xdr:cNvSpPr/>
      </xdr:nvSpPr>
      <xdr:spPr>
        <a:xfrm>
          <a:off x="9401175" y="6628765"/>
          <a:ext cx="762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125095</xdr:rowOff>
    </xdr:from>
    <xdr:ext cx="532130" cy="247015"/>
    <xdr:sp macro="" textlink="">
      <xdr:nvSpPr>
        <xdr:cNvPr id="131" name="【道路】&#10;一人当たり延長該当値テキスト">
          <a:extLst>
            <a:ext uri="{FF2B5EF4-FFF2-40B4-BE49-F238E27FC236}">
              <a16:creationId xmlns:a16="http://schemas.microsoft.com/office/drawing/2014/main" id="{FFBC94CE-7767-4E96-AEAA-789596AE36A1}"/>
            </a:ext>
          </a:extLst>
        </xdr:cNvPr>
        <xdr:cNvSpPr txBox="1"/>
      </xdr:nvSpPr>
      <xdr:spPr>
        <a:xfrm>
          <a:off x="9467850" y="660844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149225</xdr:rowOff>
    </xdr:from>
    <xdr:to>
      <xdr:col>50</xdr:col>
      <xdr:colOff>165100</xdr:colOff>
      <xdr:row>41</xdr:row>
      <xdr:rowOff>81915</xdr:rowOff>
    </xdr:to>
    <xdr:sp macro="" textlink="">
      <xdr:nvSpPr>
        <xdr:cNvPr id="132" name="楕円 131">
          <a:extLst>
            <a:ext uri="{FF2B5EF4-FFF2-40B4-BE49-F238E27FC236}">
              <a16:creationId xmlns:a16="http://schemas.microsoft.com/office/drawing/2014/main" id="{A16D2132-2157-43C9-8193-74BEE6910A13}"/>
            </a:ext>
          </a:extLst>
        </xdr:cNvPr>
        <xdr:cNvSpPr/>
      </xdr:nvSpPr>
      <xdr:spPr>
        <a:xfrm>
          <a:off x="8639175" y="663575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29210</xdr:rowOff>
    </xdr:from>
    <xdr:to>
      <xdr:col>55</xdr:col>
      <xdr:colOff>0</xdr:colOff>
      <xdr:row>41</xdr:row>
      <xdr:rowOff>33020</xdr:rowOff>
    </xdr:to>
    <xdr:cxnSp macro="">
      <xdr:nvCxnSpPr>
        <xdr:cNvPr id="133" name="直線コネクタ 132">
          <a:extLst>
            <a:ext uri="{FF2B5EF4-FFF2-40B4-BE49-F238E27FC236}">
              <a16:creationId xmlns:a16="http://schemas.microsoft.com/office/drawing/2014/main" id="{93E9B89D-EFEC-4DAB-BEC1-3C9CDB01E427}"/>
            </a:ext>
          </a:extLst>
        </xdr:cNvPr>
        <xdr:cNvCxnSpPr/>
      </xdr:nvCxnSpPr>
      <xdr:spPr>
        <a:xfrm flipV="1">
          <a:off x="8686800" y="667448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153035</xdr:rowOff>
    </xdr:from>
    <xdr:to>
      <xdr:col>46</xdr:col>
      <xdr:colOff>38100</xdr:colOff>
      <xdr:row>41</xdr:row>
      <xdr:rowOff>85725</xdr:rowOff>
    </xdr:to>
    <xdr:sp macro="" textlink="">
      <xdr:nvSpPr>
        <xdr:cNvPr id="134" name="楕円 133">
          <a:extLst>
            <a:ext uri="{FF2B5EF4-FFF2-40B4-BE49-F238E27FC236}">
              <a16:creationId xmlns:a16="http://schemas.microsoft.com/office/drawing/2014/main" id="{39B25186-A0DE-4C37-B0D2-9FF3ED191D32}"/>
            </a:ext>
          </a:extLst>
        </xdr:cNvPr>
        <xdr:cNvSpPr/>
      </xdr:nvSpPr>
      <xdr:spPr>
        <a:xfrm>
          <a:off x="7839075" y="6639560"/>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41</xdr:row>
      <xdr:rowOff>33020</xdr:rowOff>
    </xdr:from>
    <xdr:to>
      <xdr:col>50</xdr:col>
      <xdr:colOff>114300</xdr:colOff>
      <xdr:row>41</xdr:row>
      <xdr:rowOff>36830</xdr:rowOff>
    </xdr:to>
    <xdr:cxnSp macro="">
      <xdr:nvCxnSpPr>
        <xdr:cNvPr id="135" name="直線コネクタ 134">
          <a:extLst>
            <a:ext uri="{FF2B5EF4-FFF2-40B4-BE49-F238E27FC236}">
              <a16:creationId xmlns:a16="http://schemas.microsoft.com/office/drawing/2014/main" id="{991B1305-8B10-4E73-A201-7F94BB95C654}"/>
            </a:ext>
          </a:extLst>
        </xdr:cNvPr>
        <xdr:cNvCxnSpPr/>
      </xdr:nvCxnSpPr>
      <xdr:spPr>
        <a:xfrm flipV="1">
          <a:off x="7883525" y="6678295"/>
          <a:ext cx="8032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155575</xdr:rowOff>
    </xdr:from>
    <xdr:to>
      <xdr:col>41</xdr:col>
      <xdr:colOff>101600</xdr:colOff>
      <xdr:row>41</xdr:row>
      <xdr:rowOff>88265</xdr:rowOff>
    </xdr:to>
    <xdr:sp macro="" textlink="">
      <xdr:nvSpPr>
        <xdr:cNvPr id="136" name="楕円 135">
          <a:extLst>
            <a:ext uri="{FF2B5EF4-FFF2-40B4-BE49-F238E27FC236}">
              <a16:creationId xmlns:a16="http://schemas.microsoft.com/office/drawing/2014/main" id="{07A8C603-2374-4048-ACB6-BA7898152086}"/>
            </a:ext>
          </a:extLst>
        </xdr:cNvPr>
        <xdr:cNvSpPr/>
      </xdr:nvSpPr>
      <xdr:spPr>
        <a:xfrm>
          <a:off x="7029450" y="6645275"/>
          <a:ext cx="10477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36830</xdr:rowOff>
    </xdr:from>
    <xdr:to>
      <xdr:col>45</xdr:col>
      <xdr:colOff>174625</xdr:colOff>
      <xdr:row>41</xdr:row>
      <xdr:rowOff>38735</xdr:rowOff>
    </xdr:to>
    <xdr:cxnSp macro="">
      <xdr:nvCxnSpPr>
        <xdr:cNvPr id="137" name="直線コネクタ 136">
          <a:extLst>
            <a:ext uri="{FF2B5EF4-FFF2-40B4-BE49-F238E27FC236}">
              <a16:creationId xmlns:a16="http://schemas.microsoft.com/office/drawing/2014/main" id="{7DCFE822-260E-42CA-8275-1D22473D615C}"/>
            </a:ext>
          </a:extLst>
        </xdr:cNvPr>
        <xdr:cNvCxnSpPr/>
      </xdr:nvCxnSpPr>
      <xdr:spPr>
        <a:xfrm flipV="1">
          <a:off x="7077075" y="668528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160655</xdr:rowOff>
    </xdr:from>
    <xdr:to>
      <xdr:col>36</xdr:col>
      <xdr:colOff>165100</xdr:colOff>
      <xdr:row>41</xdr:row>
      <xdr:rowOff>93980</xdr:rowOff>
    </xdr:to>
    <xdr:sp macro="" textlink="">
      <xdr:nvSpPr>
        <xdr:cNvPr id="138" name="楕円 137">
          <a:extLst>
            <a:ext uri="{FF2B5EF4-FFF2-40B4-BE49-F238E27FC236}">
              <a16:creationId xmlns:a16="http://schemas.microsoft.com/office/drawing/2014/main" id="{92230132-8E5E-4910-8166-7B5253ECF720}"/>
            </a:ext>
          </a:extLst>
        </xdr:cNvPr>
        <xdr:cNvSpPr/>
      </xdr:nvSpPr>
      <xdr:spPr>
        <a:xfrm>
          <a:off x="6238875" y="6650355"/>
          <a:ext cx="9525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38735</xdr:rowOff>
    </xdr:from>
    <xdr:to>
      <xdr:col>41</xdr:col>
      <xdr:colOff>50800</xdr:colOff>
      <xdr:row>41</xdr:row>
      <xdr:rowOff>44450</xdr:rowOff>
    </xdr:to>
    <xdr:cxnSp macro="">
      <xdr:nvCxnSpPr>
        <xdr:cNvPr id="139" name="直線コネクタ 138">
          <a:extLst>
            <a:ext uri="{FF2B5EF4-FFF2-40B4-BE49-F238E27FC236}">
              <a16:creationId xmlns:a16="http://schemas.microsoft.com/office/drawing/2014/main" id="{335FFE45-BBBA-42D4-97A1-EA0E0C396249}"/>
            </a:ext>
          </a:extLst>
        </xdr:cNvPr>
        <xdr:cNvCxnSpPr/>
      </xdr:nvCxnSpPr>
      <xdr:spPr>
        <a:xfrm flipV="1">
          <a:off x="6286500" y="6687185"/>
          <a:ext cx="7905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64135</xdr:rowOff>
    </xdr:from>
    <xdr:ext cx="532130" cy="247015"/>
    <xdr:sp macro="" textlink="">
      <xdr:nvSpPr>
        <xdr:cNvPr id="140" name="n_1aveValue【道路】&#10;一人当たり延長">
          <a:extLst>
            <a:ext uri="{FF2B5EF4-FFF2-40B4-BE49-F238E27FC236}">
              <a16:creationId xmlns:a16="http://schemas.microsoft.com/office/drawing/2014/main" id="{C90D2D32-174F-45A6-91F1-F7265D58BF07}"/>
            </a:ext>
          </a:extLst>
        </xdr:cNvPr>
        <xdr:cNvSpPr txBox="1"/>
      </xdr:nvSpPr>
      <xdr:spPr>
        <a:xfrm>
          <a:off x="8428990" y="639191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67945</xdr:rowOff>
    </xdr:from>
    <xdr:ext cx="532130" cy="249555"/>
    <xdr:sp macro="" textlink="">
      <xdr:nvSpPr>
        <xdr:cNvPr id="141" name="n_2aveValue【道路】&#10;一人当たり延長">
          <a:extLst>
            <a:ext uri="{FF2B5EF4-FFF2-40B4-BE49-F238E27FC236}">
              <a16:creationId xmlns:a16="http://schemas.microsoft.com/office/drawing/2014/main" id="{E567673B-6FB7-4C90-AB6F-9595C9771159}"/>
            </a:ext>
          </a:extLst>
        </xdr:cNvPr>
        <xdr:cNvSpPr txBox="1"/>
      </xdr:nvSpPr>
      <xdr:spPr>
        <a:xfrm>
          <a:off x="7647940" y="638937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76200</xdr:rowOff>
    </xdr:from>
    <xdr:ext cx="532130" cy="248920"/>
    <xdr:sp macro="" textlink="">
      <xdr:nvSpPr>
        <xdr:cNvPr id="142" name="n_3aveValue【道路】&#10;一人当たり延長">
          <a:extLst>
            <a:ext uri="{FF2B5EF4-FFF2-40B4-BE49-F238E27FC236}">
              <a16:creationId xmlns:a16="http://schemas.microsoft.com/office/drawing/2014/main" id="{3B301984-D7CA-4106-B169-0BF3B144EA9C}"/>
            </a:ext>
          </a:extLst>
        </xdr:cNvPr>
        <xdr:cNvSpPr txBox="1"/>
      </xdr:nvSpPr>
      <xdr:spPr>
        <a:xfrm>
          <a:off x="6847840" y="6400800"/>
          <a:ext cx="532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46355</xdr:rowOff>
    </xdr:from>
    <xdr:ext cx="532130" cy="249555"/>
    <xdr:sp macro="" textlink="">
      <xdr:nvSpPr>
        <xdr:cNvPr id="143" name="n_4aveValue【道路】&#10;一人当たり延長">
          <a:extLst>
            <a:ext uri="{FF2B5EF4-FFF2-40B4-BE49-F238E27FC236}">
              <a16:creationId xmlns:a16="http://schemas.microsoft.com/office/drawing/2014/main" id="{5BFD504A-937E-44FC-8A33-7A40179AA543}"/>
            </a:ext>
          </a:extLst>
        </xdr:cNvPr>
        <xdr:cNvSpPr txBox="1"/>
      </xdr:nvSpPr>
      <xdr:spPr>
        <a:xfrm>
          <a:off x="6038215" y="637413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73025</xdr:rowOff>
    </xdr:from>
    <xdr:ext cx="532130" cy="249555"/>
    <xdr:sp macro="" textlink="">
      <xdr:nvSpPr>
        <xdr:cNvPr id="144" name="n_1mainValue【道路】&#10;一人当たり延長">
          <a:extLst>
            <a:ext uri="{FF2B5EF4-FFF2-40B4-BE49-F238E27FC236}">
              <a16:creationId xmlns:a16="http://schemas.microsoft.com/office/drawing/2014/main" id="{B0CE9545-CB04-4552-B044-5A2D4BAAD09F}"/>
            </a:ext>
          </a:extLst>
        </xdr:cNvPr>
        <xdr:cNvSpPr txBox="1"/>
      </xdr:nvSpPr>
      <xdr:spPr>
        <a:xfrm>
          <a:off x="8428990" y="672147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77470</xdr:rowOff>
    </xdr:from>
    <xdr:ext cx="532130" cy="249555"/>
    <xdr:sp macro="" textlink="">
      <xdr:nvSpPr>
        <xdr:cNvPr id="145" name="n_2mainValue【道路】&#10;一人当たり延長">
          <a:extLst>
            <a:ext uri="{FF2B5EF4-FFF2-40B4-BE49-F238E27FC236}">
              <a16:creationId xmlns:a16="http://schemas.microsoft.com/office/drawing/2014/main" id="{F96EEE8B-3BE6-444F-B2B0-7462483EF90B}"/>
            </a:ext>
          </a:extLst>
        </xdr:cNvPr>
        <xdr:cNvSpPr txBox="1"/>
      </xdr:nvSpPr>
      <xdr:spPr>
        <a:xfrm>
          <a:off x="7647940" y="672592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13.814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41</xdr:row>
      <xdr:rowOff>79375</xdr:rowOff>
    </xdr:from>
    <xdr:ext cx="532130" cy="249555"/>
    <xdr:sp macro="" textlink="">
      <xdr:nvSpPr>
        <xdr:cNvPr id="146" name="n_3mainValue【道路】&#10;一人当たり延長">
          <a:extLst>
            <a:ext uri="{FF2B5EF4-FFF2-40B4-BE49-F238E27FC236}">
              <a16:creationId xmlns:a16="http://schemas.microsoft.com/office/drawing/2014/main" id="{4FEE7BE4-D377-4124-86C8-BBA67C4FBB6E}"/>
            </a:ext>
          </a:extLst>
        </xdr:cNvPr>
        <xdr:cNvSpPr txBox="1"/>
      </xdr:nvSpPr>
      <xdr:spPr>
        <a:xfrm>
          <a:off x="6847840" y="673100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13.670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41</xdr:row>
      <xdr:rowOff>85090</xdr:rowOff>
    </xdr:from>
    <xdr:ext cx="532130" cy="247015"/>
    <xdr:sp macro="" textlink="">
      <xdr:nvSpPr>
        <xdr:cNvPr id="147" name="n_4mainValue【道路】&#10;一人当たり延長">
          <a:extLst>
            <a:ext uri="{FF2B5EF4-FFF2-40B4-BE49-F238E27FC236}">
              <a16:creationId xmlns:a16="http://schemas.microsoft.com/office/drawing/2014/main" id="{41B31B64-A971-4CDC-87F3-4430C5B3BC53}"/>
            </a:ext>
          </a:extLst>
        </xdr:cNvPr>
        <xdr:cNvSpPr txBox="1"/>
      </xdr:nvSpPr>
      <xdr:spPr>
        <a:xfrm>
          <a:off x="6038215" y="673671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D5AAF509-E308-4682-91A3-7CBAC35849E4}"/>
            </a:ext>
          </a:extLst>
        </xdr:cNvPr>
        <xdr:cNvSpPr/>
      </xdr:nvSpPr>
      <xdr:spPr>
        <a:xfrm>
          <a:off x="685800" y="7564755"/>
          <a:ext cx="426720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91EC49E-B959-4796-BE7F-4C8337E1D202}"/>
            </a:ext>
          </a:extLst>
        </xdr:cNvPr>
        <xdr:cNvSpPr/>
      </xdr:nvSpPr>
      <xdr:spPr>
        <a:xfrm>
          <a:off x="8096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0" name="正方形/長方形 149">
          <a:extLst>
            <a:ext uri="{FF2B5EF4-FFF2-40B4-BE49-F238E27FC236}">
              <a16:creationId xmlns:a16="http://schemas.microsoft.com/office/drawing/2014/main" id="{80D44CD5-1CCA-4425-8169-6E2BA7D8FA63}"/>
            </a:ext>
          </a:extLst>
        </xdr:cNvPr>
        <xdr:cNvSpPr/>
      </xdr:nvSpPr>
      <xdr:spPr>
        <a:xfrm>
          <a:off x="8096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60F2385-58DA-4B81-AEF6-90DC66665675}"/>
            </a:ext>
          </a:extLst>
        </xdr:cNvPr>
        <xdr:cNvSpPr/>
      </xdr:nvSpPr>
      <xdr:spPr>
        <a:xfrm>
          <a:off x="17145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2" name="正方形/長方形 151">
          <a:extLst>
            <a:ext uri="{FF2B5EF4-FFF2-40B4-BE49-F238E27FC236}">
              <a16:creationId xmlns:a16="http://schemas.microsoft.com/office/drawing/2014/main" id="{DEFF8460-0C74-4593-B9DE-82C6E306792F}"/>
            </a:ext>
          </a:extLst>
        </xdr:cNvPr>
        <xdr:cNvSpPr/>
      </xdr:nvSpPr>
      <xdr:spPr>
        <a:xfrm>
          <a:off x="17145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19C956A-21EF-40E8-B12C-CA1EB6619310}"/>
            </a:ext>
          </a:extLst>
        </xdr:cNvPr>
        <xdr:cNvSpPr/>
      </xdr:nvSpPr>
      <xdr:spPr>
        <a:xfrm>
          <a:off x="27432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4" name="正方形/長方形 153">
          <a:extLst>
            <a:ext uri="{FF2B5EF4-FFF2-40B4-BE49-F238E27FC236}">
              <a16:creationId xmlns:a16="http://schemas.microsoft.com/office/drawing/2014/main" id="{ED76EACF-648F-4218-9F27-8C658527AC75}"/>
            </a:ext>
          </a:extLst>
        </xdr:cNvPr>
        <xdr:cNvSpPr/>
      </xdr:nvSpPr>
      <xdr:spPr>
        <a:xfrm>
          <a:off x="27432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5" name="正方形/長方形 154">
          <a:extLst>
            <a:ext uri="{FF2B5EF4-FFF2-40B4-BE49-F238E27FC236}">
              <a16:creationId xmlns:a16="http://schemas.microsoft.com/office/drawing/2014/main" id="{DEA16034-79EF-42A6-A28D-C3044C07C538}"/>
            </a:ext>
          </a:extLst>
        </xdr:cNvPr>
        <xdr:cNvSpPr/>
      </xdr:nvSpPr>
      <xdr:spPr>
        <a:xfrm>
          <a:off x="685800" y="864679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6" name="テキスト ボックス 155">
          <a:extLst>
            <a:ext uri="{FF2B5EF4-FFF2-40B4-BE49-F238E27FC236}">
              <a16:creationId xmlns:a16="http://schemas.microsoft.com/office/drawing/2014/main" id="{90B43C1D-BBCF-41F6-B64F-E374CAC9ED72}"/>
            </a:ext>
          </a:extLst>
        </xdr:cNvPr>
        <xdr:cNvSpPr txBox="1"/>
      </xdr:nvSpPr>
      <xdr:spPr>
        <a:xfrm>
          <a:off x="666750" y="846645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7" name="直線コネクタ 156">
          <a:extLst>
            <a:ext uri="{FF2B5EF4-FFF2-40B4-BE49-F238E27FC236}">
              <a16:creationId xmlns:a16="http://schemas.microsoft.com/office/drawing/2014/main" id="{3E55DDDE-15B2-4E4C-AF9B-544EB4E104BB}"/>
            </a:ext>
          </a:extLst>
        </xdr:cNvPr>
        <xdr:cNvCxnSpPr/>
      </xdr:nvCxnSpPr>
      <xdr:spPr>
        <a:xfrm>
          <a:off x="685800" y="10803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4820" cy="249555"/>
    <xdr:sp macro="" textlink="">
      <xdr:nvSpPr>
        <xdr:cNvPr id="158" name="テキスト ボックス 157">
          <a:extLst>
            <a:ext uri="{FF2B5EF4-FFF2-40B4-BE49-F238E27FC236}">
              <a16:creationId xmlns:a16="http://schemas.microsoft.com/office/drawing/2014/main" id="{768A9A84-9243-4EF6-9252-BA8FF19FA28A}"/>
            </a:ext>
          </a:extLst>
        </xdr:cNvPr>
        <xdr:cNvSpPr txBox="1"/>
      </xdr:nvSpPr>
      <xdr:spPr>
        <a:xfrm>
          <a:off x="278765" y="106756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59" name="直線コネクタ 158">
          <a:extLst>
            <a:ext uri="{FF2B5EF4-FFF2-40B4-BE49-F238E27FC236}">
              <a16:creationId xmlns:a16="http://schemas.microsoft.com/office/drawing/2014/main" id="{E78E9F62-93BD-4447-9F34-F43C1BFCCEFE}"/>
            </a:ext>
          </a:extLst>
        </xdr:cNvPr>
        <xdr:cNvCxnSpPr/>
      </xdr:nvCxnSpPr>
      <xdr:spPr>
        <a:xfrm>
          <a:off x="685800" y="1044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4820" cy="249555"/>
    <xdr:sp macro="" textlink="">
      <xdr:nvSpPr>
        <xdr:cNvPr id="160" name="テキスト ボックス 159">
          <a:extLst>
            <a:ext uri="{FF2B5EF4-FFF2-40B4-BE49-F238E27FC236}">
              <a16:creationId xmlns:a16="http://schemas.microsoft.com/office/drawing/2014/main" id="{C34A347E-06EA-4C59-B94B-BC09F6B0E043}"/>
            </a:ext>
          </a:extLst>
        </xdr:cNvPr>
        <xdr:cNvSpPr txBox="1"/>
      </xdr:nvSpPr>
      <xdr:spPr>
        <a:xfrm>
          <a:off x="278765" y="103155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1" name="直線コネクタ 160">
          <a:extLst>
            <a:ext uri="{FF2B5EF4-FFF2-40B4-BE49-F238E27FC236}">
              <a16:creationId xmlns:a16="http://schemas.microsoft.com/office/drawing/2014/main" id="{B32693F5-0022-411E-94B2-D39D359E8E81}"/>
            </a:ext>
          </a:extLst>
        </xdr:cNvPr>
        <xdr:cNvCxnSpPr/>
      </xdr:nvCxnSpPr>
      <xdr:spPr>
        <a:xfrm>
          <a:off x="685800" y="100857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2" name="テキスト ボックス 161">
          <a:extLst>
            <a:ext uri="{FF2B5EF4-FFF2-40B4-BE49-F238E27FC236}">
              <a16:creationId xmlns:a16="http://schemas.microsoft.com/office/drawing/2014/main" id="{0E350695-85FA-49A1-9605-0A9BA9C98510}"/>
            </a:ext>
          </a:extLst>
        </xdr:cNvPr>
        <xdr:cNvSpPr txBox="1"/>
      </xdr:nvSpPr>
      <xdr:spPr>
        <a:xfrm>
          <a:off x="339725" y="99548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08DC9FB-57BD-442F-9D5A-FD75BEB929A1}"/>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7015"/>
    <xdr:sp macro="" textlink="">
      <xdr:nvSpPr>
        <xdr:cNvPr id="164" name="テキスト ボックス 163">
          <a:extLst>
            <a:ext uri="{FF2B5EF4-FFF2-40B4-BE49-F238E27FC236}">
              <a16:creationId xmlns:a16="http://schemas.microsoft.com/office/drawing/2014/main" id="{3B18BD89-86A8-4A7A-96CD-53334E588482}"/>
            </a:ext>
          </a:extLst>
        </xdr:cNvPr>
        <xdr:cNvSpPr txBox="1"/>
      </xdr:nvSpPr>
      <xdr:spPr>
        <a:xfrm>
          <a:off x="339725" y="959421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5" name="直線コネクタ 164">
          <a:extLst>
            <a:ext uri="{FF2B5EF4-FFF2-40B4-BE49-F238E27FC236}">
              <a16:creationId xmlns:a16="http://schemas.microsoft.com/office/drawing/2014/main" id="{42974F9A-7B1A-458D-8352-CF6F10A32494}"/>
            </a:ext>
          </a:extLst>
        </xdr:cNvPr>
        <xdr:cNvCxnSpPr/>
      </xdr:nvCxnSpPr>
      <xdr:spPr>
        <a:xfrm>
          <a:off x="685800" y="93643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7015"/>
    <xdr:sp macro="" textlink="">
      <xdr:nvSpPr>
        <xdr:cNvPr id="166" name="テキスト ボックス 165">
          <a:extLst>
            <a:ext uri="{FF2B5EF4-FFF2-40B4-BE49-F238E27FC236}">
              <a16:creationId xmlns:a16="http://schemas.microsoft.com/office/drawing/2014/main" id="{F5800085-32B0-4565-A78B-62C1C7388316}"/>
            </a:ext>
          </a:extLst>
        </xdr:cNvPr>
        <xdr:cNvSpPr txBox="1"/>
      </xdr:nvSpPr>
      <xdr:spPr>
        <a:xfrm>
          <a:off x="339725" y="92373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7" name="直線コネクタ 166">
          <a:extLst>
            <a:ext uri="{FF2B5EF4-FFF2-40B4-BE49-F238E27FC236}">
              <a16:creationId xmlns:a16="http://schemas.microsoft.com/office/drawing/2014/main" id="{076D02A7-4AD4-4118-BB73-E771220DBA1C}"/>
            </a:ext>
          </a:extLst>
        </xdr:cNvPr>
        <xdr:cNvCxnSpPr/>
      </xdr:nvCxnSpPr>
      <xdr:spPr>
        <a:xfrm>
          <a:off x="685800" y="9007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7015"/>
    <xdr:sp macro="" textlink="">
      <xdr:nvSpPr>
        <xdr:cNvPr id="168" name="テキスト ボックス 167">
          <a:extLst>
            <a:ext uri="{FF2B5EF4-FFF2-40B4-BE49-F238E27FC236}">
              <a16:creationId xmlns:a16="http://schemas.microsoft.com/office/drawing/2014/main" id="{3582C3F4-B1A5-42EE-92B2-DFD0C846AC22}"/>
            </a:ext>
          </a:extLst>
        </xdr:cNvPr>
        <xdr:cNvSpPr txBox="1"/>
      </xdr:nvSpPr>
      <xdr:spPr>
        <a:xfrm>
          <a:off x="339725" y="88766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69" name="直線コネクタ 168">
          <a:extLst>
            <a:ext uri="{FF2B5EF4-FFF2-40B4-BE49-F238E27FC236}">
              <a16:creationId xmlns:a16="http://schemas.microsoft.com/office/drawing/2014/main" id="{86ACCB54-F4D2-4B82-B167-9C81B2330989}"/>
            </a:ext>
          </a:extLst>
        </xdr:cNvPr>
        <xdr:cNvCxnSpPr/>
      </xdr:nvCxnSpPr>
      <xdr:spPr>
        <a:xfrm>
          <a:off x="685800" y="864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7015"/>
    <xdr:sp macro="" textlink="">
      <xdr:nvSpPr>
        <xdr:cNvPr id="170" name="テキスト ボックス 169">
          <a:extLst>
            <a:ext uri="{FF2B5EF4-FFF2-40B4-BE49-F238E27FC236}">
              <a16:creationId xmlns:a16="http://schemas.microsoft.com/office/drawing/2014/main" id="{347A6197-3374-47B6-9636-25955815FFE6}"/>
            </a:ext>
          </a:extLst>
        </xdr:cNvPr>
        <xdr:cNvSpPr txBox="1"/>
      </xdr:nvSpPr>
      <xdr:spPr>
        <a:xfrm>
          <a:off x="387985" y="851598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1" name="【橋りょう・トンネル】&#10;有形固定資産減価償却率グラフ枠">
          <a:extLst>
            <a:ext uri="{FF2B5EF4-FFF2-40B4-BE49-F238E27FC236}">
              <a16:creationId xmlns:a16="http://schemas.microsoft.com/office/drawing/2014/main" id="{1FC33FE0-4FAC-4B95-AC0B-9FCCDBB1361C}"/>
            </a:ext>
          </a:extLst>
        </xdr:cNvPr>
        <xdr:cNvSpPr/>
      </xdr:nvSpPr>
      <xdr:spPr>
        <a:xfrm>
          <a:off x="685800" y="864679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161290</xdr:rowOff>
    </xdr:from>
    <xdr:to>
      <xdr:col>24</xdr:col>
      <xdr:colOff>62865</xdr:colOff>
      <xdr:row>63</xdr:row>
      <xdr:rowOff>109855</xdr:rowOff>
    </xdr:to>
    <xdr:cxnSp macro="">
      <xdr:nvCxnSpPr>
        <xdr:cNvPr id="172" name="直線コネクタ 171">
          <a:extLst>
            <a:ext uri="{FF2B5EF4-FFF2-40B4-BE49-F238E27FC236}">
              <a16:creationId xmlns:a16="http://schemas.microsoft.com/office/drawing/2014/main" id="{5075FB08-69FD-486D-AC01-1D8942662CFB}"/>
            </a:ext>
          </a:extLst>
        </xdr:cNvPr>
        <xdr:cNvCxnSpPr/>
      </xdr:nvCxnSpPr>
      <xdr:spPr>
        <a:xfrm flipV="1">
          <a:off x="4180840" y="907986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113665</xdr:rowOff>
    </xdr:from>
    <xdr:ext cx="402590" cy="249555"/>
    <xdr:sp macro="" textlink="">
      <xdr:nvSpPr>
        <xdr:cNvPr id="173" name="【橋りょう・トンネル】&#10;有形固定資産減価償却率最小値テキスト">
          <a:extLst>
            <a:ext uri="{FF2B5EF4-FFF2-40B4-BE49-F238E27FC236}">
              <a16:creationId xmlns:a16="http://schemas.microsoft.com/office/drawing/2014/main" id="{29F43A0F-2079-499F-AB94-467C7AA8CBFC}"/>
            </a:ext>
          </a:extLst>
        </xdr:cNvPr>
        <xdr:cNvSpPr txBox="1"/>
      </xdr:nvSpPr>
      <xdr:spPr>
        <a:xfrm>
          <a:off x="4219575" y="1032446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109855</xdr:rowOff>
    </xdr:from>
    <xdr:to>
      <xdr:col>24</xdr:col>
      <xdr:colOff>152400</xdr:colOff>
      <xdr:row>63</xdr:row>
      <xdr:rowOff>109855</xdr:rowOff>
    </xdr:to>
    <xdr:cxnSp macro="">
      <xdr:nvCxnSpPr>
        <xdr:cNvPr id="174" name="直線コネクタ 173">
          <a:extLst>
            <a:ext uri="{FF2B5EF4-FFF2-40B4-BE49-F238E27FC236}">
              <a16:creationId xmlns:a16="http://schemas.microsoft.com/office/drawing/2014/main" id="{D5032DA2-5BD8-46E7-8984-B6DC6B9A985A}"/>
            </a:ext>
          </a:extLst>
        </xdr:cNvPr>
        <xdr:cNvCxnSpPr/>
      </xdr:nvCxnSpPr>
      <xdr:spPr>
        <a:xfrm>
          <a:off x="4105275" y="103174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109855</xdr:rowOff>
    </xdr:from>
    <xdr:ext cx="402590" cy="249555"/>
    <xdr:sp macro="" textlink="">
      <xdr:nvSpPr>
        <xdr:cNvPr id="175" name="【橋りょう・トンネル】&#10;有形固定資産減価償却率最大値テキスト">
          <a:extLst>
            <a:ext uri="{FF2B5EF4-FFF2-40B4-BE49-F238E27FC236}">
              <a16:creationId xmlns:a16="http://schemas.microsoft.com/office/drawing/2014/main" id="{16885EEA-ECF8-4488-B345-98331BBCB1EC}"/>
            </a:ext>
          </a:extLst>
        </xdr:cNvPr>
        <xdr:cNvSpPr txBox="1"/>
      </xdr:nvSpPr>
      <xdr:spPr>
        <a:xfrm>
          <a:off x="4219575" y="886015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161290</xdr:rowOff>
    </xdr:from>
    <xdr:to>
      <xdr:col>24</xdr:col>
      <xdr:colOff>152400</xdr:colOff>
      <xdr:row>55</xdr:row>
      <xdr:rowOff>161290</xdr:rowOff>
    </xdr:to>
    <xdr:cxnSp macro="">
      <xdr:nvCxnSpPr>
        <xdr:cNvPr id="176" name="直線コネクタ 175">
          <a:extLst>
            <a:ext uri="{FF2B5EF4-FFF2-40B4-BE49-F238E27FC236}">
              <a16:creationId xmlns:a16="http://schemas.microsoft.com/office/drawing/2014/main" id="{5094C51D-C6A4-4FEC-A6B2-6FA40065FCB8}"/>
            </a:ext>
          </a:extLst>
        </xdr:cNvPr>
        <xdr:cNvCxnSpPr/>
      </xdr:nvCxnSpPr>
      <xdr:spPr>
        <a:xfrm>
          <a:off x="4105275" y="9079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26035</xdr:rowOff>
    </xdr:from>
    <xdr:ext cx="402590" cy="247015"/>
    <xdr:sp macro="" textlink="">
      <xdr:nvSpPr>
        <xdr:cNvPr id="177" name="【橋りょう・トンネル】&#10;有形固定資産減価償却率平均値テキスト">
          <a:extLst>
            <a:ext uri="{FF2B5EF4-FFF2-40B4-BE49-F238E27FC236}">
              <a16:creationId xmlns:a16="http://schemas.microsoft.com/office/drawing/2014/main" id="{F9E46EC3-66E4-4A26-AD31-9BB6CCE71C0A}"/>
            </a:ext>
          </a:extLst>
        </xdr:cNvPr>
        <xdr:cNvSpPr txBox="1"/>
      </xdr:nvSpPr>
      <xdr:spPr>
        <a:xfrm>
          <a:off x="4219575" y="9754235"/>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46355</xdr:rowOff>
    </xdr:from>
    <xdr:to>
      <xdr:col>24</xdr:col>
      <xdr:colOff>114300</xdr:colOff>
      <xdr:row>60</xdr:row>
      <xdr:rowOff>144145</xdr:rowOff>
    </xdr:to>
    <xdr:sp macro="" textlink="">
      <xdr:nvSpPr>
        <xdr:cNvPr id="178" name="フローチャート: 判断 177">
          <a:extLst>
            <a:ext uri="{FF2B5EF4-FFF2-40B4-BE49-F238E27FC236}">
              <a16:creationId xmlns:a16="http://schemas.microsoft.com/office/drawing/2014/main" id="{340EFCD7-FAB5-4546-BE6F-33E424EDEF6F}"/>
            </a:ext>
          </a:extLst>
        </xdr:cNvPr>
        <xdr:cNvSpPr/>
      </xdr:nvSpPr>
      <xdr:spPr>
        <a:xfrm>
          <a:off x="4124325" y="977455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163830</xdr:rowOff>
    </xdr:from>
    <xdr:to>
      <xdr:col>20</xdr:col>
      <xdr:colOff>38100</xdr:colOff>
      <xdr:row>60</xdr:row>
      <xdr:rowOff>96520</xdr:rowOff>
    </xdr:to>
    <xdr:sp macro="" textlink="">
      <xdr:nvSpPr>
        <xdr:cNvPr id="179" name="フローチャート: 判断 178">
          <a:extLst>
            <a:ext uri="{FF2B5EF4-FFF2-40B4-BE49-F238E27FC236}">
              <a16:creationId xmlns:a16="http://schemas.microsoft.com/office/drawing/2014/main" id="{60F56126-ABD7-46E6-8B4F-15BAA582606A}"/>
            </a:ext>
          </a:extLst>
        </xdr:cNvPr>
        <xdr:cNvSpPr/>
      </xdr:nvSpPr>
      <xdr:spPr>
        <a:xfrm>
          <a:off x="3381375" y="97237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151130</xdr:rowOff>
    </xdr:from>
    <xdr:to>
      <xdr:col>15</xdr:col>
      <xdr:colOff>101600</xdr:colOff>
      <xdr:row>60</xdr:row>
      <xdr:rowOff>83820</xdr:rowOff>
    </xdr:to>
    <xdr:sp macro="" textlink="">
      <xdr:nvSpPr>
        <xdr:cNvPr id="180" name="フローチャート: 判断 179">
          <a:extLst>
            <a:ext uri="{FF2B5EF4-FFF2-40B4-BE49-F238E27FC236}">
              <a16:creationId xmlns:a16="http://schemas.microsoft.com/office/drawing/2014/main" id="{E1058136-852D-433D-B889-D59606DA8727}"/>
            </a:ext>
          </a:extLst>
        </xdr:cNvPr>
        <xdr:cNvSpPr/>
      </xdr:nvSpPr>
      <xdr:spPr>
        <a:xfrm>
          <a:off x="2571750" y="971423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118110</xdr:rowOff>
    </xdr:from>
    <xdr:to>
      <xdr:col>10</xdr:col>
      <xdr:colOff>165100</xdr:colOff>
      <xdr:row>60</xdr:row>
      <xdr:rowOff>50800</xdr:rowOff>
    </xdr:to>
    <xdr:sp macro="" textlink="">
      <xdr:nvSpPr>
        <xdr:cNvPr id="181" name="フローチャート: 判断 180">
          <a:extLst>
            <a:ext uri="{FF2B5EF4-FFF2-40B4-BE49-F238E27FC236}">
              <a16:creationId xmlns:a16="http://schemas.microsoft.com/office/drawing/2014/main" id="{D3F424AD-DCE2-44E9-BD4C-FB5A6D40F98C}"/>
            </a:ext>
          </a:extLst>
        </xdr:cNvPr>
        <xdr:cNvSpPr/>
      </xdr:nvSpPr>
      <xdr:spPr>
        <a:xfrm>
          <a:off x="1781175" y="9684385"/>
          <a:ext cx="95250"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118110</xdr:rowOff>
    </xdr:from>
    <xdr:to>
      <xdr:col>6</xdr:col>
      <xdr:colOff>38100</xdr:colOff>
      <xdr:row>60</xdr:row>
      <xdr:rowOff>50800</xdr:rowOff>
    </xdr:to>
    <xdr:sp macro="" textlink="">
      <xdr:nvSpPr>
        <xdr:cNvPr id="182" name="フローチャート: 判断 181">
          <a:extLst>
            <a:ext uri="{FF2B5EF4-FFF2-40B4-BE49-F238E27FC236}">
              <a16:creationId xmlns:a16="http://schemas.microsoft.com/office/drawing/2014/main" id="{0F55217F-E314-42B7-BA52-DF828599AE2C}"/>
            </a:ext>
          </a:extLst>
        </xdr:cNvPr>
        <xdr:cNvSpPr/>
      </xdr:nvSpPr>
      <xdr:spPr>
        <a:xfrm>
          <a:off x="981075" y="9684385"/>
          <a:ext cx="8572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3" name="テキスト ボックス 182">
          <a:extLst>
            <a:ext uri="{FF2B5EF4-FFF2-40B4-BE49-F238E27FC236}">
              <a16:creationId xmlns:a16="http://schemas.microsoft.com/office/drawing/2014/main" id="{39E9CA21-EE8E-4C35-BD45-591F635CB565}"/>
            </a:ext>
          </a:extLst>
        </xdr:cNvPr>
        <xdr:cNvSpPr txBox="1"/>
      </xdr:nvSpPr>
      <xdr:spPr>
        <a:xfrm>
          <a:off x="40100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9EF0224D-1A1F-4170-9B95-682834DB9A3A}"/>
            </a:ext>
          </a:extLst>
        </xdr:cNvPr>
        <xdr:cNvSpPr txBox="1"/>
      </xdr:nvSpPr>
      <xdr:spPr>
        <a:xfrm>
          <a:off x="32543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62B752CD-66D7-4AE1-AFDD-2513CF56DEE4}"/>
            </a:ext>
          </a:extLst>
        </xdr:cNvPr>
        <xdr:cNvSpPr txBox="1"/>
      </xdr:nvSpPr>
      <xdr:spPr>
        <a:xfrm>
          <a:off x="24479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27614AF3-E9D3-4F81-9618-76823B511FF0}"/>
            </a:ext>
          </a:extLst>
        </xdr:cNvPr>
        <xdr:cNvSpPr txBox="1"/>
      </xdr:nvSpPr>
      <xdr:spPr>
        <a:xfrm>
          <a:off x="16573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1AE9604F-1DDA-4B13-87B9-893E3BB6359E}"/>
            </a:ext>
          </a:extLst>
        </xdr:cNvPr>
        <xdr:cNvSpPr txBox="1"/>
      </xdr:nvSpPr>
      <xdr:spPr>
        <a:xfrm>
          <a:off x="8540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35560</xdr:rowOff>
    </xdr:from>
    <xdr:to>
      <xdr:col>24</xdr:col>
      <xdr:colOff>114300</xdr:colOff>
      <xdr:row>57</xdr:row>
      <xdr:rowOff>133350</xdr:rowOff>
    </xdr:to>
    <xdr:sp macro="" textlink="">
      <xdr:nvSpPr>
        <xdr:cNvPr id="188" name="楕円 187">
          <a:extLst>
            <a:ext uri="{FF2B5EF4-FFF2-40B4-BE49-F238E27FC236}">
              <a16:creationId xmlns:a16="http://schemas.microsoft.com/office/drawing/2014/main" id="{35F5D888-0630-4E64-A54B-1DD4DB9B669D}"/>
            </a:ext>
          </a:extLst>
        </xdr:cNvPr>
        <xdr:cNvSpPr/>
      </xdr:nvSpPr>
      <xdr:spPr>
        <a:xfrm>
          <a:off x="4124325" y="927481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57785</xdr:rowOff>
    </xdr:from>
    <xdr:ext cx="402590" cy="247015"/>
    <xdr:sp macro="" textlink="">
      <xdr:nvSpPr>
        <xdr:cNvPr id="189" name="【橋りょう・トンネル】&#10;有形固定資産減価償却率該当値テキスト">
          <a:extLst>
            <a:ext uri="{FF2B5EF4-FFF2-40B4-BE49-F238E27FC236}">
              <a16:creationId xmlns:a16="http://schemas.microsoft.com/office/drawing/2014/main" id="{53C21F6A-BD0F-4F1E-B597-66C4EB3FC4FB}"/>
            </a:ext>
          </a:extLst>
        </xdr:cNvPr>
        <xdr:cNvSpPr txBox="1"/>
      </xdr:nvSpPr>
      <xdr:spPr>
        <a:xfrm>
          <a:off x="4219575" y="913511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4445</xdr:rowOff>
    </xdr:from>
    <xdr:to>
      <xdr:col>20</xdr:col>
      <xdr:colOff>38100</xdr:colOff>
      <xdr:row>57</xdr:row>
      <xdr:rowOff>102235</xdr:rowOff>
    </xdr:to>
    <xdr:sp macro="" textlink="">
      <xdr:nvSpPr>
        <xdr:cNvPr id="190" name="楕円 189">
          <a:extLst>
            <a:ext uri="{FF2B5EF4-FFF2-40B4-BE49-F238E27FC236}">
              <a16:creationId xmlns:a16="http://schemas.microsoft.com/office/drawing/2014/main" id="{598082CF-10EC-4E7D-9DCD-1E32E2F77BBB}"/>
            </a:ext>
          </a:extLst>
        </xdr:cNvPr>
        <xdr:cNvSpPr/>
      </xdr:nvSpPr>
      <xdr:spPr>
        <a:xfrm>
          <a:off x="3381375" y="92468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57</xdr:row>
      <xdr:rowOff>53340</xdr:rowOff>
    </xdr:from>
    <xdr:to>
      <xdr:col>24</xdr:col>
      <xdr:colOff>63500</xdr:colOff>
      <xdr:row>57</xdr:row>
      <xdr:rowOff>84455</xdr:rowOff>
    </xdr:to>
    <xdr:cxnSp macro="">
      <xdr:nvCxnSpPr>
        <xdr:cNvPr id="191" name="直線コネクタ 190">
          <a:extLst>
            <a:ext uri="{FF2B5EF4-FFF2-40B4-BE49-F238E27FC236}">
              <a16:creationId xmlns:a16="http://schemas.microsoft.com/office/drawing/2014/main" id="{872C4155-5B64-4B3B-9512-0F98AE38B532}"/>
            </a:ext>
          </a:extLst>
        </xdr:cNvPr>
        <xdr:cNvCxnSpPr/>
      </xdr:nvCxnSpPr>
      <xdr:spPr>
        <a:xfrm>
          <a:off x="3425825" y="9289415"/>
          <a:ext cx="7556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9525</xdr:rowOff>
    </xdr:from>
    <xdr:to>
      <xdr:col>15</xdr:col>
      <xdr:colOff>101600</xdr:colOff>
      <xdr:row>57</xdr:row>
      <xdr:rowOff>107315</xdr:rowOff>
    </xdr:to>
    <xdr:sp macro="" textlink="">
      <xdr:nvSpPr>
        <xdr:cNvPr id="192" name="楕円 191">
          <a:extLst>
            <a:ext uri="{FF2B5EF4-FFF2-40B4-BE49-F238E27FC236}">
              <a16:creationId xmlns:a16="http://schemas.microsoft.com/office/drawing/2014/main" id="{3A4C6651-36D8-4174-88A7-2630EFF1E6A9}"/>
            </a:ext>
          </a:extLst>
        </xdr:cNvPr>
        <xdr:cNvSpPr/>
      </xdr:nvSpPr>
      <xdr:spPr>
        <a:xfrm>
          <a:off x="2571750" y="924560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53340</xdr:rowOff>
    </xdr:from>
    <xdr:to>
      <xdr:col>19</xdr:col>
      <xdr:colOff>174625</xdr:colOff>
      <xdr:row>57</xdr:row>
      <xdr:rowOff>59055</xdr:rowOff>
    </xdr:to>
    <xdr:cxnSp macro="">
      <xdr:nvCxnSpPr>
        <xdr:cNvPr id="193" name="直線コネクタ 192">
          <a:extLst>
            <a:ext uri="{FF2B5EF4-FFF2-40B4-BE49-F238E27FC236}">
              <a16:creationId xmlns:a16="http://schemas.microsoft.com/office/drawing/2014/main" id="{B02B7718-9892-4A71-BB06-D6561BE9308C}"/>
            </a:ext>
          </a:extLst>
        </xdr:cNvPr>
        <xdr:cNvCxnSpPr/>
      </xdr:nvCxnSpPr>
      <xdr:spPr>
        <a:xfrm flipV="1">
          <a:off x="2619375" y="928941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151130</xdr:rowOff>
    </xdr:from>
    <xdr:to>
      <xdr:col>10</xdr:col>
      <xdr:colOff>165100</xdr:colOff>
      <xdr:row>57</xdr:row>
      <xdr:rowOff>83820</xdr:rowOff>
    </xdr:to>
    <xdr:sp macro="" textlink="">
      <xdr:nvSpPr>
        <xdr:cNvPr id="194" name="楕円 193">
          <a:extLst>
            <a:ext uri="{FF2B5EF4-FFF2-40B4-BE49-F238E27FC236}">
              <a16:creationId xmlns:a16="http://schemas.microsoft.com/office/drawing/2014/main" id="{888DEDAA-B15A-4F87-9AEF-5E7D66B88420}"/>
            </a:ext>
          </a:extLst>
        </xdr:cNvPr>
        <xdr:cNvSpPr/>
      </xdr:nvSpPr>
      <xdr:spPr>
        <a:xfrm>
          <a:off x="1781175" y="92284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34925</xdr:rowOff>
    </xdr:from>
    <xdr:to>
      <xdr:col>15</xdr:col>
      <xdr:colOff>50800</xdr:colOff>
      <xdr:row>57</xdr:row>
      <xdr:rowOff>59055</xdr:rowOff>
    </xdr:to>
    <xdr:cxnSp macro="">
      <xdr:nvCxnSpPr>
        <xdr:cNvPr id="195" name="直線コネクタ 194">
          <a:extLst>
            <a:ext uri="{FF2B5EF4-FFF2-40B4-BE49-F238E27FC236}">
              <a16:creationId xmlns:a16="http://schemas.microsoft.com/office/drawing/2014/main" id="{18BCA9BF-F4FE-4BC1-9E1B-080E9C658D4D}"/>
            </a:ext>
          </a:extLst>
        </xdr:cNvPr>
        <xdr:cNvCxnSpPr/>
      </xdr:nvCxnSpPr>
      <xdr:spPr>
        <a:xfrm>
          <a:off x="1828800" y="9274175"/>
          <a:ext cx="79057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130810</xdr:rowOff>
    </xdr:from>
    <xdr:to>
      <xdr:col>6</xdr:col>
      <xdr:colOff>38100</xdr:colOff>
      <xdr:row>57</xdr:row>
      <xdr:rowOff>63500</xdr:rowOff>
    </xdr:to>
    <xdr:sp macro="" textlink="">
      <xdr:nvSpPr>
        <xdr:cNvPr id="196" name="楕円 195">
          <a:extLst>
            <a:ext uri="{FF2B5EF4-FFF2-40B4-BE49-F238E27FC236}">
              <a16:creationId xmlns:a16="http://schemas.microsoft.com/office/drawing/2014/main" id="{2DA81AD1-4B0F-4CD3-88CB-33A1407AA640}"/>
            </a:ext>
          </a:extLst>
        </xdr:cNvPr>
        <xdr:cNvSpPr/>
      </xdr:nvSpPr>
      <xdr:spPr>
        <a:xfrm>
          <a:off x="981075" y="92081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57</xdr:row>
      <xdr:rowOff>14605</xdr:rowOff>
    </xdr:from>
    <xdr:to>
      <xdr:col>10</xdr:col>
      <xdr:colOff>114300</xdr:colOff>
      <xdr:row>57</xdr:row>
      <xdr:rowOff>34925</xdr:rowOff>
    </xdr:to>
    <xdr:cxnSp macro="">
      <xdr:nvCxnSpPr>
        <xdr:cNvPr id="197" name="直線コネクタ 196">
          <a:extLst>
            <a:ext uri="{FF2B5EF4-FFF2-40B4-BE49-F238E27FC236}">
              <a16:creationId xmlns:a16="http://schemas.microsoft.com/office/drawing/2014/main" id="{514F3F88-DAD5-4473-8872-4473996C280B}"/>
            </a:ext>
          </a:extLst>
        </xdr:cNvPr>
        <xdr:cNvCxnSpPr/>
      </xdr:nvCxnSpPr>
      <xdr:spPr>
        <a:xfrm>
          <a:off x="1025525" y="9250680"/>
          <a:ext cx="80327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88265</xdr:rowOff>
    </xdr:from>
    <xdr:ext cx="405130" cy="247015"/>
    <xdr:sp macro="" textlink="">
      <xdr:nvSpPr>
        <xdr:cNvPr id="198" name="n_1aveValue【橋りょう・トンネル】&#10;有形固定資産減価償却率">
          <a:extLst>
            <a:ext uri="{FF2B5EF4-FFF2-40B4-BE49-F238E27FC236}">
              <a16:creationId xmlns:a16="http://schemas.microsoft.com/office/drawing/2014/main" id="{78C2DD0B-4D81-4E8B-BAC5-C952DC38DAD6}"/>
            </a:ext>
          </a:extLst>
        </xdr:cNvPr>
        <xdr:cNvSpPr txBox="1"/>
      </xdr:nvSpPr>
      <xdr:spPr>
        <a:xfrm>
          <a:off x="3239135" y="98101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74930</xdr:rowOff>
    </xdr:from>
    <xdr:ext cx="405130" cy="249555"/>
    <xdr:sp macro="" textlink="">
      <xdr:nvSpPr>
        <xdr:cNvPr id="199" name="n_2aveValue【橋りょう・トンネル】&#10;有形固定資産減価償却率">
          <a:extLst>
            <a:ext uri="{FF2B5EF4-FFF2-40B4-BE49-F238E27FC236}">
              <a16:creationId xmlns:a16="http://schemas.microsoft.com/office/drawing/2014/main" id="{B0C0480D-62BA-4DFB-8045-10BC8F104D97}"/>
            </a:ext>
          </a:extLst>
        </xdr:cNvPr>
        <xdr:cNvSpPr txBox="1"/>
      </xdr:nvSpPr>
      <xdr:spPr>
        <a:xfrm>
          <a:off x="2439035" y="97999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41910</xdr:rowOff>
    </xdr:from>
    <xdr:ext cx="405130" cy="249555"/>
    <xdr:sp macro="" textlink="">
      <xdr:nvSpPr>
        <xdr:cNvPr id="200" name="n_3aveValue【橋りょう・トンネル】&#10;有形固定資産減価償却率">
          <a:extLst>
            <a:ext uri="{FF2B5EF4-FFF2-40B4-BE49-F238E27FC236}">
              <a16:creationId xmlns:a16="http://schemas.microsoft.com/office/drawing/2014/main" id="{4D106675-ACB6-4958-84CB-2CD1AE840946}"/>
            </a:ext>
          </a:extLst>
        </xdr:cNvPr>
        <xdr:cNvSpPr txBox="1"/>
      </xdr:nvSpPr>
      <xdr:spPr>
        <a:xfrm>
          <a:off x="1648460" y="97701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41910</xdr:rowOff>
    </xdr:from>
    <xdr:ext cx="405130" cy="249555"/>
    <xdr:sp macro="" textlink="">
      <xdr:nvSpPr>
        <xdr:cNvPr id="201" name="n_4aveValue【橋りょう・トンネル】&#10;有形固定資産減価償却率">
          <a:extLst>
            <a:ext uri="{FF2B5EF4-FFF2-40B4-BE49-F238E27FC236}">
              <a16:creationId xmlns:a16="http://schemas.microsoft.com/office/drawing/2014/main" id="{72A7D2FA-8A2F-4AB1-91EE-4F86D009DF3F}"/>
            </a:ext>
          </a:extLst>
        </xdr:cNvPr>
        <xdr:cNvSpPr txBox="1"/>
      </xdr:nvSpPr>
      <xdr:spPr>
        <a:xfrm>
          <a:off x="848360" y="97701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118110</xdr:rowOff>
    </xdr:from>
    <xdr:ext cx="405130" cy="247015"/>
    <xdr:sp macro="" textlink="">
      <xdr:nvSpPr>
        <xdr:cNvPr id="202" name="n_1mainValue【橋りょう・トンネル】&#10;有形固定資産減価償却率">
          <a:extLst>
            <a:ext uri="{FF2B5EF4-FFF2-40B4-BE49-F238E27FC236}">
              <a16:creationId xmlns:a16="http://schemas.microsoft.com/office/drawing/2014/main" id="{2952A368-C51F-4BD5-9EE9-402B83F25DB1}"/>
            </a:ext>
          </a:extLst>
        </xdr:cNvPr>
        <xdr:cNvSpPr txBox="1"/>
      </xdr:nvSpPr>
      <xdr:spPr>
        <a:xfrm>
          <a:off x="3239135" y="903668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123825</xdr:rowOff>
    </xdr:from>
    <xdr:ext cx="405130" cy="247015"/>
    <xdr:sp macro="" textlink="">
      <xdr:nvSpPr>
        <xdr:cNvPr id="203" name="n_2mainValue【橋りょう・トンネル】&#10;有形固定資産減価償却率">
          <a:extLst>
            <a:ext uri="{FF2B5EF4-FFF2-40B4-BE49-F238E27FC236}">
              <a16:creationId xmlns:a16="http://schemas.microsoft.com/office/drawing/2014/main" id="{54F10055-EBE6-4431-B177-9495E28EDF68}"/>
            </a:ext>
          </a:extLst>
        </xdr:cNvPr>
        <xdr:cNvSpPr txBox="1"/>
      </xdr:nvSpPr>
      <xdr:spPr>
        <a:xfrm>
          <a:off x="2439035" y="903605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99695</xdr:rowOff>
    </xdr:from>
    <xdr:ext cx="405130" cy="249555"/>
    <xdr:sp macro="" textlink="">
      <xdr:nvSpPr>
        <xdr:cNvPr id="204" name="n_3mainValue【橋りょう・トンネル】&#10;有形固定資産減価償却率">
          <a:extLst>
            <a:ext uri="{FF2B5EF4-FFF2-40B4-BE49-F238E27FC236}">
              <a16:creationId xmlns:a16="http://schemas.microsoft.com/office/drawing/2014/main" id="{3151F7A6-F0DE-4EAE-9442-981B4D09AEA3}"/>
            </a:ext>
          </a:extLst>
        </xdr:cNvPr>
        <xdr:cNvSpPr txBox="1"/>
      </xdr:nvSpPr>
      <xdr:spPr>
        <a:xfrm>
          <a:off x="1648460" y="90182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79375</xdr:rowOff>
    </xdr:from>
    <xdr:ext cx="405130" cy="249555"/>
    <xdr:sp macro="" textlink="">
      <xdr:nvSpPr>
        <xdr:cNvPr id="205" name="n_4mainValue【橋りょう・トンネル】&#10;有形固定資産減価償却率">
          <a:extLst>
            <a:ext uri="{FF2B5EF4-FFF2-40B4-BE49-F238E27FC236}">
              <a16:creationId xmlns:a16="http://schemas.microsoft.com/office/drawing/2014/main" id="{9AB075D6-92FA-4600-A977-BC3CAE7E384E}"/>
            </a:ext>
          </a:extLst>
        </xdr:cNvPr>
        <xdr:cNvSpPr txBox="1"/>
      </xdr:nvSpPr>
      <xdr:spPr>
        <a:xfrm>
          <a:off x="848360" y="89979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6" name="正方形/長方形 205">
          <a:extLst>
            <a:ext uri="{FF2B5EF4-FFF2-40B4-BE49-F238E27FC236}">
              <a16:creationId xmlns:a16="http://schemas.microsoft.com/office/drawing/2014/main" id="{0FE17A28-A874-495C-AAEA-F48F93F2178D}"/>
            </a:ext>
          </a:extLst>
        </xdr:cNvPr>
        <xdr:cNvSpPr/>
      </xdr:nvSpPr>
      <xdr:spPr>
        <a:xfrm>
          <a:off x="5953125" y="7564755"/>
          <a:ext cx="424815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2629104-2E50-46BB-9B26-3EF2052EFD3E}"/>
            </a:ext>
          </a:extLst>
        </xdr:cNvPr>
        <xdr:cNvSpPr/>
      </xdr:nvSpPr>
      <xdr:spPr>
        <a:xfrm>
          <a:off x="60674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8" name="正方形/長方形 207">
          <a:extLst>
            <a:ext uri="{FF2B5EF4-FFF2-40B4-BE49-F238E27FC236}">
              <a16:creationId xmlns:a16="http://schemas.microsoft.com/office/drawing/2014/main" id="{002D8610-6DB9-42DB-8AF0-3AC6AC240154}"/>
            </a:ext>
          </a:extLst>
        </xdr:cNvPr>
        <xdr:cNvSpPr/>
      </xdr:nvSpPr>
      <xdr:spPr>
        <a:xfrm>
          <a:off x="60674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E2AD237-DF36-4F8D-B267-813FFE5A9050}"/>
            </a:ext>
          </a:extLst>
        </xdr:cNvPr>
        <xdr:cNvSpPr/>
      </xdr:nvSpPr>
      <xdr:spPr>
        <a:xfrm>
          <a:off x="69818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0" name="正方形/長方形 209">
          <a:extLst>
            <a:ext uri="{FF2B5EF4-FFF2-40B4-BE49-F238E27FC236}">
              <a16:creationId xmlns:a16="http://schemas.microsoft.com/office/drawing/2014/main" id="{70186135-8FC3-4CC8-92DE-AB2AF6FADA77}"/>
            </a:ext>
          </a:extLst>
        </xdr:cNvPr>
        <xdr:cNvSpPr/>
      </xdr:nvSpPr>
      <xdr:spPr>
        <a:xfrm>
          <a:off x="69818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7E9C4F78-B159-4DE3-B203-8253DB81C7DB}"/>
            </a:ext>
          </a:extLst>
        </xdr:cNvPr>
        <xdr:cNvSpPr/>
      </xdr:nvSpPr>
      <xdr:spPr>
        <a:xfrm>
          <a:off x="80105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2" name="正方形/長方形 211">
          <a:extLst>
            <a:ext uri="{FF2B5EF4-FFF2-40B4-BE49-F238E27FC236}">
              <a16:creationId xmlns:a16="http://schemas.microsoft.com/office/drawing/2014/main" id="{735A1E1D-1D48-4634-965B-8E976D03A1B0}"/>
            </a:ext>
          </a:extLst>
        </xdr:cNvPr>
        <xdr:cNvSpPr/>
      </xdr:nvSpPr>
      <xdr:spPr>
        <a:xfrm>
          <a:off x="80105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188,193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3" name="正方形/長方形 212">
          <a:extLst>
            <a:ext uri="{FF2B5EF4-FFF2-40B4-BE49-F238E27FC236}">
              <a16:creationId xmlns:a16="http://schemas.microsoft.com/office/drawing/2014/main" id="{210B5354-40A3-4D5E-9F45-2DF537D282E4}"/>
            </a:ext>
          </a:extLst>
        </xdr:cNvPr>
        <xdr:cNvSpPr/>
      </xdr:nvSpPr>
      <xdr:spPr>
        <a:xfrm>
          <a:off x="5953125" y="864679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4" name="テキスト ボックス 213">
          <a:extLst>
            <a:ext uri="{FF2B5EF4-FFF2-40B4-BE49-F238E27FC236}">
              <a16:creationId xmlns:a16="http://schemas.microsoft.com/office/drawing/2014/main" id="{AFB02BEA-5F33-4788-AF49-AE72B6D97F17}"/>
            </a:ext>
          </a:extLst>
        </xdr:cNvPr>
        <xdr:cNvSpPr txBox="1"/>
      </xdr:nvSpPr>
      <xdr:spPr>
        <a:xfrm>
          <a:off x="5915025" y="846645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5" name="直線コネクタ 214">
          <a:extLst>
            <a:ext uri="{FF2B5EF4-FFF2-40B4-BE49-F238E27FC236}">
              <a16:creationId xmlns:a16="http://schemas.microsoft.com/office/drawing/2014/main" id="{D86D993B-553F-4D60-8CC1-6691463B975C}"/>
            </a:ext>
          </a:extLst>
        </xdr:cNvPr>
        <xdr:cNvCxnSpPr/>
      </xdr:nvCxnSpPr>
      <xdr:spPr>
        <a:xfrm>
          <a:off x="5953125" y="108032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6" name="直線コネクタ 215">
          <a:extLst>
            <a:ext uri="{FF2B5EF4-FFF2-40B4-BE49-F238E27FC236}">
              <a16:creationId xmlns:a16="http://schemas.microsoft.com/office/drawing/2014/main" id="{2B6EEE67-1511-479B-8F47-6503C3C729B8}"/>
            </a:ext>
          </a:extLst>
        </xdr:cNvPr>
        <xdr:cNvCxnSpPr/>
      </xdr:nvCxnSpPr>
      <xdr:spPr>
        <a:xfrm>
          <a:off x="5953125" y="1044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101600</xdr:rowOff>
    </xdr:from>
    <xdr:ext cx="248920" cy="249555"/>
    <xdr:sp macro="" textlink="">
      <xdr:nvSpPr>
        <xdr:cNvPr id="217" name="テキスト ボックス 216">
          <a:extLst>
            <a:ext uri="{FF2B5EF4-FFF2-40B4-BE49-F238E27FC236}">
              <a16:creationId xmlns:a16="http://schemas.microsoft.com/office/drawing/2014/main" id="{74689077-DE16-4288-8059-E92A21F34D7D}"/>
            </a:ext>
          </a:extLst>
        </xdr:cNvPr>
        <xdr:cNvSpPr txBox="1"/>
      </xdr:nvSpPr>
      <xdr:spPr>
        <a:xfrm>
          <a:off x="5723255" y="1031557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8" name="直線コネクタ 217">
          <a:extLst>
            <a:ext uri="{FF2B5EF4-FFF2-40B4-BE49-F238E27FC236}">
              <a16:creationId xmlns:a16="http://schemas.microsoft.com/office/drawing/2014/main" id="{ED862828-ACDE-4A06-979D-E0227F8E70B3}"/>
            </a:ext>
          </a:extLst>
        </xdr:cNvPr>
        <xdr:cNvCxnSpPr/>
      </xdr:nvCxnSpPr>
      <xdr:spPr>
        <a:xfrm>
          <a:off x="5953125" y="100857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64770</xdr:rowOff>
    </xdr:from>
    <xdr:ext cx="595630" cy="249555"/>
    <xdr:sp macro="" textlink="">
      <xdr:nvSpPr>
        <xdr:cNvPr id="219" name="テキスト ボックス 218">
          <a:extLst>
            <a:ext uri="{FF2B5EF4-FFF2-40B4-BE49-F238E27FC236}">
              <a16:creationId xmlns:a16="http://schemas.microsoft.com/office/drawing/2014/main" id="{C954334D-3A2E-4763-91BA-60B544120917}"/>
            </a:ext>
          </a:extLst>
        </xdr:cNvPr>
        <xdr:cNvSpPr txBox="1"/>
      </xdr:nvSpPr>
      <xdr:spPr>
        <a:xfrm>
          <a:off x="5420995" y="995489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1119A7F-0449-4228-A9ED-08C10F68EE16}"/>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27940</xdr:rowOff>
    </xdr:from>
    <xdr:ext cx="595630" cy="247015"/>
    <xdr:sp macro="" textlink="">
      <xdr:nvSpPr>
        <xdr:cNvPr id="221" name="テキスト ボックス 220">
          <a:extLst>
            <a:ext uri="{FF2B5EF4-FFF2-40B4-BE49-F238E27FC236}">
              <a16:creationId xmlns:a16="http://schemas.microsoft.com/office/drawing/2014/main" id="{B6D4BBCF-13CD-4EBA-9601-0C06EF810913}"/>
            </a:ext>
          </a:extLst>
        </xdr:cNvPr>
        <xdr:cNvSpPr txBox="1"/>
      </xdr:nvSpPr>
      <xdr:spPr>
        <a:xfrm>
          <a:off x="5420995" y="959421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2" name="直線コネクタ 221">
          <a:extLst>
            <a:ext uri="{FF2B5EF4-FFF2-40B4-BE49-F238E27FC236}">
              <a16:creationId xmlns:a16="http://schemas.microsoft.com/office/drawing/2014/main" id="{F780B6E2-3C32-46B7-A6B8-B70002721AE0}"/>
            </a:ext>
          </a:extLst>
        </xdr:cNvPr>
        <xdr:cNvCxnSpPr/>
      </xdr:nvCxnSpPr>
      <xdr:spPr>
        <a:xfrm>
          <a:off x="5953125" y="93643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156845</xdr:rowOff>
    </xdr:from>
    <xdr:ext cx="595630" cy="247015"/>
    <xdr:sp macro="" textlink="">
      <xdr:nvSpPr>
        <xdr:cNvPr id="223" name="テキスト ボックス 222">
          <a:extLst>
            <a:ext uri="{FF2B5EF4-FFF2-40B4-BE49-F238E27FC236}">
              <a16:creationId xmlns:a16="http://schemas.microsoft.com/office/drawing/2014/main" id="{896D8E67-E83D-42B9-9A1F-551874FD53D8}"/>
            </a:ext>
          </a:extLst>
        </xdr:cNvPr>
        <xdr:cNvSpPr txBox="1"/>
      </xdr:nvSpPr>
      <xdr:spPr>
        <a:xfrm>
          <a:off x="5420995" y="923734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4" name="直線コネクタ 223">
          <a:extLst>
            <a:ext uri="{FF2B5EF4-FFF2-40B4-BE49-F238E27FC236}">
              <a16:creationId xmlns:a16="http://schemas.microsoft.com/office/drawing/2014/main" id="{90A567CD-FBE6-46FE-8176-B9502C4D68CA}"/>
            </a:ext>
          </a:extLst>
        </xdr:cNvPr>
        <xdr:cNvCxnSpPr/>
      </xdr:nvCxnSpPr>
      <xdr:spPr>
        <a:xfrm>
          <a:off x="5953125" y="9007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120015</xdr:rowOff>
    </xdr:from>
    <xdr:ext cx="683260" cy="247015"/>
    <xdr:sp macro="" textlink="">
      <xdr:nvSpPr>
        <xdr:cNvPr id="225" name="テキスト ボックス 224">
          <a:extLst>
            <a:ext uri="{FF2B5EF4-FFF2-40B4-BE49-F238E27FC236}">
              <a16:creationId xmlns:a16="http://schemas.microsoft.com/office/drawing/2014/main" id="{43640EFF-E2F0-4096-B933-E6B209CC1A1A}"/>
            </a:ext>
          </a:extLst>
        </xdr:cNvPr>
        <xdr:cNvSpPr txBox="1"/>
      </xdr:nvSpPr>
      <xdr:spPr>
        <a:xfrm>
          <a:off x="5324475" y="8876665"/>
          <a:ext cx="6832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6" name="直線コネクタ 225">
          <a:extLst>
            <a:ext uri="{FF2B5EF4-FFF2-40B4-BE49-F238E27FC236}">
              <a16:creationId xmlns:a16="http://schemas.microsoft.com/office/drawing/2014/main" id="{67095A63-DF54-4C62-9238-70B4810D0B4C}"/>
            </a:ext>
          </a:extLst>
        </xdr:cNvPr>
        <xdr:cNvCxnSpPr/>
      </xdr:nvCxnSpPr>
      <xdr:spPr>
        <a:xfrm>
          <a:off x="5953125" y="86467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83260" cy="247015"/>
    <xdr:sp macro="" textlink="">
      <xdr:nvSpPr>
        <xdr:cNvPr id="227" name="テキスト ボックス 226">
          <a:extLst>
            <a:ext uri="{FF2B5EF4-FFF2-40B4-BE49-F238E27FC236}">
              <a16:creationId xmlns:a16="http://schemas.microsoft.com/office/drawing/2014/main" id="{ED594EA1-824A-4992-AAE8-12F9D7F04BD0}"/>
            </a:ext>
          </a:extLst>
        </xdr:cNvPr>
        <xdr:cNvSpPr txBox="1"/>
      </xdr:nvSpPr>
      <xdr:spPr>
        <a:xfrm>
          <a:off x="5324475" y="8515985"/>
          <a:ext cx="6832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8" name="【橋りょう・トンネル】&#10;一人当たり有形固定資産（償却資産）額グラフ枠">
          <a:extLst>
            <a:ext uri="{FF2B5EF4-FFF2-40B4-BE49-F238E27FC236}">
              <a16:creationId xmlns:a16="http://schemas.microsoft.com/office/drawing/2014/main" id="{E2C246F0-5C77-43A3-B0C0-52ED1B8AD42E}"/>
            </a:ext>
          </a:extLst>
        </xdr:cNvPr>
        <xdr:cNvSpPr/>
      </xdr:nvSpPr>
      <xdr:spPr>
        <a:xfrm>
          <a:off x="5953125" y="864679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44450</xdr:rowOff>
    </xdr:from>
    <xdr:to>
      <xdr:col>54</xdr:col>
      <xdr:colOff>174625</xdr:colOff>
      <xdr:row>64</xdr:row>
      <xdr:rowOff>71755</xdr:rowOff>
    </xdr:to>
    <xdr:cxnSp macro="">
      <xdr:nvCxnSpPr>
        <xdr:cNvPr id="229" name="直線コネクタ 228">
          <a:extLst>
            <a:ext uri="{FF2B5EF4-FFF2-40B4-BE49-F238E27FC236}">
              <a16:creationId xmlns:a16="http://schemas.microsoft.com/office/drawing/2014/main" id="{05B0102D-6B0E-4DA9-94CB-2BA1EB27A311}"/>
            </a:ext>
          </a:extLst>
        </xdr:cNvPr>
        <xdr:cNvCxnSpPr/>
      </xdr:nvCxnSpPr>
      <xdr:spPr>
        <a:xfrm flipV="1">
          <a:off x="9426575" y="9124950"/>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7360" cy="249555"/>
    <xdr:sp macro="" textlink="">
      <xdr:nvSpPr>
        <xdr:cNvPr id="230" name="【橋りょう・トンネル】&#10;一人当たり有形固定資産（償却資産）額最小値テキスト">
          <a:extLst>
            <a:ext uri="{FF2B5EF4-FFF2-40B4-BE49-F238E27FC236}">
              <a16:creationId xmlns:a16="http://schemas.microsoft.com/office/drawing/2014/main" id="{D900E096-31C2-45F1-BA97-428A98197A4D}"/>
            </a:ext>
          </a:extLst>
        </xdr:cNvPr>
        <xdr:cNvSpPr txBox="1"/>
      </xdr:nvSpPr>
      <xdr:spPr>
        <a:xfrm>
          <a:off x="9467850" y="104476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71755</xdr:rowOff>
    </xdr:from>
    <xdr:to>
      <xdr:col>55</xdr:col>
      <xdr:colOff>88900</xdr:colOff>
      <xdr:row>64</xdr:row>
      <xdr:rowOff>71755</xdr:rowOff>
    </xdr:to>
    <xdr:cxnSp macro="">
      <xdr:nvCxnSpPr>
        <xdr:cNvPr id="231" name="直線コネクタ 230">
          <a:extLst>
            <a:ext uri="{FF2B5EF4-FFF2-40B4-BE49-F238E27FC236}">
              <a16:creationId xmlns:a16="http://schemas.microsoft.com/office/drawing/2014/main" id="{6F3B9201-3F23-4DB2-9BF5-419A8C545AD4}"/>
            </a:ext>
          </a:extLst>
        </xdr:cNvPr>
        <xdr:cNvCxnSpPr/>
      </xdr:nvCxnSpPr>
      <xdr:spPr>
        <a:xfrm>
          <a:off x="9363075" y="104413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158750</xdr:rowOff>
    </xdr:from>
    <xdr:ext cx="687705" cy="247015"/>
    <xdr:sp macro="" textlink="">
      <xdr:nvSpPr>
        <xdr:cNvPr id="232" name="【橋りょう・トンネル】&#10;一人当たり有形固定資産（償却資産）額最大値テキスト">
          <a:extLst>
            <a:ext uri="{FF2B5EF4-FFF2-40B4-BE49-F238E27FC236}">
              <a16:creationId xmlns:a16="http://schemas.microsoft.com/office/drawing/2014/main" id="{99E39216-E06E-4171-890D-EC5C5FE1BE74}"/>
            </a:ext>
          </a:extLst>
        </xdr:cNvPr>
        <xdr:cNvSpPr txBox="1"/>
      </xdr:nvSpPr>
      <xdr:spPr>
        <a:xfrm>
          <a:off x="9467850" y="8915400"/>
          <a:ext cx="6877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44450</xdr:rowOff>
    </xdr:from>
    <xdr:to>
      <xdr:col>55</xdr:col>
      <xdr:colOff>88900</xdr:colOff>
      <xdr:row>56</xdr:row>
      <xdr:rowOff>44450</xdr:rowOff>
    </xdr:to>
    <xdr:cxnSp macro="">
      <xdr:nvCxnSpPr>
        <xdr:cNvPr id="233" name="直線コネクタ 232">
          <a:extLst>
            <a:ext uri="{FF2B5EF4-FFF2-40B4-BE49-F238E27FC236}">
              <a16:creationId xmlns:a16="http://schemas.microsoft.com/office/drawing/2014/main" id="{ED95597E-47FD-4ECE-9443-963670252A1A}"/>
            </a:ext>
          </a:extLst>
        </xdr:cNvPr>
        <xdr:cNvCxnSpPr/>
      </xdr:nvCxnSpPr>
      <xdr:spPr>
        <a:xfrm>
          <a:off x="9363075" y="912495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36195</xdr:rowOff>
    </xdr:from>
    <xdr:ext cx="596265" cy="249555"/>
    <xdr:sp macro="" textlink="">
      <xdr:nvSpPr>
        <xdr:cNvPr id="234" name="【橋りょう・トンネル】&#10;一人当たり有形固定資産（償却資産）額平均値テキスト">
          <a:extLst>
            <a:ext uri="{FF2B5EF4-FFF2-40B4-BE49-F238E27FC236}">
              <a16:creationId xmlns:a16="http://schemas.microsoft.com/office/drawing/2014/main" id="{F85DEEBE-4765-4A01-81E4-4DCFF97B7C03}"/>
            </a:ext>
          </a:extLst>
        </xdr:cNvPr>
        <xdr:cNvSpPr txBox="1"/>
      </xdr:nvSpPr>
      <xdr:spPr>
        <a:xfrm>
          <a:off x="9467850" y="9923145"/>
          <a:ext cx="596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13970</xdr:rowOff>
    </xdr:from>
    <xdr:to>
      <xdr:col>55</xdr:col>
      <xdr:colOff>50800</xdr:colOff>
      <xdr:row>62</xdr:row>
      <xdr:rowOff>111760</xdr:rowOff>
    </xdr:to>
    <xdr:sp macro="" textlink="">
      <xdr:nvSpPr>
        <xdr:cNvPr id="235" name="フローチャート: 判断 234">
          <a:extLst>
            <a:ext uri="{FF2B5EF4-FFF2-40B4-BE49-F238E27FC236}">
              <a16:creationId xmlns:a16="http://schemas.microsoft.com/office/drawing/2014/main" id="{7C4206AE-D5BD-45AC-BD79-14F8CF917E6E}"/>
            </a:ext>
          </a:extLst>
        </xdr:cNvPr>
        <xdr:cNvSpPr/>
      </xdr:nvSpPr>
      <xdr:spPr>
        <a:xfrm>
          <a:off x="9401175" y="10059670"/>
          <a:ext cx="762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17145</xdr:rowOff>
    </xdr:from>
    <xdr:to>
      <xdr:col>50</xdr:col>
      <xdr:colOff>165100</xdr:colOff>
      <xdr:row>62</xdr:row>
      <xdr:rowOff>114300</xdr:rowOff>
    </xdr:to>
    <xdr:sp macro="" textlink="">
      <xdr:nvSpPr>
        <xdr:cNvPr id="236" name="フローチャート: 判断 235">
          <a:extLst>
            <a:ext uri="{FF2B5EF4-FFF2-40B4-BE49-F238E27FC236}">
              <a16:creationId xmlns:a16="http://schemas.microsoft.com/office/drawing/2014/main" id="{39F70A06-5045-48AC-BEDB-203B15FDFF1B}"/>
            </a:ext>
          </a:extLst>
        </xdr:cNvPr>
        <xdr:cNvSpPr/>
      </xdr:nvSpPr>
      <xdr:spPr>
        <a:xfrm>
          <a:off x="8639175" y="1006602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27305</xdr:rowOff>
    </xdr:from>
    <xdr:to>
      <xdr:col>46</xdr:col>
      <xdr:colOff>38100</xdr:colOff>
      <xdr:row>62</xdr:row>
      <xdr:rowOff>125095</xdr:rowOff>
    </xdr:to>
    <xdr:sp macro="" textlink="">
      <xdr:nvSpPr>
        <xdr:cNvPr id="237" name="フローチャート: 判断 236">
          <a:extLst>
            <a:ext uri="{FF2B5EF4-FFF2-40B4-BE49-F238E27FC236}">
              <a16:creationId xmlns:a16="http://schemas.microsoft.com/office/drawing/2014/main" id="{80327C96-D280-4FE1-BE01-29F6A85BDA7C}"/>
            </a:ext>
          </a:extLst>
        </xdr:cNvPr>
        <xdr:cNvSpPr/>
      </xdr:nvSpPr>
      <xdr:spPr>
        <a:xfrm>
          <a:off x="7839075" y="10079355"/>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58420</xdr:rowOff>
    </xdr:from>
    <xdr:to>
      <xdr:col>41</xdr:col>
      <xdr:colOff>101600</xdr:colOff>
      <xdr:row>62</xdr:row>
      <xdr:rowOff>156210</xdr:rowOff>
    </xdr:to>
    <xdr:sp macro="" textlink="">
      <xdr:nvSpPr>
        <xdr:cNvPr id="238" name="フローチャート: 判断 237">
          <a:extLst>
            <a:ext uri="{FF2B5EF4-FFF2-40B4-BE49-F238E27FC236}">
              <a16:creationId xmlns:a16="http://schemas.microsoft.com/office/drawing/2014/main" id="{C5F633A5-D20D-42DA-8DEA-C84A5472432C}"/>
            </a:ext>
          </a:extLst>
        </xdr:cNvPr>
        <xdr:cNvSpPr/>
      </xdr:nvSpPr>
      <xdr:spPr>
        <a:xfrm>
          <a:off x="7029450" y="10107295"/>
          <a:ext cx="10477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163195</xdr:rowOff>
    </xdr:from>
    <xdr:to>
      <xdr:col>36</xdr:col>
      <xdr:colOff>165100</xdr:colOff>
      <xdr:row>62</xdr:row>
      <xdr:rowOff>95885</xdr:rowOff>
    </xdr:to>
    <xdr:sp macro="" textlink="">
      <xdr:nvSpPr>
        <xdr:cNvPr id="239" name="フローチャート: 判断 238">
          <a:extLst>
            <a:ext uri="{FF2B5EF4-FFF2-40B4-BE49-F238E27FC236}">
              <a16:creationId xmlns:a16="http://schemas.microsoft.com/office/drawing/2014/main" id="{8ED12A02-9118-4668-B2FA-1FAF100A4C77}"/>
            </a:ext>
          </a:extLst>
        </xdr:cNvPr>
        <xdr:cNvSpPr/>
      </xdr:nvSpPr>
      <xdr:spPr>
        <a:xfrm>
          <a:off x="6238875" y="1004697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0" name="テキスト ボックス 239">
          <a:extLst>
            <a:ext uri="{FF2B5EF4-FFF2-40B4-BE49-F238E27FC236}">
              <a16:creationId xmlns:a16="http://schemas.microsoft.com/office/drawing/2014/main" id="{77B3A6BE-5182-4D66-8896-F0E70645954C}"/>
            </a:ext>
          </a:extLst>
        </xdr:cNvPr>
        <xdr:cNvSpPr txBox="1"/>
      </xdr:nvSpPr>
      <xdr:spPr>
        <a:xfrm>
          <a:off x="925830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F1913999-6F8E-40B5-BA12-8BBBE99914B3}"/>
            </a:ext>
          </a:extLst>
        </xdr:cNvPr>
        <xdr:cNvSpPr txBox="1"/>
      </xdr:nvSpPr>
      <xdr:spPr>
        <a:xfrm>
          <a:off x="85153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159B920B-9CBF-4787-A2DA-5AAA82639AEC}"/>
            </a:ext>
          </a:extLst>
        </xdr:cNvPr>
        <xdr:cNvSpPr txBox="1"/>
      </xdr:nvSpPr>
      <xdr:spPr>
        <a:xfrm>
          <a:off x="77120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548BFDEB-D0A7-4513-8925-4A06761D9AE9}"/>
            </a:ext>
          </a:extLst>
        </xdr:cNvPr>
        <xdr:cNvSpPr txBox="1"/>
      </xdr:nvSpPr>
      <xdr:spPr>
        <a:xfrm>
          <a:off x="69056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F2D881F6-23CE-4474-BD34-DF17E5A9623C}"/>
            </a:ext>
          </a:extLst>
        </xdr:cNvPr>
        <xdr:cNvSpPr txBox="1"/>
      </xdr:nvSpPr>
      <xdr:spPr>
        <a:xfrm>
          <a:off x="61150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104775</xdr:rowOff>
    </xdr:from>
    <xdr:to>
      <xdr:col>55</xdr:col>
      <xdr:colOff>50800</xdr:colOff>
      <xdr:row>64</xdr:row>
      <xdr:rowOff>37465</xdr:rowOff>
    </xdr:to>
    <xdr:sp macro="" textlink="">
      <xdr:nvSpPr>
        <xdr:cNvPr id="245" name="楕円 244">
          <a:extLst>
            <a:ext uri="{FF2B5EF4-FFF2-40B4-BE49-F238E27FC236}">
              <a16:creationId xmlns:a16="http://schemas.microsoft.com/office/drawing/2014/main" id="{B30E6C4E-0165-4E2A-87C5-B21160A6F992}"/>
            </a:ext>
          </a:extLst>
        </xdr:cNvPr>
        <xdr:cNvSpPr/>
      </xdr:nvSpPr>
      <xdr:spPr>
        <a:xfrm>
          <a:off x="9401175" y="10312400"/>
          <a:ext cx="762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22860</xdr:rowOff>
    </xdr:from>
    <xdr:ext cx="532130" cy="247015"/>
    <xdr:sp macro="" textlink="">
      <xdr:nvSpPr>
        <xdr:cNvPr id="246" name="【橋りょう・トンネル】&#10;一人当たり有形固定資産（償却資産）額該当値テキスト">
          <a:extLst>
            <a:ext uri="{FF2B5EF4-FFF2-40B4-BE49-F238E27FC236}">
              <a16:creationId xmlns:a16="http://schemas.microsoft.com/office/drawing/2014/main" id="{C1352CA5-2E44-4705-904E-EE666F000E5F}"/>
            </a:ext>
          </a:extLst>
        </xdr:cNvPr>
        <xdr:cNvSpPr txBox="1"/>
      </xdr:nvSpPr>
      <xdr:spPr>
        <a:xfrm>
          <a:off x="9467850" y="1023683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105410</xdr:rowOff>
    </xdr:from>
    <xdr:to>
      <xdr:col>50</xdr:col>
      <xdr:colOff>165100</xdr:colOff>
      <xdr:row>64</xdr:row>
      <xdr:rowOff>38735</xdr:rowOff>
    </xdr:to>
    <xdr:sp macro="" textlink="">
      <xdr:nvSpPr>
        <xdr:cNvPr id="247" name="楕円 246">
          <a:extLst>
            <a:ext uri="{FF2B5EF4-FFF2-40B4-BE49-F238E27FC236}">
              <a16:creationId xmlns:a16="http://schemas.microsoft.com/office/drawing/2014/main" id="{E6F709E2-738D-4260-9FDA-A6FCC0924C5D}"/>
            </a:ext>
          </a:extLst>
        </xdr:cNvPr>
        <xdr:cNvSpPr/>
      </xdr:nvSpPr>
      <xdr:spPr>
        <a:xfrm>
          <a:off x="8639175" y="1031303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153670</xdr:rowOff>
    </xdr:from>
    <xdr:to>
      <xdr:col>55</xdr:col>
      <xdr:colOff>0</xdr:colOff>
      <xdr:row>63</xdr:row>
      <xdr:rowOff>154940</xdr:rowOff>
    </xdr:to>
    <xdr:cxnSp macro="">
      <xdr:nvCxnSpPr>
        <xdr:cNvPr id="248" name="直線コネクタ 247">
          <a:extLst>
            <a:ext uri="{FF2B5EF4-FFF2-40B4-BE49-F238E27FC236}">
              <a16:creationId xmlns:a16="http://schemas.microsoft.com/office/drawing/2014/main" id="{C1320D23-B0D8-4312-8A45-7004D0DA9AE5}"/>
            </a:ext>
          </a:extLst>
        </xdr:cNvPr>
        <xdr:cNvCxnSpPr/>
      </xdr:nvCxnSpPr>
      <xdr:spPr>
        <a:xfrm flipV="1">
          <a:off x="8686800" y="1036447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111125</xdr:rowOff>
    </xdr:from>
    <xdr:to>
      <xdr:col>46</xdr:col>
      <xdr:colOff>38100</xdr:colOff>
      <xdr:row>64</xdr:row>
      <xdr:rowOff>43815</xdr:rowOff>
    </xdr:to>
    <xdr:sp macro="" textlink="">
      <xdr:nvSpPr>
        <xdr:cNvPr id="249" name="楕円 248">
          <a:extLst>
            <a:ext uri="{FF2B5EF4-FFF2-40B4-BE49-F238E27FC236}">
              <a16:creationId xmlns:a16="http://schemas.microsoft.com/office/drawing/2014/main" id="{F018C85C-0B22-4BF9-B063-712099FCA2F6}"/>
            </a:ext>
          </a:extLst>
        </xdr:cNvPr>
        <xdr:cNvSpPr/>
      </xdr:nvSpPr>
      <xdr:spPr>
        <a:xfrm>
          <a:off x="7839075" y="103219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154940</xdr:rowOff>
    </xdr:from>
    <xdr:to>
      <xdr:col>50</xdr:col>
      <xdr:colOff>114300</xdr:colOff>
      <xdr:row>63</xdr:row>
      <xdr:rowOff>160020</xdr:rowOff>
    </xdr:to>
    <xdr:cxnSp macro="">
      <xdr:nvCxnSpPr>
        <xdr:cNvPr id="250" name="直線コネクタ 249">
          <a:extLst>
            <a:ext uri="{FF2B5EF4-FFF2-40B4-BE49-F238E27FC236}">
              <a16:creationId xmlns:a16="http://schemas.microsoft.com/office/drawing/2014/main" id="{C532E825-7ECF-4B6A-BA7B-A40E36FD9215}"/>
            </a:ext>
          </a:extLst>
        </xdr:cNvPr>
        <xdr:cNvCxnSpPr/>
      </xdr:nvCxnSpPr>
      <xdr:spPr>
        <a:xfrm flipV="1">
          <a:off x="7883525" y="10365740"/>
          <a:ext cx="8032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103505</xdr:rowOff>
    </xdr:from>
    <xdr:to>
      <xdr:col>41</xdr:col>
      <xdr:colOff>101600</xdr:colOff>
      <xdr:row>64</xdr:row>
      <xdr:rowOff>36195</xdr:rowOff>
    </xdr:to>
    <xdr:sp macro="" textlink="">
      <xdr:nvSpPr>
        <xdr:cNvPr id="251" name="楕円 250">
          <a:extLst>
            <a:ext uri="{FF2B5EF4-FFF2-40B4-BE49-F238E27FC236}">
              <a16:creationId xmlns:a16="http://schemas.microsoft.com/office/drawing/2014/main" id="{4BFC82B0-6706-4432-8304-508986485643}"/>
            </a:ext>
          </a:extLst>
        </xdr:cNvPr>
        <xdr:cNvSpPr/>
      </xdr:nvSpPr>
      <xdr:spPr>
        <a:xfrm>
          <a:off x="7029450" y="10317480"/>
          <a:ext cx="1047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152400</xdr:rowOff>
    </xdr:from>
    <xdr:to>
      <xdr:col>45</xdr:col>
      <xdr:colOff>174625</xdr:colOff>
      <xdr:row>63</xdr:row>
      <xdr:rowOff>160020</xdr:rowOff>
    </xdr:to>
    <xdr:cxnSp macro="">
      <xdr:nvCxnSpPr>
        <xdr:cNvPr id="252" name="直線コネクタ 251">
          <a:extLst>
            <a:ext uri="{FF2B5EF4-FFF2-40B4-BE49-F238E27FC236}">
              <a16:creationId xmlns:a16="http://schemas.microsoft.com/office/drawing/2014/main" id="{6E6CD6C1-134A-4B25-9987-F41F822ADEBC}"/>
            </a:ext>
          </a:extLst>
        </xdr:cNvPr>
        <xdr:cNvCxnSpPr/>
      </xdr:nvCxnSpPr>
      <xdr:spPr>
        <a:xfrm>
          <a:off x="7077075" y="10363200"/>
          <a:ext cx="8064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105410</xdr:rowOff>
    </xdr:from>
    <xdr:to>
      <xdr:col>36</xdr:col>
      <xdr:colOff>165100</xdr:colOff>
      <xdr:row>64</xdr:row>
      <xdr:rowOff>38735</xdr:rowOff>
    </xdr:to>
    <xdr:sp macro="" textlink="">
      <xdr:nvSpPr>
        <xdr:cNvPr id="253" name="楕円 252">
          <a:extLst>
            <a:ext uri="{FF2B5EF4-FFF2-40B4-BE49-F238E27FC236}">
              <a16:creationId xmlns:a16="http://schemas.microsoft.com/office/drawing/2014/main" id="{619DF5C7-030A-4F27-9E15-0A0DCED38E9C}"/>
            </a:ext>
          </a:extLst>
        </xdr:cNvPr>
        <xdr:cNvSpPr/>
      </xdr:nvSpPr>
      <xdr:spPr>
        <a:xfrm>
          <a:off x="6238875" y="1031303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152400</xdr:rowOff>
    </xdr:from>
    <xdr:to>
      <xdr:col>41</xdr:col>
      <xdr:colOff>50800</xdr:colOff>
      <xdr:row>63</xdr:row>
      <xdr:rowOff>154940</xdr:rowOff>
    </xdr:to>
    <xdr:cxnSp macro="">
      <xdr:nvCxnSpPr>
        <xdr:cNvPr id="254" name="直線コネクタ 253">
          <a:extLst>
            <a:ext uri="{FF2B5EF4-FFF2-40B4-BE49-F238E27FC236}">
              <a16:creationId xmlns:a16="http://schemas.microsoft.com/office/drawing/2014/main" id="{EDCDC881-F980-4564-B3DB-BC4C17822C1B}"/>
            </a:ext>
          </a:extLst>
        </xdr:cNvPr>
        <xdr:cNvCxnSpPr/>
      </xdr:nvCxnSpPr>
      <xdr:spPr>
        <a:xfrm flipV="1">
          <a:off x="6286500" y="10363200"/>
          <a:ext cx="7905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60</xdr:row>
      <xdr:rowOff>130175</xdr:rowOff>
    </xdr:from>
    <xdr:ext cx="598805" cy="247015"/>
    <xdr:sp macro="" textlink="">
      <xdr:nvSpPr>
        <xdr:cNvPr id="255" name="n_1aveValue【橋りょう・トンネル】&#10;一人当たり有形固定資産（償却資産）額">
          <a:extLst>
            <a:ext uri="{FF2B5EF4-FFF2-40B4-BE49-F238E27FC236}">
              <a16:creationId xmlns:a16="http://schemas.microsoft.com/office/drawing/2014/main" id="{F548858F-5F52-4F80-BA60-5CD2DC66E2B4}"/>
            </a:ext>
          </a:extLst>
        </xdr:cNvPr>
        <xdr:cNvSpPr txBox="1"/>
      </xdr:nvSpPr>
      <xdr:spPr>
        <a:xfrm>
          <a:off x="8397875" y="985520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140335</xdr:rowOff>
    </xdr:from>
    <xdr:ext cx="598805" cy="249555"/>
    <xdr:sp macro="" textlink="">
      <xdr:nvSpPr>
        <xdr:cNvPr id="256" name="n_2aveValue【橋りょう・トンネル】&#10;一人当たり有形固定資産（償却資産）額">
          <a:extLst>
            <a:ext uri="{FF2B5EF4-FFF2-40B4-BE49-F238E27FC236}">
              <a16:creationId xmlns:a16="http://schemas.microsoft.com/office/drawing/2014/main" id="{F5290D97-1138-4319-9E1F-54610F0F45DF}"/>
            </a:ext>
          </a:extLst>
        </xdr:cNvPr>
        <xdr:cNvSpPr txBox="1"/>
      </xdr:nvSpPr>
      <xdr:spPr>
        <a:xfrm>
          <a:off x="7609205" y="98685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6350</xdr:rowOff>
    </xdr:from>
    <xdr:ext cx="598805" cy="249555"/>
    <xdr:sp macro="" textlink="">
      <xdr:nvSpPr>
        <xdr:cNvPr id="257" name="n_3aveValue【橋りょう・トンネル】&#10;一人当たり有形固定資産（償却資産）額">
          <a:extLst>
            <a:ext uri="{FF2B5EF4-FFF2-40B4-BE49-F238E27FC236}">
              <a16:creationId xmlns:a16="http://schemas.microsoft.com/office/drawing/2014/main" id="{1A4D9397-9CB6-4BF0-982C-D17063446EAF}"/>
            </a:ext>
          </a:extLst>
        </xdr:cNvPr>
        <xdr:cNvSpPr txBox="1"/>
      </xdr:nvSpPr>
      <xdr:spPr>
        <a:xfrm>
          <a:off x="6818630" y="98964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111760</xdr:rowOff>
    </xdr:from>
    <xdr:ext cx="598805" cy="249555"/>
    <xdr:sp macro="" textlink="">
      <xdr:nvSpPr>
        <xdr:cNvPr id="258" name="n_4aveValue【橋りょう・トンネル】&#10;一人当たり有形固定資産（償却資産）額">
          <a:extLst>
            <a:ext uri="{FF2B5EF4-FFF2-40B4-BE49-F238E27FC236}">
              <a16:creationId xmlns:a16="http://schemas.microsoft.com/office/drawing/2014/main" id="{0FF0BCA9-8913-4484-A1E2-9AF44683D232}"/>
            </a:ext>
          </a:extLst>
        </xdr:cNvPr>
        <xdr:cNvSpPr txBox="1"/>
      </xdr:nvSpPr>
      <xdr:spPr>
        <a:xfrm>
          <a:off x="6009005" y="983678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29845</xdr:rowOff>
    </xdr:from>
    <xdr:ext cx="532130" cy="247015"/>
    <xdr:sp macro="" textlink="">
      <xdr:nvSpPr>
        <xdr:cNvPr id="259" name="n_1mainValue【橋りょう・トンネル】&#10;一人当たり有形固定資産（償却資産）額">
          <a:extLst>
            <a:ext uri="{FF2B5EF4-FFF2-40B4-BE49-F238E27FC236}">
              <a16:creationId xmlns:a16="http://schemas.microsoft.com/office/drawing/2014/main" id="{C3095B9A-FDA7-4FCE-8A72-8FAAB9C545A2}"/>
            </a:ext>
          </a:extLst>
        </xdr:cNvPr>
        <xdr:cNvSpPr txBox="1"/>
      </xdr:nvSpPr>
      <xdr:spPr>
        <a:xfrm>
          <a:off x="8428990" y="1039939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68,603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35560</xdr:rowOff>
    </xdr:from>
    <xdr:ext cx="532130" cy="249555"/>
    <xdr:sp macro="" textlink="">
      <xdr:nvSpPr>
        <xdr:cNvPr id="260" name="n_2mainValue【橋りょう・トンネル】&#10;一人当たり有形固定資産（償却資産）額">
          <a:extLst>
            <a:ext uri="{FF2B5EF4-FFF2-40B4-BE49-F238E27FC236}">
              <a16:creationId xmlns:a16="http://schemas.microsoft.com/office/drawing/2014/main" id="{4E8061DF-133B-4168-AEB7-9A828B77D46B}"/>
            </a:ext>
          </a:extLst>
        </xdr:cNvPr>
        <xdr:cNvSpPr txBox="1"/>
      </xdr:nvSpPr>
      <xdr:spPr>
        <a:xfrm>
          <a:off x="7647940" y="10408285"/>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63,981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27940</xdr:rowOff>
    </xdr:from>
    <xdr:ext cx="532130" cy="247015"/>
    <xdr:sp macro="" textlink="">
      <xdr:nvSpPr>
        <xdr:cNvPr id="261" name="n_3mainValue【橋りょう・トンネル】&#10;一人当たり有形固定資産（償却資産）額">
          <a:extLst>
            <a:ext uri="{FF2B5EF4-FFF2-40B4-BE49-F238E27FC236}">
              <a16:creationId xmlns:a16="http://schemas.microsoft.com/office/drawing/2014/main" id="{14F2C0D9-6939-4374-8F57-4A9F7191EF73}"/>
            </a:ext>
          </a:extLst>
        </xdr:cNvPr>
        <xdr:cNvSpPr txBox="1"/>
      </xdr:nvSpPr>
      <xdr:spPr>
        <a:xfrm>
          <a:off x="6847840" y="10403840"/>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29845</xdr:rowOff>
    </xdr:from>
    <xdr:ext cx="532130" cy="247015"/>
    <xdr:sp macro="" textlink="">
      <xdr:nvSpPr>
        <xdr:cNvPr id="262" name="n_4mainValue【橋りょう・トンネル】&#10;一人当たり有形固定資産（償却資産）額">
          <a:extLst>
            <a:ext uri="{FF2B5EF4-FFF2-40B4-BE49-F238E27FC236}">
              <a16:creationId xmlns:a16="http://schemas.microsoft.com/office/drawing/2014/main" id="{8E86FF15-5C26-46DD-A668-574EC0FB23C0}"/>
            </a:ext>
          </a:extLst>
        </xdr:cNvPr>
        <xdr:cNvSpPr txBox="1"/>
      </xdr:nvSpPr>
      <xdr:spPr>
        <a:xfrm>
          <a:off x="6038215" y="10399395"/>
          <a:ext cx="532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3" name="正方形/長方形 262">
          <a:extLst>
            <a:ext uri="{FF2B5EF4-FFF2-40B4-BE49-F238E27FC236}">
              <a16:creationId xmlns:a16="http://schemas.microsoft.com/office/drawing/2014/main" id="{C09AA4E4-B6AD-4872-BD76-68E0C654C16E}"/>
            </a:ext>
          </a:extLst>
        </xdr:cNvPr>
        <xdr:cNvSpPr/>
      </xdr:nvSpPr>
      <xdr:spPr>
        <a:xfrm>
          <a:off x="685800" y="11163935"/>
          <a:ext cx="426720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4" name="正方形/長方形 263">
          <a:extLst>
            <a:ext uri="{FF2B5EF4-FFF2-40B4-BE49-F238E27FC236}">
              <a16:creationId xmlns:a16="http://schemas.microsoft.com/office/drawing/2014/main" id="{3922512C-FA16-484E-9619-574FB04A4B1E}"/>
            </a:ext>
          </a:extLst>
        </xdr:cNvPr>
        <xdr:cNvSpPr/>
      </xdr:nvSpPr>
      <xdr:spPr>
        <a:xfrm>
          <a:off x="8096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5" name="正方形/長方形 264">
          <a:extLst>
            <a:ext uri="{FF2B5EF4-FFF2-40B4-BE49-F238E27FC236}">
              <a16:creationId xmlns:a16="http://schemas.microsoft.com/office/drawing/2014/main" id="{6025CE92-A1B6-4068-A482-4480A7706AE5}"/>
            </a:ext>
          </a:extLst>
        </xdr:cNvPr>
        <xdr:cNvSpPr/>
      </xdr:nvSpPr>
      <xdr:spPr>
        <a:xfrm>
          <a:off x="8096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6" name="正方形/長方形 265">
          <a:extLst>
            <a:ext uri="{FF2B5EF4-FFF2-40B4-BE49-F238E27FC236}">
              <a16:creationId xmlns:a16="http://schemas.microsoft.com/office/drawing/2014/main" id="{A55B813C-2139-44A8-B4EE-649A78D2ABFB}"/>
            </a:ext>
          </a:extLst>
        </xdr:cNvPr>
        <xdr:cNvSpPr/>
      </xdr:nvSpPr>
      <xdr:spPr>
        <a:xfrm>
          <a:off x="17145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7" name="正方形/長方形 266">
          <a:extLst>
            <a:ext uri="{FF2B5EF4-FFF2-40B4-BE49-F238E27FC236}">
              <a16:creationId xmlns:a16="http://schemas.microsoft.com/office/drawing/2014/main" id="{DFF17646-7CEB-48A1-9238-E6B24CB43E6F}"/>
            </a:ext>
          </a:extLst>
        </xdr:cNvPr>
        <xdr:cNvSpPr/>
      </xdr:nvSpPr>
      <xdr:spPr>
        <a:xfrm>
          <a:off x="17145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8" name="正方形/長方形 267">
          <a:extLst>
            <a:ext uri="{FF2B5EF4-FFF2-40B4-BE49-F238E27FC236}">
              <a16:creationId xmlns:a16="http://schemas.microsoft.com/office/drawing/2014/main" id="{648DCAAE-ECD6-415F-8D36-E5235691B5F7}"/>
            </a:ext>
          </a:extLst>
        </xdr:cNvPr>
        <xdr:cNvSpPr/>
      </xdr:nvSpPr>
      <xdr:spPr>
        <a:xfrm>
          <a:off x="27432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69" name="正方形/長方形 268">
          <a:extLst>
            <a:ext uri="{FF2B5EF4-FFF2-40B4-BE49-F238E27FC236}">
              <a16:creationId xmlns:a16="http://schemas.microsoft.com/office/drawing/2014/main" id="{E4D39F9E-8DF3-4C2E-A911-985F4CA7F1D7}"/>
            </a:ext>
          </a:extLst>
        </xdr:cNvPr>
        <xdr:cNvSpPr/>
      </xdr:nvSpPr>
      <xdr:spPr>
        <a:xfrm>
          <a:off x="27432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0" name="正方形/長方形 269">
          <a:extLst>
            <a:ext uri="{FF2B5EF4-FFF2-40B4-BE49-F238E27FC236}">
              <a16:creationId xmlns:a16="http://schemas.microsoft.com/office/drawing/2014/main" id="{EBCB9129-A484-48F9-8357-1E8D1CEF276F}"/>
            </a:ext>
          </a:extLst>
        </xdr:cNvPr>
        <xdr:cNvSpPr/>
      </xdr:nvSpPr>
      <xdr:spPr>
        <a:xfrm>
          <a:off x="685800" y="1224597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1" name="テキスト ボックス 270">
          <a:extLst>
            <a:ext uri="{FF2B5EF4-FFF2-40B4-BE49-F238E27FC236}">
              <a16:creationId xmlns:a16="http://schemas.microsoft.com/office/drawing/2014/main" id="{09E4F26B-F6BA-4DD5-86FF-3FE99503D6A1}"/>
            </a:ext>
          </a:extLst>
        </xdr:cNvPr>
        <xdr:cNvSpPr txBox="1"/>
      </xdr:nvSpPr>
      <xdr:spPr>
        <a:xfrm>
          <a:off x="666750" y="12065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2" name="直線コネクタ 271">
          <a:extLst>
            <a:ext uri="{FF2B5EF4-FFF2-40B4-BE49-F238E27FC236}">
              <a16:creationId xmlns:a16="http://schemas.microsoft.com/office/drawing/2014/main" id="{832384F9-9659-4641-AD36-931074AC143E}"/>
            </a:ext>
          </a:extLst>
        </xdr:cNvPr>
        <xdr:cNvCxnSpPr/>
      </xdr:nvCxnSpPr>
      <xdr:spPr>
        <a:xfrm>
          <a:off x="685800" y="144024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4820" cy="249555"/>
    <xdr:sp macro="" textlink="">
      <xdr:nvSpPr>
        <xdr:cNvPr id="273" name="テキスト ボックス 272">
          <a:extLst>
            <a:ext uri="{FF2B5EF4-FFF2-40B4-BE49-F238E27FC236}">
              <a16:creationId xmlns:a16="http://schemas.microsoft.com/office/drawing/2014/main" id="{2636E06E-4CF2-4D5D-9586-47F970A01693}"/>
            </a:ext>
          </a:extLst>
        </xdr:cNvPr>
        <xdr:cNvSpPr txBox="1"/>
      </xdr:nvSpPr>
      <xdr:spPr>
        <a:xfrm>
          <a:off x="278765" y="142652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109855</xdr:rowOff>
    </xdr:from>
    <xdr:to>
      <xdr:col>28</xdr:col>
      <xdr:colOff>114300</xdr:colOff>
      <xdr:row>86</xdr:row>
      <xdr:rowOff>109855</xdr:rowOff>
    </xdr:to>
    <xdr:cxnSp macro="">
      <xdr:nvCxnSpPr>
        <xdr:cNvPr id="274" name="直線コネクタ 273">
          <a:extLst>
            <a:ext uri="{FF2B5EF4-FFF2-40B4-BE49-F238E27FC236}">
              <a16:creationId xmlns:a16="http://schemas.microsoft.com/office/drawing/2014/main" id="{1AE338C1-8EC1-4AE1-AC8D-9A22C7FF3F39}"/>
            </a:ext>
          </a:extLst>
        </xdr:cNvPr>
        <xdr:cNvCxnSpPr/>
      </xdr:nvCxnSpPr>
      <xdr:spPr>
        <a:xfrm>
          <a:off x="685800" y="1404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137795</xdr:rowOff>
    </xdr:from>
    <xdr:ext cx="464820" cy="249555"/>
    <xdr:sp macro="" textlink="">
      <xdr:nvSpPr>
        <xdr:cNvPr id="275" name="テキスト ボックス 274">
          <a:extLst>
            <a:ext uri="{FF2B5EF4-FFF2-40B4-BE49-F238E27FC236}">
              <a16:creationId xmlns:a16="http://schemas.microsoft.com/office/drawing/2014/main" id="{5E5D781C-0232-457D-9D0D-BDDD36F55BB3}"/>
            </a:ext>
          </a:extLst>
        </xdr:cNvPr>
        <xdr:cNvSpPr txBox="1"/>
      </xdr:nvSpPr>
      <xdr:spPr>
        <a:xfrm>
          <a:off x="278765" y="139141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6" name="直線コネクタ 275">
          <a:extLst>
            <a:ext uri="{FF2B5EF4-FFF2-40B4-BE49-F238E27FC236}">
              <a16:creationId xmlns:a16="http://schemas.microsoft.com/office/drawing/2014/main" id="{2A4A3AC4-399E-42CD-8DAB-CA398C6EB834}"/>
            </a:ext>
          </a:extLst>
        </xdr:cNvPr>
        <xdr:cNvCxnSpPr/>
      </xdr:nvCxnSpPr>
      <xdr:spPr>
        <a:xfrm>
          <a:off x="685800" y="13684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101600</xdr:rowOff>
    </xdr:from>
    <xdr:ext cx="403225" cy="249555"/>
    <xdr:sp macro="" textlink="">
      <xdr:nvSpPr>
        <xdr:cNvPr id="277" name="テキスト ボックス 276">
          <a:extLst>
            <a:ext uri="{FF2B5EF4-FFF2-40B4-BE49-F238E27FC236}">
              <a16:creationId xmlns:a16="http://schemas.microsoft.com/office/drawing/2014/main" id="{A2D07FE8-E1C9-4021-80B8-729751CA166C}"/>
            </a:ext>
          </a:extLst>
        </xdr:cNvPr>
        <xdr:cNvSpPr txBox="1"/>
      </xdr:nvSpPr>
      <xdr:spPr>
        <a:xfrm>
          <a:off x="339725" y="135540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78" name="直線コネクタ 277">
          <a:extLst>
            <a:ext uri="{FF2B5EF4-FFF2-40B4-BE49-F238E27FC236}">
              <a16:creationId xmlns:a16="http://schemas.microsoft.com/office/drawing/2014/main" id="{76F2B813-6637-4F20-B0FA-A3D7E9904230}"/>
            </a:ext>
          </a:extLst>
        </xdr:cNvPr>
        <xdr:cNvCxnSpPr/>
      </xdr:nvCxnSpPr>
      <xdr:spPr>
        <a:xfrm>
          <a:off x="685800" y="13324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64770</xdr:rowOff>
    </xdr:from>
    <xdr:ext cx="403225" cy="249555"/>
    <xdr:sp macro="" textlink="">
      <xdr:nvSpPr>
        <xdr:cNvPr id="279" name="テキスト ボックス 278">
          <a:extLst>
            <a:ext uri="{FF2B5EF4-FFF2-40B4-BE49-F238E27FC236}">
              <a16:creationId xmlns:a16="http://schemas.microsoft.com/office/drawing/2014/main" id="{8C0C6678-CCD5-4AE6-9BFF-6C3C10421CBD}"/>
            </a:ext>
          </a:extLst>
        </xdr:cNvPr>
        <xdr:cNvSpPr txBox="1"/>
      </xdr:nvSpPr>
      <xdr:spPr>
        <a:xfrm>
          <a:off x="339725" y="131933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4B45C45-DE70-4597-BDA6-433017618D00}"/>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7015"/>
    <xdr:sp macro="" textlink="">
      <xdr:nvSpPr>
        <xdr:cNvPr id="281" name="テキスト ボックス 280">
          <a:extLst>
            <a:ext uri="{FF2B5EF4-FFF2-40B4-BE49-F238E27FC236}">
              <a16:creationId xmlns:a16="http://schemas.microsoft.com/office/drawing/2014/main" id="{AF183294-E175-4593-8037-469C35DC3B10}"/>
            </a:ext>
          </a:extLst>
        </xdr:cNvPr>
        <xdr:cNvSpPr txBox="1"/>
      </xdr:nvSpPr>
      <xdr:spPr>
        <a:xfrm>
          <a:off x="339725" y="1283271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2" name="直線コネクタ 281">
          <a:extLst>
            <a:ext uri="{FF2B5EF4-FFF2-40B4-BE49-F238E27FC236}">
              <a16:creationId xmlns:a16="http://schemas.microsoft.com/office/drawing/2014/main" id="{276B1FAF-6CDC-4573-84DF-2AB668745EEC}"/>
            </a:ext>
          </a:extLst>
        </xdr:cNvPr>
        <xdr:cNvCxnSpPr/>
      </xdr:nvCxnSpPr>
      <xdr:spPr>
        <a:xfrm>
          <a:off x="685800" y="12602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156845</xdr:rowOff>
    </xdr:from>
    <xdr:ext cx="403225" cy="247015"/>
    <xdr:sp macro="" textlink="">
      <xdr:nvSpPr>
        <xdr:cNvPr id="283" name="テキスト ボックス 282">
          <a:extLst>
            <a:ext uri="{FF2B5EF4-FFF2-40B4-BE49-F238E27FC236}">
              <a16:creationId xmlns:a16="http://schemas.microsoft.com/office/drawing/2014/main" id="{C403AE90-F075-4507-9450-80E06CAB9D06}"/>
            </a:ext>
          </a:extLst>
        </xdr:cNvPr>
        <xdr:cNvSpPr txBox="1"/>
      </xdr:nvSpPr>
      <xdr:spPr>
        <a:xfrm>
          <a:off x="339725" y="124758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4" name="直線コネクタ 283">
          <a:extLst>
            <a:ext uri="{FF2B5EF4-FFF2-40B4-BE49-F238E27FC236}">
              <a16:creationId xmlns:a16="http://schemas.microsoft.com/office/drawing/2014/main" id="{03526E48-8B23-483F-9687-222B6C260750}"/>
            </a:ext>
          </a:extLst>
        </xdr:cNvPr>
        <xdr:cNvCxnSpPr/>
      </xdr:nvCxnSpPr>
      <xdr:spPr>
        <a:xfrm>
          <a:off x="685800" y="12245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7015"/>
    <xdr:sp macro="" textlink="">
      <xdr:nvSpPr>
        <xdr:cNvPr id="285" name="テキスト ボックス 284">
          <a:extLst>
            <a:ext uri="{FF2B5EF4-FFF2-40B4-BE49-F238E27FC236}">
              <a16:creationId xmlns:a16="http://schemas.microsoft.com/office/drawing/2014/main" id="{563B940E-039C-44F9-ADF0-497A9118A8A3}"/>
            </a:ext>
          </a:extLst>
        </xdr:cNvPr>
        <xdr:cNvSpPr txBox="1"/>
      </xdr:nvSpPr>
      <xdr:spPr>
        <a:xfrm>
          <a:off x="387985" y="1211516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6" name="【公営住宅】&#10;有形固定資産減価償却率グラフ枠">
          <a:extLst>
            <a:ext uri="{FF2B5EF4-FFF2-40B4-BE49-F238E27FC236}">
              <a16:creationId xmlns:a16="http://schemas.microsoft.com/office/drawing/2014/main" id="{7CC86C10-BFCB-4E36-BFE5-7F01A6D30D55}"/>
            </a:ext>
          </a:extLst>
        </xdr:cNvPr>
        <xdr:cNvSpPr/>
      </xdr:nvSpPr>
      <xdr:spPr>
        <a:xfrm>
          <a:off x="685800" y="1224597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156210</xdr:rowOff>
    </xdr:from>
    <xdr:to>
      <xdr:col>24</xdr:col>
      <xdr:colOff>62865</xdr:colOff>
      <xdr:row>86</xdr:row>
      <xdr:rowOff>100965</xdr:rowOff>
    </xdr:to>
    <xdr:cxnSp macro="">
      <xdr:nvCxnSpPr>
        <xdr:cNvPr id="287" name="直線コネクタ 286">
          <a:extLst>
            <a:ext uri="{FF2B5EF4-FFF2-40B4-BE49-F238E27FC236}">
              <a16:creationId xmlns:a16="http://schemas.microsoft.com/office/drawing/2014/main" id="{AFD48E59-C3BC-4970-AF1D-74F9C6713074}"/>
            </a:ext>
          </a:extLst>
        </xdr:cNvPr>
        <xdr:cNvCxnSpPr/>
      </xdr:nvCxnSpPr>
      <xdr:spPr>
        <a:xfrm flipV="1">
          <a:off x="4180840" y="12799060"/>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104775</xdr:rowOff>
    </xdr:from>
    <xdr:ext cx="402590" cy="249555"/>
    <xdr:sp macro="" textlink="">
      <xdr:nvSpPr>
        <xdr:cNvPr id="288" name="【公営住宅】&#10;有形固定資産減価償却率最小値テキスト">
          <a:extLst>
            <a:ext uri="{FF2B5EF4-FFF2-40B4-BE49-F238E27FC236}">
              <a16:creationId xmlns:a16="http://schemas.microsoft.com/office/drawing/2014/main" id="{AFDA95F4-E957-46D6-87CC-3A24028197A0}"/>
            </a:ext>
          </a:extLst>
        </xdr:cNvPr>
        <xdr:cNvSpPr txBox="1"/>
      </xdr:nvSpPr>
      <xdr:spPr>
        <a:xfrm>
          <a:off x="4219575" y="1403667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100965</xdr:rowOff>
    </xdr:from>
    <xdr:to>
      <xdr:col>24</xdr:col>
      <xdr:colOff>152400</xdr:colOff>
      <xdr:row>86</xdr:row>
      <xdr:rowOff>100965</xdr:rowOff>
    </xdr:to>
    <xdr:cxnSp macro="">
      <xdr:nvCxnSpPr>
        <xdr:cNvPr id="289" name="直線コネクタ 288">
          <a:extLst>
            <a:ext uri="{FF2B5EF4-FFF2-40B4-BE49-F238E27FC236}">
              <a16:creationId xmlns:a16="http://schemas.microsoft.com/office/drawing/2014/main" id="{EEDB8237-26FC-4622-ABD2-49559447CD6C}"/>
            </a:ext>
          </a:extLst>
        </xdr:cNvPr>
        <xdr:cNvCxnSpPr/>
      </xdr:nvCxnSpPr>
      <xdr:spPr>
        <a:xfrm>
          <a:off x="4105275" y="140392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104775</xdr:rowOff>
    </xdr:from>
    <xdr:ext cx="402590" cy="249555"/>
    <xdr:sp macro="" textlink="">
      <xdr:nvSpPr>
        <xdr:cNvPr id="290" name="【公営住宅】&#10;有形固定資産減価償却率最大値テキスト">
          <a:extLst>
            <a:ext uri="{FF2B5EF4-FFF2-40B4-BE49-F238E27FC236}">
              <a16:creationId xmlns:a16="http://schemas.microsoft.com/office/drawing/2014/main" id="{E49B5CAE-0BD6-48B4-9BBD-0BB9D6E7156F}"/>
            </a:ext>
          </a:extLst>
        </xdr:cNvPr>
        <xdr:cNvSpPr txBox="1"/>
      </xdr:nvSpPr>
      <xdr:spPr>
        <a:xfrm>
          <a:off x="4219575" y="1257935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156210</xdr:rowOff>
    </xdr:from>
    <xdr:to>
      <xdr:col>24</xdr:col>
      <xdr:colOff>152400</xdr:colOff>
      <xdr:row>78</xdr:row>
      <xdr:rowOff>156210</xdr:rowOff>
    </xdr:to>
    <xdr:cxnSp macro="">
      <xdr:nvCxnSpPr>
        <xdr:cNvPr id="291" name="直線コネクタ 290">
          <a:extLst>
            <a:ext uri="{FF2B5EF4-FFF2-40B4-BE49-F238E27FC236}">
              <a16:creationId xmlns:a16="http://schemas.microsoft.com/office/drawing/2014/main" id="{AE85F41B-F409-49C4-8E00-DA5980DD6E27}"/>
            </a:ext>
          </a:extLst>
        </xdr:cNvPr>
        <xdr:cNvCxnSpPr/>
      </xdr:nvCxnSpPr>
      <xdr:spPr>
        <a:xfrm>
          <a:off x="4105275" y="127990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31115</xdr:rowOff>
    </xdr:from>
    <xdr:ext cx="402590" cy="247015"/>
    <xdr:sp macro="" textlink="">
      <xdr:nvSpPr>
        <xdr:cNvPr id="292" name="【公営住宅】&#10;有形固定資産減価償却率平均値テキスト">
          <a:extLst>
            <a:ext uri="{FF2B5EF4-FFF2-40B4-BE49-F238E27FC236}">
              <a16:creationId xmlns:a16="http://schemas.microsoft.com/office/drawing/2014/main" id="{33BEF692-3FE4-4584-B86F-FC58963EA860}"/>
            </a:ext>
          </a:extLst>
        </xdr:cNvPr>
        <xdr:cNvSpPr txBox="1"/>
      </xdr:nvSpPr>
      <xdr:spPr>
        <a:xfrm>
          <a:off x="4219575" y="1347724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52070</xdr:rowOff>
    </xdr:from>
    <xdr:to>
      <xdr:col>24</xdr:col>
      <xdr:colOff>114300</xdr:colOff>
      <xdr:row>83</xdr:row>
      <xdr:rowOff>149860</xdr:rowOff>
    </xdr:to>
    <xdr:sp macro="" textlink="">
      <xdr:nvSpPr>
        <xdr:cNvPr id="293" name="フローチャート: 判断 292">
          <a:extLst>
            <a:ext uri="{FF2B5EF4-FFF2-40B4-BE49-F238E27FC236}">
              <a16:creationId xmlns:a16="http://schemas.microsoft.com/office/drawing/2014/main" id="{48444BA0-65AB-424D-9411-668FED012266}"/>
            </a:ext>
          </a:extLst>
        </xdr:cNvPr>
        <xdr:cNvSpPr/>
      </xdr:nvSpPr>
      <xdr:spPr>
        <a:xfrm>
          <a:off x="4124325" y="13498195"/>
          <a:ext cx="10477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37465</xdr:rowOff>
    </xdr:from>
    <xdr:to>
      <xdr:col>20</xdr:col>
      <xdr:colOff>38100</xdr:colOff>
      <xdr:row>83</xdr:row>
      <xdr:rowOff>135255</xdr:rowOff>
    </xdr:to>
    <xdr:sp macro="" textlink="">
      <xdr:nvSpPr>
        <xdr:cNvPr id="294" name="フローチャート: 判断 293">
          <a:extLst>
            <a:ext uri="{FF2B5EF4-FFF2-40B4-BE49-F238E27FC236}">
              <a16:creationId xmlns:a16="http://schemas.microsoft.com/office/drawing/2014/main" id="{FC6EFC74-5982-49FF-BF3D-B3E876544231}"/>
            </a:ext>
          </a:extLst>
        </xdr:cNvPr>
        <xdr:cNvSpPr/>
      </xdr:nvSpPr>
      <xdr:spPr>
        <a:xfrm>
          <a:off x="3381375" y="134867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44450</xdr:rowOff>
    </xdr:from>
    <xdr:to>
      <xdr:col>15</xdr:col>
      <xdr:colOff>101600</xdr:colOff>
      <xdr:row>83</xdr:row>
      <xdr:rowOff>142240</xdr:rowOff>
    </xdr:to>
    <xdr:sp macro="" textlink="">
      <xdr:nvSpPr>
        <xdr:cNvPr id="295" name="フローチャート: 判断 294">
          <a:extLst>
            <a:ext uri="{FF2B5EF4-FFF2-40B4-BE49-F238E27FC236}">
              <a16:creationId xmlns:a16="http://schemas.microsoft.com/office/drawing/2014/main" id="{18C15003-FD5C-4F8E-8A25-AF4D2A19DE81}"/>
            </a:ext>
          </a:extLst>
        </xdr:cNvPr>
        <xdr:cNvSpPr/>
      </xdr:nvSpPr>
      <xdr:spPr>
        <a:xfrm>
          <a:off x="2571750" y="1349692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17145</xdr:rowOff>
    </xdr:from>
    <xdr:to>
      <xdr:col>10</xdr:col>
      <xdr:colOff>165100</xdr:colOff>
      <xdr:row>83</xdr:row>
      <xdr:rowOff>114935</xdr:rowOff>
    </xdr:to>
    <xdr:sp macro="" textlink="">
      <xdr:nvSpPr>
        <xdr:cNvPr id="296" name="フローチャート: 判断 295">
          <a:extLst>
            <a:ext uri="{FF2B5EF4-FFF2-40B4-BE49-F238E27FC236}">
              <a16:creationId xmlns:a16="http://schemas.microsoft.com/office/drawing/2014/main" id="{19202BE7-5E61-4FFC-85A5-47A6A65F5E95}"/>
            </a:ext>
          </a:extLst>
        </xdr:cNvPr>
        <xdr:cNvSpPr/>
      </xdr:nvSpPr>
      <xdr:spPr>
        <a:xfrm>
          <a:off x="1781175" y="134664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29845</xdr:rowOff>
    </xdr:from>
    <xdr:to>
      <xdr:col>6</xdr:col>
      <xdr:colOff>38100</xdr:colOff>
      <xdr:row>83</xdr:row>
      <xdr:rowOff>127635</xdr:rowOff>
    </xdr:to>
    <xdr:sp macro="" textlink="">
      <xdr:nvSpPr>
        <xdr:cNvPr id="297" name="フローチャート: 判断 296">
          <a:extLst>
            <a:ext uri="{FF2B5EF4-FFF2-40B4-BE49-F238E27FC236}">
              <a16:creationId xmlns:a16="http://schemas.microsoft.com/office/drawing/2014/main" id="{9C439963-03B0-4A72-BA23-E79D7A1E9134}"/>
            </a:ext>
          </a:extLst>
        </xdr:cNvPr>
        <xdr:cNvSpPr/>
      </xdr:nvSpPr>
      <xdr:spPr>
        <a:xfrm>
          <a:off x="981075" y="134759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8" name="テキスト ボックス 297">
          <a:extLst>
            <a:ext uri="{FF2B5EF4-FFF2-40B4-BE49-F238E27FC236}">
              <a16:creationId xmlns:a16="http://schemas.microsoft.com/office/drawing/2014/main" id="{EA3A1C7D-7833-4D48-B4A6-E08CBAD5A7EA}"/>
            </a:ext>
          </a:extLst>
        </xdr:cNvPr>
        <xdr:cNvSpPr txBox="1"/>
      </xdr:nvSpPr>
      <xdr:spPr>
        <a:xfrm>
          <a:off x="40100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299" name="テキスト ボックス 298">
          <a:extLst>
            <a:ext uri="{FF2B5EF4-FFF2-40B4-BE49-F238E27FC236}">
              <a16:creationId xmlns:a16="http://schemas.microsoft.com/office/drawing/2014/main" id="{1DBBCDD3-7AD3-47FC-889F-04961CB1B6F9}"/>
            </a:ext>
          </a:extLst>
        </xdr:cNvPr>
        <xdr:cNvSpPr txBox="1"/>
      </xdr:nvSpPr>
      <xdr:spPr>
        <a:xfrm>
          <a:off x="32543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DAD267F9-495D-480E-85C7-7F862656EDA5}"/>
            </a:ext>
          </a:extLst>
        </xdr:cNvPr>
        <xdr:cNvSpPr txBox="1"/>
      </xdr:nvSpPr>
      <xdr:spPr>
        <a:xfrm>
          <a:off x="24479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FB8B7D12-1041-4031-9F8B-10DA525E2393}"/>
            </a:ext>
          </a:extLst>
        </xdr:cNvPr>
        <xdr:cNvSpPr txBox="1"/>
      </xdr:nvSpPr>
      <xdr:spPr>
        <a:xfrm>
          <a:off x="16573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9AEBBAF6-C209-4896-B437-6DB43FE73307}"/>
            </a:ext>
          </a:extLst>
        </xdr:cNvPr>
        <xdr:cNvSpPr txBox="1"/>
      </xdr:nvSpPr>
      <xdr:spPr>
        <a:xfrm>
          <a:off x="8540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19050</xdr:rowOff>
    </xdr:from>
    <xdr:to>
      <xdr:col>24</xdr:col>
      <xdr:colOff>114300</xdr:colOff>
      <xdr:row>79</xdr:row>
      <xdr:rowOff>116840</xdr:rowOff>
    </xdr:to>
    <xdr:sp macro="" textlink="">
      <xdr:nvSpPr>
        <xdr:cNvPr id="303" name="楕円 302">
          <a:extLst>
            <a:ext uri="{FF2B5EF4-FFF2-40B4-BE49-F238E27FC236}">
              <a16:creationId xmlns:a16="http://schemas.microsoft.com/office/drawing/2014/main" id="{00743406-AE56-42A6-9DE1-2152C2D1D97D}"/>
            </a:ext>
          </a:extLst>
        </xdr:cNvPr>
        <xdr:cNvSpPr/>
      </xdr:nvSpPr>
      <xdr:spPr>
        <a:xfrm>
          <a:off x="4124325" y="1282065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102235</xdr:rowOff>
    </xdr:from>
    <xdr:ext cx="402590" cy="249555"/>
    <xdr:sp macro="" textlink="">
      <xdr:nvSpPr>
        <xdr:cNvPr id="304" name="【公営住宅】&#10;有形固定資産減価償却率該当値テキスト">
          <a:extLst>
            <a:ext uri="{FF2B5EF4-FFF2-40B4-BE49-F238E27FC236}">
              <a16:creationId xmlns:a16="http://schemas.microsoft.com/office/drawing/2014/main" id="{6CB4F26B-D33F-417B-AEE2-7259D9685EF7}"/>
            </a:ext>
          </a:extLst>
        </xdr:cNvPr>
        <xdr:cNvSpPr txBox="1"/>
      </xdr:nvSpPr>
      <xdr:spPr>
        <a:xfrm>
          <a:off x="4219575" y="1274508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153035</xdr:rowOff>
    </xdr:from>
    <xdr:to>
      <xdr:col>20</xdr:col>
      <xdr:colOff>38100</xdr:colOff>
      <xdr:row>79</xdr:row>
      <xdr:rowOff>85725</xdr:rowOff>
    </xdr:to>
    <xdr:sp macro="" textlink="">
      <xdr:nvSpPr>
        <xdr:cNvPr id="305" name="楕円 304">
          <a:extLst>
            <a:ext uri="{FF2B5EF4-FFF2-40B4-BE49-F238E27FC236}">
              <a16:creationId xmlns:a16="http://schemas.microsoft.com/office/drawing/2014/main" id="{440BF6EA-03E2-4CA7-AD4B-EADA4146FE75}"/>
            </a:ext>
          </a:extLst>
        </xdr:cNvPr>
        <xdr:cNvSpPr/>
      </xdr:nvSpPr>
      <xdr:spPr>
        <a:xfrm>
          <a:off x="3381375" y="12792710"/>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79</xdr:row>
      <xdr:rowOff>36830</xdr:rowOff>
    </xdr:from>
    <xdr:to>
      <xdr:col>24</xdr:col>
      <xdr:colOff>63500</xdr:colOff>
      <xdr:row>79</xdr:row>
      <xdr:rowOff>67945</xdr:rowOff>
    </xdr:to>
    <xdr:cxnSp macro="">
      <xdr:nvCxnSpPr>
        <xdr:cNvPr id="306" name="直線コネクタ 305">
          <a:extLst>
            <a:ext uri="{FF2B5EF4-FFF2-40B4-BE49-F238E27FC236}">
              <a16:creationId xmlns:a16="http://schemas.microsoft.com/office/drawing/2014/main" id="{BC9AD17E-824A-40E2-8F68-BFC316FE40A1}"/>
            </a:ext>
          </a:extLst>
        </xdr:cNvPr>
        <xdr:cNvCxnSpPr/>
      </xdr:nvCxnSpPr>
      <xdr:spPr>
        <a:xfrm>
          <a:off x="3425825" y="12838430"/>
          <a:ext cx="7556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106680</xdr:rowOff>
    </xdr:from>
    <xdr:to>
      <xdr:col>15</xdr:col>
      <xdr:colOff>101600</xdr:colOff>
      <xdr:row>79</xdr:row>
      <xdr:rowOff>39370</xdr:rowOff>
    </xdr:to>
    <xdr:sp macro="" textlink="">
      <xdr:nvSpPr>
        <xdr:cNvPr id="307" name="楕円 306">
          <a:extLst>
            <a:ext uri="{FF2B5EF4-FFF2-40B4-BE49-F238E27FC236}">
              <a16:creationId xmlns:a16="http://schemas.microsoft.com/office/drawing/2014/main" id="{40195186-F582-4855-A0D3-662DB18562E8}"/>
            </a:ext>
          </a:extLst>
        </xdr:cNvPr>
        <xdr:cNvSpPr/>
      </xdr:nvSpPr>
      <xdr:spPr>
        <a:xfrm>
          <a:off x="2571750" y="1274318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156210</xdr:rowOff>
    </xdr:from>
    <xdr:to>
      <xdr:col>19</xdr:col>
      <xdr:colOff>174625</xdr:colOff>
      <xdr:row>79</xdr:row>
      <xdr:rowOff>36830</xdr:rowOff>
    </xdr:to>
    <xdr:cxnSp macro="">
      <xdr:nvCxnSpPr>
        <xdr:cNvPr id="308" name="直線コネクタ 307">
          <a:extLst>
            <a:ext uri="{FF2B5EF4-FFF2-40B4-BE49-F238E27FC236}">
              <a16:creationId xmlns:a16="http://schemas.microsoft.com/office/drawing/2014/main" id="{E21A1B43-EA9F-4CC3-9B06-2383E95C831A}"/>
            </a:ext>
          </a:extLst>
        </xdr:cNvPr>
        <xdr:cNvCxnSpPr/>
      </xdr:nvCxnSpPr>
      <xdr:spPr>
        <a:xfrm>
          <a:off x="2619375" y="12799060"/>
          <a:ext cx="8064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55880</xdr:rowOff>
    </xdr:from>
    <xdr:to>
      <xdr:col>10</xdr:col>
      <xdr:colOff>165100</xdr:colOff>
      <xdr:row>78</xdr:row>
      <xdr:rowOff>153670</xdr:rowOff>
    </xdr:to>
    <xdr:sp macro="" textlink="">
      <xdr:nvSpPr>
        <xdr:cNvPr id="309" name="楕円 308">
          <a:extLst>
            <a:ext uri="{FF2B5EF4-FFF2-40B4-BE49-F238E27FC236}">
              <a16:creationId xmlns:a16="http://schemas.microsoft.com/office/drawing/2014/main" id="{6FAFD199-4BF0-4A45-9E9D-FB05ABC04871}"/>
            </a:ext>
          </a:extLst>
        </xdr:cNvPr>
        <xdr:cNvSpPr/>
      </xdr:nvSpPr>
      <xdr:spPr>
        <a:xfrm>
          <a:off x="1781175" y="126955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104775</xdr:rowOff>
    </xdr:from>
    <xdr:to>
      <xdr:col>15</xdr:col>
      <xdr:colOff>50800</xdr:colOff>
      <xdr:row>78</xdr:row>
      <xdr:rowOff>156210</xdr:rowOff>
    </xdr:to>
    <xdr:cxnSp macro="">
      <xdr:nvCxnSpPr>
        <xdr:cNvPr id="310" name="直線コネクタ 309">
          <a:extLst>
            <a:ext uri="{FF2B5EF4-FFF2-40B4-BE49-F238E27FC236}">
              <a16:creationId xmlns:a16="http://schemas.microsoft.com/office/drawing/2014/main" id="{2A83B7D7-EEAF-46F2-9956-286884DA59EF}"/>
            </a:ext>
          </a:extLst>
        </xdr:cNvPr>
        <xdr:cNvCxnSpPr/>
      </xdr:nvCxnSpPr>
      <xdr:spPr>
        <a:xfrm>
          <a:off x="1828800" y="12741275"/>
          <a:ext cx="79057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4445</xdr:rowOff>
    </xdr:from>
    <xdr:to>
      <xdr:col>6</xdr:col>
      <xdr:colOff>38100</xdr:colOff>
      <xdr:row>78</xdr:row>
      <xdr:rowOff>102235</xdr:rowOff>
    </xdr:to>
    <xdr:sp macro="" textlink="">
      <xdr:nvSpPr>
        <xdr:cNvPr id="311" name="楕円 310">
          <a:extLst>
            <a:ext uri="{FF2B5EF4-FFF2-40B4-BE49-F238E27FC236}">
              <a16:creationId xmlns:a16="http://schemas.microsoft.com/office/drawing/2014/main" id="{B01BAD2B-42E9-459A-A3B4-551694B5F2A8}"/>
            </a:ext>
          </a:extLst>
        </xdr:cNvPr>
        <xdr:cNvSpPr/>
      </xdr:nvSpPr>
      <xdr:spPr>
        <a:xfrm>
          <a:off x="981075" y="1264729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78</xdr:row>
      <xdr:rowOff>53340</xdr:rowOff>
    </xdr:from>
    <xdr:to>
      <xdr:col>10</xdr:col>
      <xdr:colOff>114300</xdr:colOff>
      <xdr:row>78</xdr:row>
      <xdr:rowOff>104775</xdr:rowOff>
    </xdr:to>
    <xdr:cxnSp macro="">
      <xdr:nvCxnSpPr>
        <xdr:cNvPr id="312" name="直線コネクタ 311">
          <a:extLst>
            <a:ext uri="{FF2B5EF4-FFF2-40B4-BE49-F238E27FC236}">
              <a16:creationId xmlns:a16="http://schemas.microsoft.com/office/drawing/2014/main" id="{14876572-A98E-4238-81D6-59052A2D069D}"/>
            </a:ext>
          </a:extLst>
        </xdr:cNvPr>
        <xdr:cNvCxnSpPr/>
      </xdr:nvCxnSpPr>
      <xdr:spPr>
        <a:xfrm>
          <a:off x="1025525" y="12689840"/>
          <a:ext cx="803275"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127000</xdr:rowOff>
    </xdr:from>
    <xdr:ext cx="405130" cy="247015"/>
    <xdr:sp macro="" textlink="">
      <xdr:nvSpPr>
        <xdr:cNvPr id="313" name="n_1aveValue【公営住宅】&#10;有形固定資産減価償却率">
          <a:extLst>
            <a:ext uri="{FF2B5EF4-FFF2-40B4-BE49-F238E27FC236}">
              <a16:creationId xmlns:a16="http://schemas.microsoft.com/office/drawing/2014/main" id="{50C1E574-49E9-4911-B5C2-24F624322CA2}"/>
            </a:ext>
          </a:extLst>
        </xdr:cNvPr>
        <xdr:cNvSpPr txBox="1"/>
      </xdr:nvSpPr>
      <xdr:spPr>
        <a:xfrm>
          <a:off x="3239135" y="135731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133985</xdr:rowOff>
    </xdr:from>
    <xdr:ext cx="405130" cy="249555"/>
    <xdr:sp macro="" textlink="">
      <xdr:nvSpPr>
        <xdr:cNvPr id="314" name="n_2aveValue【公営住宅】&#10;有形固定資産減価償却率">
          <a:extLst>
            <a:ext uri="{FF2B5EF4-FFF2-40B4-BE49-F238E27FC236}">
              <a16:creationId xmlns:a16="http://schemas.microsoft.com/office/drawing/2014/main" id="{EC2A42D7-A96E-4D38-8EA6-F6DD2905BCA8}"/>
            </a:ext>
          </a:extLst>
        </xdr:cNvPr>
        <xdr:cNvSpPr txBox="1"/>
      </xdr:nvSpPr>
      <xdr:spPr>
        <a:xfrm>
          <a:off x="2439035" y="135832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106045</xdr:rowOff>
    </xdr:from>
    <xdr:ext cx="405130" cy="249555"/>
    <xdr:sp macro="" textlink="">
      <xdr:nvSpPr>
        <xdr:cNvPr id="315" name="n_3aveValue【公営住宅】&#10;有形固定資産減価償却率">
          <a:extLst>
            <a:ext uri="{FF2B5EF4-FFF2-40B4-BE49-F238E27FC236}">
              <a16:creationId xmlns:a16="http://schemas.microsoft.com/office/drawing/2014/main" id="{81B1C85A-2B07-462B-9F01-1AA672EFD4CE}"/>
            </a:ext>
          </a:extLst>
        </xdr:cNvPr>
        <xdr:cNvSpPr txBox="1"/>
      </xdr:nvSpPr>
      <xdr:spPr>
        <a:xfrm>
          <a:off x="1648460" y="135521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119380</xdr:rowOff>
    </xdr:from>
    <xdr:ext cx="405130" cy="247015"/>
    <xdr:sp macro="" textlink="">
      <xdr:nvSpPr>
        <xdr:cNvPr id="316" name="n_4aveValue【公営住宅】&#10;有形固定資産減価償却率">
          <a:extLst>
            <a:ext uri="{FF2B5EF4-FFF2-40B4-BE49-F238E27FC236}">
              <a16:creationId xmlns:a16="http://schemas.microsoft.com/office/drawing/2014/main" id="{D6EDB1D8-82BA-4804-951E-3DC350C499F7}"/>
            </a:ext>
          </a:extLst>
        </xdr:cNvPr>
        <xdr:cNvSpPr txBox="1"/>
      </xdr:nvSpPr>
      <xdr:spPr>
        <a:xfrm>
          <a:off x="848360" y="135718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77</xdr:row>
      <xdr:rowOff>101600</xdr:rowOff>
    </xdr:from>
    <xdr:ext cx="405130" cy="249555"/>
    <xdr:sp macro="" textlink="">
      <xdr:nvSpPr>
        <xdr:cNvPr id="317" name="n_1mainValue【公営住宅】&#10;有形固定資産減価償却率">
          <a:extLst>
            <a:ext uri="{FF2B5EF4-FFF2-40B4-BE49-F238E27FC236}">
              <a16:creationId xmlns:a16="http://schemas.microsoft.com/office/drawing/2014/main" id="{D561DDF0-B2F1-4A5D-A718-1022AD3A5163}"/>
            </a:ext>
          </a:extLst>
        </xdr:cNvPr>
        <xdr:cNvSpPr txBox="1"/>
      </xdr:nvSpPr>
      <xdr:spPr>
        <a:xfrm>
          <a:off x="3239135" y="125825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77</xdr:row>
      <xdr:rowOff>55880</xdr:rowOff>
    </xdr:from>
    <xdr:ext cx="405130" cy="247015"/>
    <xdr:sp macro="" textlink="">
      <xdr:nvSpPr>
        <xdr:cNvPr id="318" name="n_2mainValue【公営住宅】&#10;有形固定資産減価償却率">
          <a:extLst>
            <a:ext uri="{FF2B5EF4-FFF2-40B4-BE49-F238E27FC236}">
              <a16:creationId xmlns:a16="http://schemas.microsoft.com/office/drawing/2014/main" id="{98A674EB-74F6-4DE8-8C6F-B48734A3D0F6}"/>
            </a:ext>
          </a:extLst>
        </xdr:cNvPr>
        <xdr:cNvSpPr txBox="1"/>
      </xdr:nvSpPr>
      <xdr:spPr>
        <a:xfrm>
          <a:off x="2439035" y="125336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77</xdr:row>
      <xdr:rowOff>4445</xdr:rowOff>
    </xdr:from>
    <xdr:ext cx="405130" cy="249555"/>
    <xdr:sp macro="" textlink="">
      <xdr:nvSpPr>
        <xdr:cNvPr id="319" name="n_3mainValue【公営住宅】&#10;有形固定資産減価償却率">
          <a:extLst>
            <a:ext uri="{FF2B5EF4-FFF2-40B4-BE49-F238E27FC236}">
              <a16:creationId xmlns:a16="http://schemas.microsoft.com/office/drawing/2014/main" id="{23A51CDF-DC40-40EE-8561-8ADA37378EC6}"/>
            </a:ext>
          </a:extLst>
        </xdr:cNvPr>
        <xdr:cNvSpPr txBox="1"/>
      </xdr:nvSpPr>
      <xdr:spPr>
        <a:xfrm>
          <a:off x="1648460" y="124853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76</xdr:row>
      <xdr:rowOff>118110</xdr:rowOff>
    </xdr:from>
    <xdr:ext cx="405130" cy="247015"/>
    <xdr:sp macro="" textlink="">
      <xdr:nvSpPr>
        <xdr:cNvPr id="320" name="n_4mainValue【公営住宅】&#10;有形固定資産減価償却率">
          <a:extLst>
            <a:ext uri="{FF2B5EF4-FFF2-40B4-BE49-F238E27FC236}">
              <a16:creationId xmlns:a16="http://schemas.microsoft.com/office/drawing/2014/main" id="{54D8685A-7671-4974-AFFB-8ACD295433CB}"/>
            </a:ext>
          </a:extLst>
        </xdr:cNvPr>
        <xdr:cNvSpPr txBox="1"/>
      </xdr:nvSpPr>
      <xdr:spPr>
        <a:xfrm>
          <a:off x="848360" y="1243711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1" name="正方形/長方形 320">
          <a:extLst>
            <a:ext uri="{FF2B5EF4-FFF2-40B4-BE49-F238E27FC236}">
              <a16:creationId xmlns:a16="http://schemas.microsoft.com/office/drawing/2014/main" id="{A896B540-3F3A-4D6E-AF4A-36874B7FE3C4}"/>
            </a:ext>
          </a:extLst>
        </xdr:cNvPr>
        <xdr:cNvSpPr/>
      </xdr:nvSpPr>
      <xdr:spPr>
        <a:xfrm>
          <a:off x="5953125" y="11163935"/>
          <a:ext cx="424815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2" name="正方形/長方形 321">
          <a:extLst>
            <a:ext uri="{FF2B5EF4-FFF2-40B4-BE49-F238E27FC236}">
              <a16:creationId xmlns:a16="http://schemas.microsoft.com/office/drawing/2014/main" id="{7299748A-C753-4297-87B5-3DD6592576FB}"/>
            </a:ext>
          </a:extLst>
        </xdr:cNvPr>
        <xdr:cNvSpPr/>
      </xdr:nvSpPr>
      <xdr:spPr>
        <a:xfrm>
          <a:off x="60674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3" name="正方形/長方形 322">
          <a:extLst>
            <a:ext uri="{FF2B5EF4-FFF2-40B4-BE49-F238E27FC236}">
              <a16:creationId xmlns:a16="http://schemas.microsoft.com/office/drawing/2014/main" id="{7871AAD8-CE3A-40F6-9CEF-2BD2614BC58F}"/>
            </a:ext>
          </a:extLst>
        </xdr:cNvPr>
        <xdr:cNvSpPr/>
      </xdr:nvSpPr>
      <xdr:spPr>
        <a:xfrm>
          <a:off x="60674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4" name="正方形/長方形 323">
          <a:extLst>
            <a:ext uri="{FF2B5EF4-FFF2-40B4-BE49-F238E27FC236}">
              <a16:creationId xmlns:a16="http://schemas.microsoft.com/office/drawing/2014/main" id="{1D00ADAF-917F-4D0B-B33B-B14D3FD70F66}"/>
            </a:ext>
          </a:extLst>
        </xdr:cNvPr>
        <xdr:cNvSpPr/>
      </xdr:nvSpPr>
      <xdr:spPr>
        <a:xfrm>
          <a:off x="69818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5" name="正方形/長方形 324">
          <a:extLst>
            <a:ext uri="{FF2B5EF4-FFF2-40B4-BE49-F238E27FC236}">
              <a16:creationId xmlns:a16="http://schemas.microsoft.com/office/drawing/2014/main" id="{BF39BD05-387F-489B-AF6E-71840787FD34}"/>
            </a:ext>
          </a:extLst>
        </xdr:cNvPr>
        <xdr:cNvSpPr/>
      </xdr:nvSpPr>
      <xdr:spPr>
        <a:xfrm>
          <a:off x="69818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6" name="正方形/長方形 325">
          <a:extLst>
            <a:ext uri="{FF2B5EF4-FFF2-40B4-BE49-F238E27FC236}">
              <a16:creationId xmlns:a16="http://schemas.microsoft.com/office/drawing/2014/main" id="{2C285A38-FEAC-453A-A031-98E826ECAF47}"/>
            </a:ext>
          </a:extLst>
        </xdr:cNvPr>
        <xdr:cNvSpPr/>
      </xdr:nvSpPr>
      <xdr:spPr>
        <a:xfrm>
          <a:off x="80105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7" name="正方形/長方形 326">
          <a:extLst>
            <a:ext uri="{FF2B5EF4-FFF2-40B4-BE49-F238E27FC236}">
              <a16:creationId xmlns:a16="http://schemas.microsoft.com/office/drawing/2014/main" id="{628A3EF4-9DF3-4CBB-BCD0-1008264487B5}"/>
            </a:ext>
          </a:extLst>
        </xdr:cNvPr>
        <xdr:cNvSpPr/>
      </xdr:nvSpPr>
      <xdr:spPr>
        <a:xfrm>
          <a:off x="80105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8" name="正方形/長方形 327">
          <a:extLst>
            <a:ext uri="{FF2B5EF4-FFF2-40B4-BE49-F238E27FC236}">
              <a16:creationId xmlns:a16="http://schemas.microsoft.com/office/drawing/2014/main" id="{837920D5-69F0-46AD-B496-CF9AE9F1B827}"/>
            </a:ext>
          </a:extLst>
        </xdr:cNvPr>
        <xdr:cNvSpPr/>
      </xdr:nvSpPr>
      <xdr:spPr>
        <a:xfrm>
          <a:off x="5953125" y="1224597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29" name="テキスト ボックス 328">
          <a:extLst>
            <a:ext uri="{FF2B5EF4-FFF2-40B4-BE49-F238E27FC236}">
              <a16:creationId xmlns:a16="http://schemas.microsoft.com/office/drawing/2014/main" id="{5066A147-7CE0-4676-827D-71187C1E1E49}"/>
            </a:ext>
          </a:extLst>
        </xdr:cNvPr>
        <xdr:cNvSpPr txBox="1"/>
      </xdr:nvSpPr>
      <xdr:spPr>
        <a:xfrm>
          <a:off x="5915025" y="12065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0" name="直線コネクタ 329">
          <a:extLst>
            <a:ext uri="{FF2B5EF4-FFF2-40B4-BE49-F238E27FC236}">
              <a16:creationId xmlns:a16="http://schemas.microsoft.com/office/drawing/2014/main" id="{D084C147-EEA5-4EE5-95B8-E9C1CD566473}"/>
            </a:ext>
          </a:extLst>
        </xdr:cNvPr>
        <xdr:cNvCxnSpPr/>
      </xdr:nvCxnSpPr>
      <xdr:spPr>
        <a:xfrm>
          <a:off x="5953125" y="144024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109855</xdr:rowOff>
    </xdr:from>
    <xdr:to>
      <xdr:col>59</xdr:col>
      <xdr:colOff>50800</xdr:colOff>
      <xdr:row>86</xdr:row>
      <xdr:rowOff>109855</xdr:rowOff>
    </xdr:to>
    <xdr:cxnSp macro="">
      <xdr:nvCxnSpPr>
        <xdr:cNvPr id="331" name="直線コネクタ 330">
          <a:extLst>
            <a:ext uri="{FF2B5EF4-FFF2-40B4-BE49-F238E27FC236}">
              <a16:creationId xmlns:a16="http://schemas.microsoft.com/office/drawing/2014/main" id="{157E6446-82AC-4D1E-9B95-0FC9C1FD146D}"/>
            </a:ext>
          </a:extLst>
        </xdr:cNvPr>
        <xdr:cNvCxnSpPr/>
      </xdr:nvCxnSpPr>
      <xdr:spPr>
        <a:xfrm>
          <a:off x="5953125" y="14041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137795</xdr:rowOff>
    </xdr:from>
    <xdr:ext cx="464820" cy="249555"/>
    <xdr:sp macro="" textlink="">
      <xdr:nvSpPr>
        <xdr:cNvPr id="332" name="テキスト ボックス 331">
          <a:extLst>
            <a:ext uri="{FF2B5EF4-FFF2-40B4-BE49-F238E27FC236}">
              <a16:creationId xmlns:a16="http://schemas.microsoft.com/office/drawing/2014/main" id="{78DE2D74-8492-415F-AC83-57FDC48C2FD3}"/>
            </a:ext>
          </a:extLst>
        </xdr:cNvPr>
        <xdr:cNvSpPr txBox="1"/>
      </xdr:nvSpPr>
      <xdr:spPr>
        <a:xfrm>
          <a:off x="5527040" y="139141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73025</xdr:rowOff>
    </xdr:from>
    <xdr:to>
      <xdr:col>59</xdr:col>
      <xdr:colOff>50800</xdr:colOff>
      <xdr:row>84</xdr:row>
      <xdr:rowOff>73025</xdr:rowOff>
    </xdr:to>
    <xdr:cxnSp macro="">
      <xdr:nvCxnSpPr>
        <xdr:cNvPr id="333" name="直線コネクタ 332">
          <a:extLst>
            <a:ext uri="{FF2B5EF4-FFF2-40B4-BE49-F238E27FC236}">
              <a16:creationId xmlns:a16="http://schemas.microsoft.com/office/drawing/2014/main" id="{041D0991-18EC-4CB3-9F5D-D8433E5CE8DB}"/>
            </a:ext>
          </a:extLst>
        </xdr:cNvPr>
        <xdr:cNvCxnSpPr/>
      </xdr:nvCxnSpPr>
      <xdr:spPr>
        <a:xfrm>
          <a:off x="5953125" y="13684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101600</xdr:rowOff>
    </xdr:from>
    <xdr:ext cx="528955" cy="249555"/>
    <xdr:sp macro="" textlink="">
      <xdr:nvSpPr>
        <xdr:cNvPr id="334" name="テキスト ボックス 333">
          <a:extLst>
            <a:ext uri="{FF2B5EF4-FFF2-40B4-BE49-F238E27FC236}">
              <a16:creationId xmlns:a16="http://schemas.microsoft.com/office/drawing/2014/main" id="{73C1CCAB-98AB-4EAE-952E-488A4E831810}"/>
            </a:ext>
          </a:extLst>
        </xdr:cNvPr>
        <xdr:cNvSpPr txBox="1"/>
      </xdr:nvSpPr>
      <xdr:spPr>
        <a:xfrm>
          <a:off x="5478780" y="1355407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5" name="直線コネクタ 334">
          <a:extLst>
            <a:ext uri="{FF2B5EF4-FFF2-40B4-BE49-F238E27FC236}">
              <a16:creationId xmlns:a16="http://schemas.microsoft.com/office/drawing/2014/main" id="{119B068A-A164-4DC6-B6F6-A9C216C550D7}"/>
            </a:ext>
          </a:extLst>
        </xdr:cNvPr>
        <xdr:cNvCxnSpPr/>
      </xdr:nvCxnSpPr>
      <xdr:spPr>
        <a:xfrm>
          <a:off x="5953125" y="13324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64770</xdr:rowOff>
    </xdr:from>
    <xdr:ext cx="528955" cy="249555"/>
    <xdr:sp macro="" textlink="">
      <xdr:nvSpPr>
        <xdr:cNvPr id="336" name="テキスト ボックス 335">
          <a:extLst>
            <a:ext uri="{FF2B5EF4-FFF2-40B4-BE49-F238E27FC236}">
              <a16:creationId xmlns:a16="http://schemas.microsoft.com/office/drawing/2014/main" id="{66C39029-C7DA-4F85-8F7C-E02DEBE51CE7}"/>
            </a:ext>
          </a:extLst>
        </xdr:cNvPr>
        <xdr:cNvSpPr txBox="1"/>
      </xdr:nvSpPr>
      <xdr:spPr>
        <a:xfrm>
          <a:off x="5478780" y="13193395"/>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632E8377-DB1D-40CA-8290-97CA577AC3E1}"/>
            </a:ext>
          </a:extLst>
        </xdr:cNvPr>
        <xdr:cNvCxnSpPr/>
      </xdr:nvCxnSpPr>
      <xdr:spPr>
        <a:xfrm>
          <a:off x="5953125" y="12963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27940</xdr:rowOff>
    </xdr:from>
    <xdr:ext cx="528955" cy="247015"/>
    <xdr:sp macro="" textlink="">
      <xdr:nvSpPr>
        <xdr:cNvPr id="338" name="テキスト ボックス 337">
          <a:extLst>
            <a:ext uri="{FF2B5EF4-FFF2-40B4-BE49-F238E27FC236}">
              <a16:creationId xmlns:a16="http://schemas.microsoft.com/office/drawing/2014/main" id="{CD9C69C3-9538-4515-ACBA-C147F628BBE7}"/>
            </a:ext>
          </a:extLst>
        </xdr:cNvPr>
        <xdr:cNvSpPr txBox="1"/>
      </xdr:nvSpPr>
      <xdr:spPr>
        <a:xfrm>
          <a:off x="5478780" y="1283271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128270</xdr:rowOff>
    </xdr:from>
    <xdr:to>
      <xdr:col>59</xdr:col>
      <xdr:colOff>50800</xdr:colOff>
      <xdr:row>77</xdr:row>
      <xdr:rowOff>128270</xdr:rowOff>
    </xdr:to>
    <xdr:cxnSp macro="">
      <xdr:nvCxnSpPr>
        <xdr:cNvPr id="339" name="直線コネクタ 338">
          <a:extLst>
            <a:ext uri="{FF2B5EF4-FFF2-40B4-BE49-F238E27FC236}">
              <a16:creationId xmlns:a16="http://schemas.microsoft.com/office/drawing/2014/main" id="{84FCA494-CDCD-4C51-94D2-5BB98AF7AB85}"/>
            </a:ext>
          </a:extLst>
        </xdr:cNvPr>
        <xdr:cNvCxnSpPr/>
      </xdr:nvCxnSpPr>
      <xdr:spPr>
        <a:xfrm>
          <a:off x="5953125" y="126028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156845</xdr:rowOff>
    </xdr:from>
    <xdr:ext cx="528955" cy="247015"/>
    <xdr:sp macro="" textlink="">
      <xdr:nvSpPr>
        <xdr:cNvPr id="340" name="テキスト ボックス 339">
          <a:extLst>
            <a:ext uri="{FF2B5EF4-FFF2-40B4-BE49-F238E27FC236}">
              <a16:creationId xmlns:a16="http://schemas.microsoft.com/office/drawing/2014/main" id="{D3287871-5C8F-4325-A288-12BE1F4518B7}"/>
            </a:ext>
          </a:extLst>
        </xdr:cNvPr>
        <xdr:cNvSpPr txBox="1"/>
      </xdr:nvSpPr>
      <xdr:spPr>
        <a:xfrm>
          <a:off x="5478780" y="1247584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1" name="直線コネクタ 340">
          <a:extLst>
            <a:ext uri="{FF2B5EF4-FFF2-40B4-BE49-F238E27FC236}">
              <a16:creationId xmlns:a16="http://schemas.microsoft.com/office/drawing/2014/main" id="{15E06A2F-BFE7-457D-A9DC-68B8047026CD}"/>
            </a:ext>
          </a:extLst>
        </xdr:cNvPr>
        <xdr:cNvCxnSpPr/>
      </xdr:nvCxnSpPr>
      <xdr:spPr>
        <a:xfrm>
          <a:off x="5953125" y="12245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120015</xdr:rowOff>
    </xdr:from>
    <xdr:ext cx="528955" cy="247015"/>
    <xdr:sp macro="" textlink="">
      <xdr:nvSpPr>
        <xdr:cNvPr id="342" name="テキスト ボックス 341">
          <a:extLst>
            <a:ext uri="{FF2B5EF4-FFF2-40B4-BE49-F238E27FC236}">
              <a16:creationId xmlns:a16="http://schemas.microsoft.com/office/drawing/2014/main" id="{C935A3D0-9A2E-4B26-9081-62E3860B1F66}"/>
            </a:ext>
          </a:extLst>
        </xdr:cNvPr>
        <xdr:cNvSpPr txBox="1"/>
      </xdr:nvSpPr>
      <xdr:spPr>
        <a:xfrm>
          <a:off x="5478780" y="1211516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3" name="【公営住宅】&#10;一人当たり面積グラフ枠">
          <a:extLst>
            <a:ext uri="{FF2B5EF4-FFF2-40B4-BE49-F238E27FC236}">
              <a16:creationId xmlns:a16="http://schemas.microsoft.com/office/drawing/2014/main" id="{0FEE17C0-31F6-4D92-959F-B8B6E98C051A}"/>
            </a:ext>
          </a:extLst>
        </xdr:cNvPr>
        <xdr:cNvSpPr/>
      </xdr:nvSpPr>
      <xdr:spPr>
        <a:xfrm>
          <a:off x="5953125" y="1224597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77</xdr:row>
      <xdr:rowOff>67310</xdr:rowOff>
    </xdr:from>
    <xdr:to>
      <xdr:col>54</xdr:col>
      <xdr:colOff>174625</xdr:colOff>
      <xdr:row>86</xdr:row>
      <xdr:rowOff>107950</xdr:rowOff>
    </xdr:to>
    <xdr:cxnSp macro="">
      <xdr:nvCxnSpPr>
        <xdr:cNvPr id="344" name="直線コネクタ 343">
          <a:extLst>
            <a:ext uri="{FF2B5EF4-FFF2-40B4-BE49-F238E27FC236}">
              <a16:creationId xmlns:a16="http://schemas.microsoft.com/office/drawing/2014/main" id="{3E6A4DE7-D6E4-4926-A2B1-831332369BB6}"/>
            </a:ext>
          </a:extLst>
        </xdr:cNvPr>
        <xdr:cNvCxnSpPr/>
      </xdr:nvCxnSpPr>
      <xdr:spPr>
        <a:xfrm flipV="1">
          <a:off x="9426575" y="12541885"/>
          <a:ext cx="0" cy="1497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111760</xdr:rowOff>
    </xdr:from>
    <xdr:ext cx="467360" cy="249555"/>
    <xdr:sp macro="" textlink="">
      <xdr:nvSpPr>
        <xdr:cNvPr id="345" name="【公営住宅】&#10;一人当たり面積最小値テキスト">
          <a:extLst>
            <a:ext uri="{FF2B5EF4-FFF2-40B4-BE49-F238E27FC236}">
              <a16:creationId xmlns:a16="http://schemas.microsoft.com/office/drawing/2014/main" id="{3A154AB5-6B86-423B-BBA9-25A0A3DB2A07}"/>
            </a:ext>
          </a:extLst>
        </xdr:cNvPr>
        <xdr:cNvSpPr txBox="1"/>
      </xdr:nvSpPr>
      <xdr:spPr>
        <a:xfrm>
          <a:off x="9467850" y="1404683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107950</xdr:rowOff>
    </xdr:from>
    <xdr:to>
      <xdr:col>55</xdr:col>
      <xdr:colOff>88900</xdr:colOff>
      <xdr:row>86</xdr:row>
      <xdr:rowOff>107950</xdr:rowOff>
    </xdr:to>
    <xdr:cxnSp macro="">
      <xdr:nvCxnSpPr>
        <xdr:cNvPr id="346" name="直線コネクタ 345">
          <a:extLst>
            <a:ext uri="{FF2B5EF4-FFF2-40B4-BE49-F238E27FC236}">
              <a16:creationId xmlns:a16="http://schemas.microsoft.com/office/drawing/2014/main" id="{D8448834-E495-4E5F-A57B-D385264C5FD4}"/>
            </a:ext>
          </a:extLst>
        </xdr:cNvPr>
        <xdr:cNvCxnSpPr/>
      </xdr:nvCxnSpPr>
      <xdr:spPr>
        <a:xfrm>
          <a:off x="9363075" y="1403985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15875</xdr:rowOff>
    </xdr:from>
    <xdr:ext cx="532130" cy="249555"/>
    <xdr:sp macro="" textlink="">
      <xdr:nvSpPr>
        <xdr:cNvPr id="347" name="【公営住宅】&#10;一人当たり面積最大値テキスト">
          <a:extLst>
            <a:ext uri="{FF2B5EF4-FFF2-40B4-BE49-F238E27FC236}">
              <a16:creationId xmlns:a16="http://schemas.microsoft.com/office/drawing/2014/main" id="{8649DD9C-9492-4DA4-A9D1-338A4E09C64D}"/>
            </a:ext>
          </a:extLst>
        </xdr:cNvPr>
        <xdr:cNvSpPr txBox="1"/>
      </xdr:nvSpPr>
      <xdr:spPr>
        <a:xfrm>
          <a:off x="9467850" y="12331700"/>
          <a:ext cx="532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67310</xdr:rowOff>
    </xdr:from>
    <xdr:to>
      <xdr:col>55</xdr:col>
      <xdr:colOff>88900</xdr:colOff>
      <xdr:row>77</xdr:row>
      <xdr:rowOff>67310</xdr:rowOff>
    </xdr:to>
    <xdr:cxnSp macro="">
      <xdr:nvCxnSpPr>
        <xdr:cNvPr id="348" name="直線コネクタ 347">
          <a:extLst>
            <a:ext uri="{FF2B5EF4-FFF2-40B4-BE49-F238E27FC236}">
              <a16:creationId xmlns:a16="http://schemas.microsoft.com/office/drawing/2014/main" id="{221921F9-EC08-4F6B-8AF6-DB40119A490F}"/>
            </a:ext>
          </a:extLst>
        </xdr:cNvPr>
        <xdr:cNvCxnSpPr/>
      </xdr:nvCxnSpPr>
      <xdr:spPr>
        <a:xfrm>
          <a:off x="9363075" y="1254188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130175</xdr:rowOff>
    </xdr:from>
    <xdr:ext cx="467360" cy="247015"/>
    <xdr:sp macro="" textlink="">
      <xdr:nvSpPr>
        <xdr:cNvPr id="349" name="【公営住宅】&#10;一人当たり面積平均値テキスト">
          <a:extLst>
            <a:ext uri="{FF2B5EF4-FFF2-40B4-BE49-F238E27FC236}">
              <a16:creationId xmlns:a16="http://schemas.microsoft.com/office/drawing/2014/main" id="{CA1C1809-7183-4781-A98F-42B960EE2685}"/>
            </a:ext>
          </a:extLst>
        </xdr:cNvPr>
        <xdr:cNvSpPr txBox="1"/>
      </xdr:nvSpPr>
      <xdr:spPr>
        <a:xfrm>
          <a:off x="9467850" y="13903325"/>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151130</xdr:rowOff>
    </xdr:from>
    <xdr:to>
      <xdr:col>55</xdr:col>
      <xdr:colOff>50800</xdr:colOff>
      <xdr:row>86</xdr:row>
      <xdr:rowOff>83820</xdr:rowOff>
    </xdr:to>
    <xdr:sp macro="" textlink="">
      <xdr:nvSpPr>
        <xdr:cNvPr id="350" name="フローチャート: 判断 349">
          <a:extLst>
            <a:ext uri="{FF2B5EF4-FFF2-40B4-BE49-F238E27FC236}">
              <a16:creationId xmlns:a16="http://schemas.microsoft.com/office/drawing/2014/main" id="{8F0E8EF1-AA4B-451F-94E6-2535316B0B17}"/>
            </a:ext>
          </a:extLst>
        </xdr:cNvPr>
        <xdr:cNvSpPr/>
      </xdr:nvSpPr>
      <xdr:spPr>
        <a:xfrm>
          <a:off x="9401175" y="13924280"/>
          <a:ext cx="762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153035</xdr:rowOff>
    </xdr:from>
    <xdr:to>
      <xdr:col>50</xdr:col>
      <xdr:colOff>165100</xdr:colOff>
      <xdr:row>86</xdr:row>
      <xdr:rowOff>85725</xdr:rowOff>
    </xdr:to>
    <xdr:sp macro="" textlink="">
      <xdr:nvSpPr>
        <xdr:cNvPr id="351" name="フローチャート: 判断 350">
          <a:extLst>
            <a:ext uri="{FF2B5EF4-FFF2-40B4-BE49-F238E27FC236}">
              <a16:creationId xmlns:a16="http://schemas.microsoft.com/office/drawing/2014/main" id="{16F95BE8-9121-4375-9CB7-0AA3768D175F}"/>
            </a:ext>
          </a:extLst>
        </xdr:cNvPr>
        <xdr:cNvSpPr/>
      </xdr:nvSpPr>
      <xdr:spPr>
        <a:xfrm>
          <a:off x="8639175" y="13926185"/>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155575</xdr:rowOff>
    </xdr:from>
    <xdr:to>
      <xdr:col>46</xdr:col>
      <xdr:colOff>38100</xdr:colOff>
      <xdr:row>86</xdr:row>
      <xdr:rowOff>88265</xdr:rowOff>
    </xdr:to>
    <xdr:sp macro="" textlink="">
      <xdr:nvSpPr>
        <xdr:cNvPr id="352" name="フローチャート: 判断 351">
          <a:extLst>
            <a:ext uri="{FF2B5EF4-FFF2-40B4-BE49-F238E27FC236}">
              <a16:creationId xmlns:a16="http://schemas.microsoft.com/office/drawing/2014/main" id="{90D05DBE-F3CB-4321-88DF-59D5EE2BA8B1}"/>
            </a:ext>
          </a:extLst>
        </xdr:cNvPr>
        <xdr:cNvSpPr/>
      </xdr:nvSpPr>
      <xdr:spPr>
        <a:xfrm>
          <a:off x="7839075" y="13931900"/>
          <a:ext cx="8572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154305</xdr:rowOff>
    </xdr:from>
    <xdr:to>
      <xdr:col>41</xdr:col>
      <xdr:colOff>101600</xdr:colOff>
      <xdr:row>86</xdr:row>
      <xdr:rowOff>86995</xdr:rowOff>
    </xdr:to>
    <xdr:sp macro="" textlink="">
      <xdr:nvSpPr>
        <xdr:cNvPr id="353" name="フローチャート: 判断 352">
          <a:extLst>
            <a:ext uri="{FF2B5EF4-FFF2-40B4-BE49-F238E27FC236}">
              <a16:creationId xmlns:a16="http://schemas.microsoft.com/office/drawing/2014/main" id="{07515370-504F-48FA-A6BC-7DF86A6AEE9F}"/>
            </a:ext>
          </a:extLst>
        </xdr:cNvPr>
        <xdr:cNvSpPr/>
      </xdr:nvSpPr>
      <xdr:spPr>
        <a:xfrm>
          <a:off x="7029450" y="1392745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121285</xdr:rowOff>
    </xdr:from>
    <xdr:to>
      <xdr:col>36</xdr:col>
      <xdr:colOff>165100</xdr:colOff>
      <xdr:row>86</xdr:row>
      <xdr:rowOff>53975</xdr:rowOff>
    </xdr:to>
    <xdr:sp macro="" textlink="">
      <xdr:nvSpPr>
        <xdr:cNvPr id="354" name="フローチャート: 判断 353">
          <a:extLst>
            <a:ext uri="{FF2B5EF4-FFF2-40B4-BE49-F238E27FC236}">
              <a16:creationId xmlns:a16="http://schemas.microsoft.com/office/drawing/2014/main" id="{9A1C993B-BC91-402B-977E-3C49BE5D3FEF}"/>
            </a:ext>
          </a:extLst>
        </xdr:cNvPr>
        <xdr:cNvSpPr/>
      </xdr:nvSpPr>
      <xdr:spPr>
        <a:xfrm>
          <a:off x="6238875" y="13897610"/>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5" name="テキスト ボックス 354">
          <a:extLst>
            <a:ext uri="{FF2B5EF4-FFF2-40B4-BE49-F238E27FC236}">
              <a16:creationId xmlns:a16="http://schemas.microsoft.com/office/drawing/2014/main" id="{DE5CE145-4CCB-481E-959A-576F2F72EB4A}"/>
            </a:ext>
          </a:extLst>
        </xdr:cNvPr>
        <xdr:cNvSpPr txBox="1"/>
      </xdr:nvSpPr>
      <xdr:spPr>
        <a:xfrm>
          <a:off x="925830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05FB28DB-BFE9-4E32-ABE6-60E3C1DC9C3B}"/>
            </a:ext>
          </a:extLst>
        </xdr:cNvPr>
        <xdr:cNvSpPr txBox="1"/>
      </xdr:nvSpPr>
      <xdr:spPr>
        <a:xfrm>
          <a:off x="85153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2ED63D67-61BA-45CB-B49A-3363C1805AF7}"/>
            </a:ext>
          </a:extLst>
        </xdr:cNvPr>
        <xdr:cNvSpPr txBox="1"/>
      </xdr:nvSpPr>
      <xdr:spPr>
        <a:xfrm>
          <a:off x="77120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1BE66B71-24D1-4012-B5B5-8DEEC9B52F5A}"/>
            </a:ext>
          </a:extLst>
        </xdr:cNvPr>
        <xdr:cNvSpPr txBox="1"/>
      </xdr:nvSpPr>
      <xdr:spPr>
        <a:xfrm>
          <a:off x="69056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9" name="テキスト ボックス 358">
          <a:extLst>
            <a:ext uri="{FF2B5EF4-FFF2-40B4-BE49-F238E27FC236}">
              <a16:creationId xmlns:a16="http://schemas.microsoft.com/office/drawing/2014/main" id="{37EFA241-5267-4134-ACE4-999C9C8AC451}"/>
            </a:ext>
          </a:extLst>
        </xdr:cNvPr>
        <xdr:cNvSpPr txBox="1"/>
      </xdr:nvSpPr>
      <xdr:spPr>
        <a:xfrm>
          <a:off x="61150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144145</xdr:rowOff>
    </xdr:from>
    <xdr:to>
      <xdr:col>55</xdr:col>
      <xdr:colOff>50800</xdr:colOff>
      <xdr:row>86</xdr:row>
      <xdr:rowOff>76835</xdr:rowOff>
    </xdr:to>
    <xdr:sp macro="" textlink="">
      <xdr:nvSpPr>
        <xdr:cNvPr id="360" name="楕円 359">
          <a:extLst>
            <a:ext uri="{FF2B5EF4-FFF2-40B4-BE49-F238E27FC236}">
              <a16:creationId xmlns:a16="http://schemas.microsoft.com/office/drawing/2014/main" id="{A08BF62B-0BD5-4A6B-B79D-B9870F7FFF93}"/>
            </a:ext>
          </a:extLst>
        </xdr:cNvPr>
        <xdr:cNvSpPr/>
      </xdr:nvSpPr>
      <xdr:spPr>
        <a:xfrm>
          <a:off x="9401175" y="13914120"/>
          <a:ext cx="762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104775</xdr:rowOff>
    </xdr:from>
    <xdr:ext cx="467360" cy="249555"/>
    <xdr:sp macro="" textlink="">
      <xdr:nvSpPr>
        <xdr:cNvPr id="361" name="【公営住宅】&#10;一人当たり面積該当値テキスト">
          <a:extLst>
            <a:ext uri="{FF2B5EF4-FFF2-40B4-BE49-F238E27FC236}">
              <a16:creationId xmlns:a16="http://schemas.microsoft.com/office/drawing/2014/main" id="{68D0BAA9-6016-4368-A1CF-E95F1C9521B5}"/>
            </a:ext>
          </a:extLst>
        </xdr:cNvPr>
        <xdr:cNvSpPr txBox="1"/>
      </xdr:nvSpPr>
      <xdr:spPr>
        <a:xfrm>
          <a:off x="9467850" y="1371282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144780</xdr:rowOff>
    </xdr:from>
    <xdr:to>
      <xdr:col>50</xdr:col>
      <xdr:colOff>165100</xdr:colOff>
      <xdr:row>86</xdr:row>
      <xdr:rowOff>77470</xdr:rowOff>
    </xdr:to>
    <xdr:sp macro="" textlink="">
      <xdr:nvSpPr>
        <xdr:cNvPr id="362" name="楕円 361">
          <a:extLst>
            <a:ext uri="{FF2B5EF4-FFF2-40B4-BE49-F238E27FC236}">
              <a16:creationId xmlns:a16="http://schemas.microsoft.com/office/drawing/2014/main" id="{10C3437C-2FEB-4C69-B112-0EFCDE227BA7}"/>
            </a:ext>
          </a:extLst>
        </xdr:cNvPr>
        <xdr:cNvSpPr/>
      </xdr:nvSpPr>
      <xdr:spPr>
        <a:xfrm>
          <a:off x="8639175" y="139147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27940</xdr:rowOff>
    </xdr:from>
    <xdr:to>
      <xdr:col>55</xdr:col>
      <xdr:colOff>0</xdr:colOff>
      <xdr:row>86</xdr:row>
      <xdr:rowOff>28575</xdr:rowOff>
    </xdr:to>
    <xdr:cxnSp macro="">
      <xdr:nvCxnSpPr>
        <xdr:cNvPr id="363" name="直線コネクタ 362">
          <a:extLst>
            <a:ext uri="{FF2B5EF4-FFF2-40B4-BE49-F238E27FC236}">
              <a16:creationId xmlns:a16="http://schemas.microsoft.com/office/drawing/2014/main" id="{BF61F518-1D3C-4630-ACC0-77D790791C0A}"/>
            </a:ext>
          </a:extLst>
        </xdr:cNvPr>
        <xdr:cNvCxnSpPr/>
      </xdr:nvCxnSpPr>
      <xdr:spPr>
        <a:xfrm flipV="1">
          <a:off x="8686800" y="139661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147320</xdr:rowOff>
    </xdr:from>
    <xdr:to>
      <xdr:col>46</xdr:col>
      <xdr:colOff>38100</xdr:colOff>
      <xdr:row>86</xdr:row>
      <xdr:rowOff>80010</xdr:rowOff>
    </xdr:to>
    <xdr:sp macro="" textlink="">
      <xdr:nvSpPr>
        <xdr:cNvPr id="364" name="楕円 363">
          <a:extLst>
            <a:ext uri="{FF2B5EF4-FFF2-40B4-BE49-F238E27FC236}">
              <a16:creationId xmlns:a16="http://schemas.microsoft.com/office/drawing/2014/main" id="{5F8EE5B6-8BA7-40AD-AF86-AF46E4F81783}"/>
            </a:ext>
          </a:extLst>
        </xdr:cNvPr>
        <xdr:cNvSpPr/>
      </xdr:nvSpPr>
      <xdr:spPr>
        <a:xfrm>
          <a:off x="7839075" y="1391729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86</xdr:row>
      <xdr:rowOff>28575</xdr:rowOff>
    </xdr:from>
    <xdr:to>
      <xdr:col>50</xdr:col>
      <xdr:colOff>114300</xdr:colOff>
      <xdr:row>86</xdr:row>
      <xdr:rowOff>31115</xdr:rowOff>
    </xdr:to>
    <xdr:cxnSp macro="">
      <xdr:nvCxnSpPr>
        <xdr:cNvPr id="365" name="直線コネクタ 364">
          <a:extLst>
            <a:ext uri="{FF2B5EF4-FFF2-40B4-BE49-F238E27FC236}">
              <a16:creationId xmlns:a16="http://schemas.microsoft.com/office/drawing/2014/main" id="{FC24DFFF-13D3-484D-9342-239F948B3256}"/>
            </a:ext>
          </a:extLst>
        </xdr:cNvPr>
        <xdr:cNvCxnSpPr/>
      </xdr:nvCxnSpPr>
      <xdr:spPr>
        <a:xfrm flipV="1">
          <a:off x="7883525" y="13960475"/>
          <a:ext cx="8032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150495</xdr:rowOff>
    </xdr:from>
    <xdr:to>
      <xdr:col>41</xdr:col>
      <xdr:colOff>101600</xdr:colOff>
      <xdr:row>86</xdr:row>
      <xdr:rowOff>83185</xdr:rowOff>
    </xdr:to>
    <xdr:sp macro="" textlink="">
      <xdr:nvSpPr>
        <xdr:cNvPr id="366" name="楕円 365">
          <a:extLst>
            <a:ext uri="{FF2B5EF4-FFF2-40B4-BE49-F238E27FC236}">
              <a16:creationId xmlns:a16="http://schemas.microsoft.com/office/drawing/2014/main" id="{8A4A4159-2D94-4279-866A-C0541A30DF69}"/>
            </a:ext>
          </a:extLst>
        </xdr:cNvPr>
        <xdr:cNvSpPr/>
      </xdr:nvSpPr>
      <xdr:spPr>
        <a:xfrm>
          <a:off x="7029450" y="1392364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31115</xdr:rowOff>
    </xdr:from>
    <xdr:to>
      <xdr:col>45</xdr:col>
      <xdr:colOff>174625</xdr:colOff>
      <xdr:row>86</xdr:row>
      <xdr:rowOff>34290</xdr:rowOff>
    </xdr:to>
    <xdr:cxnSp macro="">
      <xdr:nvCxnSpPr>
        <xdr:cNvPr id="367" name="直線コネクタ 366">
          <a:extLst>
            <a:ext uri="{FF2B5EF4-FFF2-40B4-BE49-F238E27FC236}">
              <a16:creationId xmlns:a16="http://schemas.microsoft.com/office/drawing/2014/main" id="{992790D9-0F42-40FC-8A66-B722428AB0F5}"/>
            </a:ext>
          </a:extLst>
        </xdr:cNvPr>
        <xdr:cNvCxnSpPr/>
      </xdr:nvCxnSpPr>
      <xdr:spPr>
        <a:xfrm flipV="1">
          <a:off x="7077075" y="1396301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154940</xdr:rowOff>
    </xdr:from>
    <xdr:to>
      <xdr:col>36</xdr:col>
      <xdr:colOff>165100</xdr:colOff>
      <xdr:row>86</xdr:row>
      <xdr:rowOff>87630</xdr:rowOff>
    </xdr:to>
    <xdr:sp macro="" textlink="">
      <xdr:nvSpPr>
        <xdr:cNvPr id="368" name="楕円 367">
          <a:extLst>
            <a:ext uri="{FF2B5EF4-FFF2-40B4-BE49-F238E27FC236}">
              <a16:creationId xmlns:a16="http://schemas.microsoft.com/office/drawing/2014/main" id="{7F0611BC-0D5B-420A-93E4-915AC9FFA7FA}"/>
            </a:ext>
          </a:extLst>
        </xdr:cNvPr>
        <xdr:cNvSpPr/>
      </xdr:nvSpPr>
      <xdr:spPr>
        <a:xfrm>
          <a:off x="6238875" y="13928090"/>
          <a:ext cx="9525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34290</xdr:rowOff>
    </xdr:from>
    <xdr:to>
      <xdr:col>41</xdr:col>
      <xdr:colOff>50800</xdr:colOff>
      <xdr:row>86</xdr:row>
      <xdr:rowOff>38735</xdr:rowOff>
    </xdr:to>
    <xdr:cxnSp macro="">
      <xdr:nvCxnSpPr>
        <xdr:cNvPr id="369" name="直線コネクタ 368">
          <a:extLst>
            <a:ext uri="{FF2B5EF4-FFF2-40B4-BE49-F238E27FC236}">
              <a16:creationId xmlns:a16="http://schemas.microsoft.com/office/drawing/2014/main" id="{EABD9C60-EB92-4C89-BFD7-EAC95088C98B}"/>
            </a:ext>
          </a:extLst>
        </xdr:cNvPr>
        <xdr:cNvCxnSpPr/>
      </xdr:nvCxnSpPr>
      <xdr:spPr>
        <a:xfrm flipV="1">
          <a:off x="6286500" y="13966190"/>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76835</xdr:rowOff>
    </xdr:from>
    <xdr:ext cx="469900" cy="249555"/>
    <xdr:sp macro="" textlink="">
      <xdr:nvSpPr>
        <xdr:cNvPr id="370" name="n_1aveValue【公営住宅】&#10;一人当たり面積">
          <a:extLst>
            <a:ext uri="{FF2B5EF4-FFF2-40B4-BE49-F238E27FC236}">
              <a16:creationId xmlns:a16="http://schemas.microsoft.com/office/drawing/2014/main" id="{16FEF6B8-D646-4058-85C5-65F562CE65CC}"/>
            </a:ext>
          </a:extLst>
        </xdr:cNvPr>
        <xdr:cNvSpPr txBox="1"/>
      </xdr:nvSpPr>
      <xdr:spPr>
        <a:xfrm>
          <a:off x="8458200" y="140119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79375</xdr:rowOff>
    </xdr:from>
    <xdr:ext cx="467360" cy="249555"/>
    <xdr:sp macro="" textlink="">
      <xdr:nvSpPr>
        <xdr:cNvPr id="371" name="n_2aveValue【公営住宅】&#10;一人当たり面積">
          <a:extLst>
            <a:ext uri="{FF2B5EF4-FFF2-40B4-BE49-F238E27FC236}">
              <a16:creationId xmlns:a16="http://schemas.microsoft.com/office/drawing/2014/main" id="{23DF552F-15AF-49DE-B473-6533F28A21AC}"/>
            </a:ext>
          </a:extLst>
        </xdr:cNvPr>
        <xdr:cNvSpPr txBox="1"/>
      </xdr:nvSpPr>
      <xdr:spPr>
        <a:xfrm>
          <a:off x="7677150" y="1401762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78105</xdr:rowOff>
    </xdr:from>
    <xdr:ext cx="467360" cy="249555"/>
    <xdr:sp macro="" textlink="">
      <xdr:nvSpPr>
        <xdr:cNvPr id="372" name="n_3aveValue【公営住宅】&#10;一人当たり面積">
          <a:extLst>
            <a:ext uri="{FF2B5EF4-FFF2-40B4-BE49-F238E27FC236}">
              <a16:creationId xmlns:a16="http://schemas.microsoft.com/office/drawing/2014/main" id="{B32FA798-D806-4218-AF4D-E91163542762}"/>
            </a:ext>
          </a:extLst>
        </xdr:cNvPr>
        <xdr:cNvSpPr txBox="1"/>
      </xdr:nvSpPr>
      <xdr:spPr>
        <a:xfrm>
          <a:off x="6867525" y="1401318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69850</xdr:rowOff>
    </xdr:from>
    <xdr:ext cx="467360" cy="249555"/>
    <xdr:sp macro="" textlink="">
      <xdr:nvSpPr>
        <xdr:cNvPr id="373" name="n_4aveValue【公営住宅】&#10;一人当たり面積">
          <a:extLst>
            <a:ext uri="{FF2B5EF4-FFF2-40B4-BE49-F238E27FC236}">
              <a16:creationId xmlns:a16="http://schemas.microsoft.com/office/drawing/2014/main" id="{38B50C28-B328-453A-8890-37C180D632CB}"/>
            </a:ext>
          </a:extLst>
        </xdr:cNvPr>
        <xdr:cNvSpPr txBox="1"/>
      </xdr:nvSpPr>
      <xdr:spPr>
        <a:xfrm>
          <a:off x="6067425" y="1367790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93980</xdr:rowOff>
    </xdr:from>
    <xdr:ext cx="469900" cy="247015"/>
    <xdr:sp macro="" textlink="">
      <xdr:nvSpPr>
        <xdr:cNvPr id="374" name="n_1mainValue【公営住宅】&#10;一人当たり面積">
          <a:extLst>
            <a:ext uri="{FF2B5EF4-FFF2-40B4-BE49-F238E27FC236}">
              <a16:creationId xmlns:a16="http://schemas.microsoft.com/office/drawing/2014/main" id="{9C55E876-8803-47DD-B56D-19D0D3944E90}"/>
            </a:ext>
          </a:extLst>
        </xdr:cNvPr>
        <xdr:cNvSpPr txBox="1"/>
      </xdr:nvSpPr>
      <xdr:spPr>
        <a:xfrm>
          <a:off x="8458200" y="1370520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95885</xdr:rowOff>
    </xdr:from>
    <xdr:ext cx="467360" cy="247015"/>
    <xdr:sp macro="" textlink="">
      <xdr:nvSpPr>
        <xdr:cNvPr id="375" name="n_2mainValue【公営住宅】&#10;一人当たり面積">
          <a:extLst>
            <a:ext uri="{FF2B5EF4-FFF2-40B4-BE49-F238E27FC236}">
              <a16:creationId xmlns:a16="http://schemas.microsoft.com/office/drawing/2014/main" id="{B314790C-5575-4801-AD74-2073ED7A3C98}"/>
            </a:ext>
          </a:extLst>
        </xdr:cNvPr>
        <xdr:cNvSpPr txBox="1"/>
      </xdr:nvSpPr>
      <xdr:spPr>
        <a:xfrm>
          <a:off x="7677150" y="1370711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99060</xdr:rowOff>
    </xdr:from>
    <xdr:ext cx="467360" cy="249555"/>
    <xdr:sp macro="" textlink="">
      <xdr:nvSpPr>
        <xdr:cNvPr id="376" name="n_3mainValue【公営住宅】&#10;一人当たり面積">
          <a:extLst>
            <a:ext uri="{FF2B5EF4-FFF2-40B4-BE49-F238E27FC236}">
              <a16:creationId xmlns:a16="http://schemas.microsoft.com/office/drawing/2014/main" id="{45803F0A-489C-409A-88BE-44A40FBF0845}"/>
            </a:ext>
          </a:extLst>
        </xdr:cNvPr>
        <xdr:cNvSpPr txBox="1"/>
      </xdr:nvSpPr>
      <xdr:spPr>
        <a:xfrm>
          <a:off x="6867525" y="137134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78740</xdr:rowOff>
    </xdr:from>
    <xdr:ext cx="467360" cy="249555"/>
    <xdr:sp macro="" textlink="">
      <xdr:nvSpPr>
        <xdr:cNvPr id="377" name="n_4mainValue【公営住宅】&#10;一人当たり面積">
          <a:extLst>
            <a:ext uri="{FF2B5EF4-FFF2-40B4-BE49-F238E27FC236}">
              <a16:creationId xmlns:a16="http://schemas.microsoft.com/office/drawing/2014/main" id="{1D867EA3-B75D-4367-9F91-CB6EBB92B188}"/>
            </a:ext>
          </a:extLst>
        </xdr:cNvPr>
        <xdr:cNvSpPr txBox="1"/>
      </xdr:nvSpPr>
      <xdr:spPr>
        <a:xfrm>
          <a:off x="6067425" y="1401381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F0B9E6B-CE59-4E98-B360-274433AE046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2098DB9-BDF0-4194-BB4B-B50D1879309A}"/>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0E44A65-9588-428B-8E34-942A0D5C33EC}"/>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ECBFA2E3-138C-4986-82C2-0BEBF6962AB8}"/>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F43E6406-A186-40F5-90DA-494B30E8BC5A}"/>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D7AC4EF2-50A5-429F-B832-00C8B5A6ED16}"/>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3FAF166-26E6-4945-808E-155048B97AB0}"/>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5F31AC4-DDDD-4542-A056-B68F8517AC88}"/>
            </a:ext>
          </a:extLst>
        </xdr:cNvPr>
        <xdr:cNvSpPr/>
      </xdr:nvSpPr>
      <xdr:spPr>
        <a:xfrm>
          <a:off x="6858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6" name="テキスト ボックス 385">
          <a:extLst>
            <a:ext uri="{FF2B5EF4-FFF2-40B4-BE49-F238E27FC236}">
              <a16:creationId xmlns:a16="http://schemas.microsoft.com/office/drawing/2014/main" id="{494F8E3F-A0BA-444F-AB06-DB1E425ED8B4}"/>
            </a:ext>
          </a:extLst>
        </xdr:cNvPr>
        <xdr:cNvSpPr txBox="1"/>
      </xdr:nvSpPr>
      <xdr:spPr>
        <a:xfrm>
          <a:off x="666750" y="157162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52141EA-AEF8-4DEA-9A1A-7513BAE43DC0}"/>
            </a:ext>
          </a:extLst>
        </xdr:cNvPr>
        <xdr:cNvCxnSpPr/>
      </xdr:nvCxnSpPr>
      <xdr:spPr>
        <a:xfrm>
          <a:off x="6858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8" name="テキスト ボックス 387">
          <a:extLst>
            <a:ext uri="{FF2B5EF4-FFF2-40B4-BE49-F238E27FC236}">
              <a16:creationId xmlns:a16="http://schemas.microsoft.com/office/drawing/2014/main" id="{11A322C2-0072-41B6-A70A-34C2367C07D6}"/>
            </a:ext>
          </a:extLst>
        </xdr:cNvPr>
        <xdr:cNvSpPr txBox="1"/>
      </xdr:nvSpPr>
      <xdr:spPr>
        <a:xfrm>
          <a:off x="2787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9" name="直線コネクタ 388">
          <a:extLst>
            <a:ext uri="{FF2B5EF4-FFF2-40B4-BE49-F238E27FC236}">
              <a16:creationId xmlns:a16="http://schemas.microsoft.com/office/drawing/2014/main" id="{799C9778-152C-42D4-8136-0FE948659154}"/>
            </a:ext>
          </a:extLst>
        </xdr:cNvPr>
        <xdr:cNvCxnSpPr/>
      </xdr:nvCxnSpPr>
      <xdr:spPr>
        <a:xfrm>
          <a:off x="6858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90" name="テキスト ボックス 389">
          <a:extLst>
            <a:ext uri="{FF2B5EF4-FFF2-40B4-BE49-F238E27FC236}">
              <a16:creationId xmlns:a16="http://schemas.microsoft.com/office/drawing/2014/main" id="{CBB7FE3F-5A65-48CF-B7AB-9E8497DEA6AC}"/>
            </a:ext>
          </a:extLst>
        </xdr:cNvPr>
        <xdr:cNvSpPr txBox="1"/>
      </xdr:nvSpPr>
      <xdr:spPr>
        <a:xfrm>
          <a:off x="2787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1" name="直線コネクタ 390">
          <a:extLst>
            <a:ext uri="{FF2B5EF4-FFF2-40B4-BE49-F238E27FC236}">
              <a16:creationId xmlns:a16="http://schemas.microsoft.com/office/drawing/2014/main" id="{27CEE907-BC26-4DF1-AC91-3EBB2E65C8E7}"/>
            </a:ext>
          </a:extLst>
        </xdr:cNvPr>
        <xdr:cNvCxnSpPr/>
      </xdr:nvCxnSpPr>
      <xdr:spPr>
        <a:xfrm>
          <a:off x="6858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2" name="テキスト ボックス 391">
          <a:extLst>
            <a:ext uri="{FF2B5EF4-FFF2-40B4-BE49-F238E27FC236}">
              <a16:creationId xmlns:a16="http://schemas.microsoft.com/office/drawing/2014/main" id="{151C1D7E-C6F6-4B21-8527-F2B92E25EC53}"/>
            </a:ext>
          </a:extLst>
        </xdr:cNvPr>
        <xdr:cNvSpPr txBox="1"/>
      </xdr:nvSpPr>
      <xdr:spPr>
        <a:xfrm>
          <a:off x="339725"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3" name="直線コネクタ 392">
          <a:extLst>
            <a:ext uri="{FF2B5EF4-FFF2-40B4-BE49-F238E27FC236}">
              <a16:creationId xmlns:a16="http://schemas.microsoft.com/office/drawing/2014/main" id="{3C927358-6B18-43CA-8139-888108375484}"/>
            </a:ext>
          </a:extLst>
        </xdr:cNvPr>
        <xdr:cNvCxnSpPr/>
      </xdr:nvCxnSpPr>
      <xdr:spPr>
        <a:xfrm>
          <a:off x="6858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94" name="テキスト ボックス 393">
          <a:extLst>
            <a:ext uri="{FF2B5EF4-FFF2-40B4-BE49-F238E27FC236}">
              <a16:creationId xmlns:a16="http://schemas.microsoft.com/office/drawing/2014/main" id="{CDB048AD-21D7-42E7-9748-987EE30F6535}"/>
            </a:ext>
          </a:extLst>
        </xdr:cNvPr>
        <xdr:cNvSpPr txBox="1"/>
      </xdr:nvSpPr>
      <xdr:spPr>
        <a:xfrm>
          <a:off x="339725"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5" name="直線コネクタ 394">
          <a:extLst>
            <a:ext uri="{FF2B5EF4-FFF2-40B4-BE49-F238E27FC236}">
              <a16:creationId xmlns:a16="http://schemas.microsoft.com/office/drawing/2014/main" id="{70F6EFEA-EAA5-4ED6-B625-5AF004287997}"/>
            </a:ext>
          </a:extLst>
        </xdr:cNvPr>
        <xdr:cNvCxnSpPr/>
      </xdr:nvCxnSpPr>
      <xdr:spPr>
        <a:xfrm>
          <a:off x="6858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6" name="テキスト ボックス 395">
          <a:extLst>
            <a:ext uri="{FF2B5EF4-FFF2-40B4-BE49-F238E27FC236}">
              <a16:creationId xmlns:a16="http://schemas.microsoft.com/office/drawing/2014/main" id="{12890BF0-523B-4399-9E4F-2F10FAE8EDF6}"/>
            </a:ext>
          </a:extLst>
        </xdr:cNvPr>
        <xdr:cNvSpPr txBox="1"/>
      </xdr:nvSpPr>
      <xdr:spPr>
        <a:xfrm>
          <a:off x="339725"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7" name="直線コネクタ 396">
          <a:extLst>
            <a:ext uri="{FF2B5EF4-FFF2-40B4-BE49-F238E27FC236}">
              <a16:creationId xmlns:a16="http://schemas.microsoft.com/office/drawing/2014/main" id="{0209A645-8446-4BB7-9670-290485EE9A0E}"/>
            </a:ext>
          </a:extLst>
        </xdr:cNvPr>
        <xdr:cNvCxnSpPr/>
      </xdr:nvCxnSpPr>
      <xdr:spPr>
        <a:xfrm>
          <a:off x="6858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8" name="テキスト ボックス 397">
          <a:extLst>
            <a:ext uri="{FF2B5EF4-FFF2-40B4-BE49-F238E27FC236}">
              <a16:creationId xmlns:a16="http://schemas.microsoft.com/office/drawing/2014/main" id="{4EAD73A1-D724-4A7B-BD1D-F805CC3E3E0F}"/>
            </a:ext>
          </a:extLst>
        </xdr:cNvPr>
        <xdr:cNvSpPr txBox="1"/>
      </xdr:nvSpPr>
      <xdr:spPr>
        <a:xfrm>
          <a:off x="339725"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9" name="直線コネクタ 398">
          <a:extLst>
            <a:ext uri="{FF2B5EF4-FFF2-40B4-BE49-F238E27FC236}">
              <a16:creationId xmlns:a16="http://schemas.microsoft.com/office/drawing/2014/main" id="{A398F69A-F2C5-4A4C-972B-9B9A6193EA12}"/>
            </a:ext>
          </a:extLst>
        </xdr:cNvPr>
        <xdr:cNvCxnSpPr/>
      </xdr:nvCxnSpPr>
      <xdr:spPr>
        <a:xfrm>
          <a:off x="6858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9090" cy="256540"/>
    <xdr:sp macro="" textlink="">
      <xdr:nvSpPr>
        <xdr:cNvPr id="400" name="テキスト ボックス 399">
          <a:extLst>
            <a:ext uri="{FF2B5EF4-FFF2-40B4-BE49-F238E27FC236}">
              <a16:creationId xmlns:a16="http://schemas.microsoft.com/office/drawing/2014/main" id="{7947DB04-8E95-4488-87CD-B7B82EED8CE6}"/>
            </a:ext>
          </a:extLst>
        </xdr:cNvPr>
        <xdr:cNvSpPr txBox="1"/>
      </xdr:nvSpPr>
      <xdr:spPr>
        <a:xfrm>
          <a:off x="387985" y="16087725"/>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CA8640B6-AF3C-4F6B-A89B-0AFB9D59BB3A}"/>
            </a:ext>
          </a:extLst>
        </xdr:cNvPr>
        <xdr:cNvCxnSpPr/>
      </xdr:nvCxnSpPr>
      <xdr:spPr>
        <a:xfrm>
          <a:off x="6858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78C3F117-B944-4F8B-A966-93807929E468}"/>
            </a:ext>
          </a:extLst>
        </xdr:cNvPr>
        <xdr:cNvSpPr/>
      </xdr:nvSpPr>
      <xdr:spPr>
        <a:xfrm>
          <a:off x="6858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35560</xdr:rowOff>
    </xdr:to>
    <xdr:cxnSp macro="">
      <xdr:nvCxnSpPr>
        <xdr:cNvPr id="403" name="直線コネクタ 402">
          <a:extLst>
            <a:ext uri="{FF2B5EF4-FFF2-40B4-BE49-F238E27FC236}">
              <a16:creationId xmlns:a16="http://schemas.microsoft.com/office/drawing/2014/main" id="{EC018E47-150D-4B0A-A25A-2FB19D24E2C5}"/>
            </a:ext>
          </a:extLst>
        </xdr:cNvPr>
        <xdr:cNvCxnSpPr/>
      </xdr:nvCxnSpPr>
      <xdr:spPr>
        <a:xfrm flipV="1">
          <a:off x="4180840" y="1636395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360" cy="259080"/>
    <xdr:sp macro="" textlink="">
      <xdr:nvSpPr>
        <xdr:cNvPr id="404" name="【港湾・漁港】&#10;有形固定資産減価償却率最小値テキスト">
          <a:extLst>
            <a:ext uri="{FF2B5EF4-FFF2-40B4-BE49-F238E27FC236}">
              <a16:creationId xmlns:a16="http://schemas.microsoft.com/office/drawing/2014/main" id="{E65512A3-F885-4AD0-B9F4-CD7B866CA69A}"/>
            </a:ext>
          </a:extLst>
        </xdr:cNvPr>
        <xdr:cNvSpPr txBox="1"/>
      </xdr:nvSpPr>
      <xdr:spPr>
        <a:xfrm>
          <a:off x="4219575" y="17870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5" name="直線コネクタ 404">
          <a:extLst>
            <a:ext uri="{FF2B5EF4-FFF2-40B4-BE49-F238E27FC236}">
              <a16:creationId xmlns:a16="http://schemas.microsoft.com/office/drawing/2014/main" id="{E4E5F655-1651-468E-BC4C-D73F0F4A37E3}"/>
            </a:ext>
          </a:extLst>
        </xdr:cNvPr>
        <xdr:cNvCxnSpPr/>
      </xdr:nvCxnSpPr>
      <xdr:spPr>
        <a:xfrm>
          <a:off x="4105275"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22860</xdr:rowOff>
    </xdr:from>
    <xdr:ext cx="337820" cy="259080"/>
    <xdr:sp macro="" textlink="">
      <xdr:nvSpPr>
        <xdr:cNvPr id="406" name="【港湾・漁港】&#10;有形固定資産減価償却率最大値テキスト">
          <a:extLst>
            <a:ext uri="{FF2B5EF4-FFF2-40B4-BE49-F238E27FC236}">
              <a16:creationId xmlns:a16="http://schemas.microsoft.com/office/drawing/2014/main" id="{16791FC4-AA97-4908-9420-52365DECF563}"/>
            </a:ext>
          </a:extLst>
        </xdr:cNvPr>
        <xdr:cNvSpPr txBox="1"/>
      </xdr:nvSpPr>
      <xdr:spPr>
        <a:xfrm>
          <a:off x="4219575" y="16142335"/>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02B5F791-9BC7-41F8-A9E7-4093C10BCC52}"/>
            </a:ext>
          </a:extLst>
        </xdr:cNvPr>
        <xdr:cNvCxnSpPr/>
      </xdr:nvCxnSpPr>
      <xdr:spPr>
        <a:xfrm>
          <a:off x="4105275" y="163639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10795</xdr:rowOff>
    </xdr:from>
    <xdr:ext cx="402590" cy="258445"/>
    <xdr:sp macro="" textlink="">
      <xdr:nvSpPr>
        <xdr:cNvPr id="408" name="【港湾・漁港】&#10;有形固定資産減価償却率平均値テキスト">
          <a:extLst>
            <a:ext uri="{FF2B5EF4-FFF2-40B4-BE49-F238E27FC236}">
              <a16:creationId xmlns:a16="http://schemas.microsoft.com/office/drawing/2014/main" id="{9E7A1BEE-73EA-47C9-A0CD-D6AF9DD93216}"/>
            </a:ext>
          </a:extLst>
        </xdr:cNvPr>
        <xdr:cNvSpPr txBox="1"/>
      </xdr:nvSpPr>
      <xdr:spPr>
        <a:xfrm>
          <a:off x="4219575" y="17152620"/>
          <a:ext cx="4025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159385</xdr:rowOff>
    </xdr:from>
    <xdr:to>
      <xdr:col>24</xdr:col>
      <xdr:colOff>114300</xdr:colOff>
      <xdr:row>106</xdr:row>
      <xdr:rowOff>89535</xdr:rowOff>
    </xdr:to>
    <xdr:sp macro="" textlink="">
      <xdr:nvSpPr>
        <xdr:cNvPr id="409" name="フローチャート: 判断 408">
          <a:extLst>
            <a:ext uri="{FF2B5EF4-FFF2-40B4-BE49-F238E27FC236}">
              <a16:creationId xmlns:a16="http://schemas.microsoft.com/office/drawing/2014/main" id="{0BCB8B27-D40C-4632-BF53-59A3D3C907CD}"/>
            </a:ext>
          </a:extLst>
        </xdr:cNvPr>
        <xdr:cNvSpPr/>
      </xdr:nvSpPr>
      <xdr:spPr>
        <a:xfrm>
          <a:off x="4124325" y="17307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167640</xdr:rowOff>
    </xdr:from>
    <xdr:to>
      <xdr:col>20</xdr:col>
      <xdr:colOff>38100</xdr:colOff>
      <xdr:row>106</xdr:row>
      <xdr:rowOff>97790</xdr:rowOff>
    </xdr:to>
    <xdr:sp macro="" textlink="">
      <xdr:nvSpPr>
        <xdr:cNvPr id="410" name="フローチャート: 判断 409">
          <a:extLst>
            <a:ext uri="{FF2B5EF4-FFF2-40B4-BE49-F238E27FC236}">
              <a16:creationId xmlns:a16="http://schemas.microsoft.com/office/drawing/2014/main" id="{D5617420-770E-4101-BBD3-3BABD06828FF}"/>
            </a:ext>
          </a:extLst>
        </xdr:cNvPr>
        <xdr:cNvSpPr/>
      </xdr:nvSpPr>
      <xdr:spPr>
        <a:xfrm>
          <a:off x="3381375" y="17309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120650</xdr:rowOff>
    </xdr:from>
    <xdr:to>
      <xdr:col>15</xdr:col>
      <xdr:colOff>101600</xdr:colOff>
      <xdr:row>106</xdr:row>
      <xdr:rowOff>50165</xdr:rowOff>
    </xdr:to>
    <xdr:sp macro="" textlink="">
      <xdr:nvSpPr>
        <xdr:cNvPr id="411" name="フローチャート: 判断 410">
          <a:extLst>
            <a:ext uri="{FF2B5EF4-FFF2-40B4-BE49-F238E27FC236}">
              <a16:creationId xmlns:a16="http://schemas.microsoft.com/office/drawing/2014/main" id="{B811D7AD-6902-4375-9A10-FB40DBEE8789}"/>
            </a:ext>
          </a:extLst>
        </xdr:cNvPr>
        <xdr:cNvSpPr/>
      </xdr:nvSpPr>
      <xdr:spPr>
        <a:xfrm>
          <a:off x="2571750" y="17268825"/>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77470</xdr:rowOff>
    </xdr:from>
    <xdr:to>
      <xdr:col>10</xdr:col>
      <xdr:colOff>165100</xdr:colOff>
      <xdr:row>106</xdr:row>
      <xdr:rowOff>7620</xdr:rowOff>
    </xdr:to>
    <xdr:sp macro="" textlink="">
      <xdr:nvSpPr>
        <xdr:cNvPr id="412" name="フローチャート: 判断 411">
          <a:extLst>
            <a:ext uri="{FF2B5EF4-FFF2-40B4-BE49-F238E27FC236}">
              <a16:creationId xmlns:a16="http://schemas.microsoft.com/office/drawing/2014/main" id="{AEAA524C-FFFB-4CCF-98EC-2415D015DD74}"/>
            </a:ext>
          </a:extLst>
        </xdr:cNvPr>
        <xdr:cNvSpPr/>
      </xdr:nvSpPr>
      <xdr:spPr>
        <a:xfrm>
          <a:off x="1781175" y="172224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111760</xdr:rowOff>
    </xdr:from>
    <xdr:to>
      <xdr:col>6</xdr:col>
      <xdr:colOff>38100</xdr:colOff>
      <xdr:row>106</xdr:row>
      <xdr:rowOff>41910</xdr:rowOff>
    </xdr:to>
    <xdr:sp macro="" textlink="">
      <xdr:nvSpPr>
        <xdr:cNvPr id="413" name="フローチャート: 判断 412">
          <a:extLst>
            <a:ext uri="{FF2B5EF4-FFF2-40B4-BE49-F238E27FC236}">
              <a16:creationId xmlns:a16="http://schemas.microsoft.com/office/drawing/2014/main" id="{B9027D8D-FC71-4A3A-AC07-BF9EDD6CB5DD}"/>
            </a:ext>
          </a:extLst>
        </xdr:cNvPr>
        <xdr:cNvSpPr/>
      </xdr:nvSpPr>
      <xdr:spPr>
        <a:xfrm>
          <a:off x="981075" y="172567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E111FBCF-669F-44A4-B5A9-CBCC8FB73BB8}"/>
            </a:ext>
          </a:extLst>
        </xdr:cNvPr>
        <xdr:cNvSpPr txBox="1"/>
      </xdr:nvSpPr>
      <xdr:spPr>
        <a:xfrm>
          <a:off x="40100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3DBD3A6C-174A-44A7-9A38-95869C1468DC}"/>
            </a:ext>
          </a:extLst>
        </xdr:cNvPr>
        <xdr:cNvSpPr txBox="1"/>
      </xdr:nvSpPr>
      <xdr:spPr>
        <a:xfrm>
          <a:off x="32543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AA013A73-27DE-4C95-86DC-1831D29DCAD7}"/>
            </a:ext>
          </a:extLst>
        </xdr:cNvPr>
        <xdr:cNvSpPr txBox="1"/>
      </xdr:nvSpPr>
      <xdr:spPr>
        <a:xfrm>
          <a:off x="24479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4FF5C605-0984-421A-BACB-245157806B6E}"/>
            </a:ext>
          </a:extLst>
        </xdr:cNvPr>
        <xdr:cNvSpPr txBox="1"/>
      </xdr:nvSpPr>
      <xdr:spPr>
        <a:xfrm>
          <a:off x="1657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AF0FCC5D-53BC-4F37-B056-13409B340D44}"/>
            </a:ext>
          </a:extLst>
        </xdr:cNvPr>
        <xdr:cNvSpPr txBox="1"/>
      </xdr:nvSpPr>
      <xdr:spPr>
        <a:xfrm>
          <a:off x="8540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137795</xdr:rowOff>
    </xdr:from>
    <xdr:to>
      <xdr:col>24</xdr:col>
      <xdr:colOff>114300</xdr:colOff>
      <xdr:row>107</xdr:row>
      <xdr:rowOff>67945</xdr:rowOff>
    </xdr:to>
    <xdr:sp macro="" textlink="">
      <xdr:nvSpPr>
        <xdr:cNvPr id="419" name="楕円 418">
          <a:extLst>
            <a:ext uri="{FF2B5EF4-FFF2-40B4-BE49-F238E27FC236}">
              <a16:creationId xmlns:a16="http://schemas.microsoft.com/office/drawing/2014/main" id="{ED93C4E9-C633-46D6-BDF0-F64B68418C88}"/>
            </a:ext>
          </a:extLst>
        </xdr:cNvPr>
        <xdr:cNvSpPr/>
      </xdr:nvSpPr>
      <xdr:spPr>
        <a:xfrm>
          <a:off x="4124325" y="174574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116205</xdr:rowOff>
    </xdr:from>
    <xdr:ext cx="402590" cy="259080"/>
    <xdr:sp macro="" textlink="">
      <xdr:nvSpPr>
        <xdr:cNvPr id="420" name="【港湾・漁港】&#10;有形固定資産減価償却率該当値テキスト">
          <a:extLst>
            <a:ext uri="{FF2B5EF4-FFF2-40B4-BE49-F238E27FC236}">
              <a16:creationId xmlns:a16="http://schemas.microsoft.com/office/drawing/2014/main" id="{44E667AC-E18B-4595-BFBF-EA7DD23569A6}"/>
            </a:ext>
          </a:extLst>
        </xdr:cNvPr>
        <xdr:cNvSpPr txBox="1"/>
      </xdr:nvSpPr>
      <xdr:spPr>
        <a:xfrm>
          <a:off x="4219575" y="174326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133350</xdr:rowOff>
    </xdr:from>
    <xdr:to>
      <xdr:col>20</xdr:col>
      <xdr:colOff>38100</xdr:colOff>
      <xdr:row>107</xdr:row>
      <xdr:rowOff>63500</xdr:rowOff>
    </xdr:to>
    <xdr:sp macro="" textlink="">
      <xdr:nvSpPr>
        <xdr:cNvPr id="421" name="楕円 420">
          <a:extLst>
            <a:ext uri="{FF2B5EF4-FFF2-40B4-BE49-F238E27FC236}">
              <a16:creationId xmlns:a16="http://schemas.microsoft.com/office/drawing/2014/main" id="{95167BCB-DC62-4896-A152-C0626877F760}"/>
            </a:ext>
          </a:extLst>
        </xdr:cNvPr>
        <xdr:cNvSpPr/>
      </xdr:nvSpPr>
      <xdr:spPr>
        <a:xfrm>
          <a:off x="3381375" y="174498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107</xdr:row>
      <xdr:rowOff>12700</xdr:rowOff>
    </xdr:from>
    <xdr:to>
      <xdr:col>24</xdr:col>
      <xdr:colOff>63500</xdr:colOff>
      <xdr:row>107</xdr:row>
      <xdr:rowOff>17780</xdr:rowOff>
    </xdr:to>
    <xdr:cxnSp macro="">
      <xdr:nvCxnSpPr>
        <xdr:cNvPr id="422" name="直線コネクタ 421">
          <a:extLst>
            <a:ext uri="{FF2B5EF4-FFF2-40B4-BE49-F238E27FC236}">
              <a16:creationId xmlns:a16="http://schemas.microsoft.com/office/drawing/2014/main" id="{6F93D509-55DE-4208-8065-37C877394DC8}"/>
            </a:ext>
          </a:extLst>
        </xdr:cNvPr>
        <xdr:cNvCxnSpPr/>
      </xdr:nvCxnSpPr>
      <xdr:spPr>
        <a:xfrm>
          <a:off x="3425825" y="17497425"/>
          <a:ext cx="7556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130175</xdr:rowOff>
    </xdr:from>
    <xdr:to>
      <xdr:col>15</xdr:col>
      <xdr:colOff>101600</xdr:colOff>
      <xdr:row>107</xdr:row>
      <xdr:rowOff>60325</xdr:rowOff>
    </xdr:to>
    <xdr:sp macro="" textlink="">
      <xdr:nvSpPr>
        <xdr:cNvPr id="423" name="楕円 422">
          <a:extLst>
            <a:ext uri="{FF2B5EF4-FFF2-40B4-BE49-F238E27FC236}">
              <a16:creationId xmlns:a16="http://schemas.microsoft.com/office/drawing/2014/main" id="{3F5F3F79-12BA-4871-BAF1-22B2B1C1EEBD}"/>
            </a:ext>
          </a:extLst>
        </xdr:cNvPr>
        <xdr:cNvSpPr/>
      </xdr:nvSpPr>
      <xdr:spPr>
        <a:xfrm>
          <a:off x="2571750" y="174466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9525</xdr:rowOff>
    </xdr:from>
    <xdr:to>
      <xdr:col>19</xdr:col>
      <xdr:colOff>174625</xdr:colOff>
      <xdr:row>107</xdr:row>
      <xdr:rowOff>12700</xdr:rowOff>
    </xdr:to>
    <xdr:cxnSp macro="">
      <xdr:nvCxnSpPr>
        <xdr:cNvPr id="424" name="直線コネクタ 423">
          <a:extLst>
            <a:ext uri="{FF2B5EF4-FFF2-40B4-BE49-F238E27FC236}">
              <a16:creationId xmlns:a16="http://schemas.microsoft.com/office/drawing/2014/main" id="{14385CB6-D871-4BBD-9309-5714C4F3ED7F}"/>
            </a:ext>
          </a:extLst>
        </xdr:cNvPr>
        <xdr:cNvCxnSpPr/>
      </xdr:nvCxnSpPr>
      <xdr:spPr>
        <a:xfrm>
          <a:off x="2619375" y="1749425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156210</xdr:rowOff>
    </xdr:from>
    <xdr:to>
      <xdr:col>10</xdr:col>
      <xdr:colOff>165100</xdr:colOff>
      <xdr:row>107</xdr:row>
      <xdr:rowOff>86360</xdr:rowOff>
    </xdr:to>
    <xdr:sp macro="" textlink="">
      <xdr:nvSpPr>
        <xdr:cNvPr id="425" name="楕円 424">
          <a:extLst>
            <a:ext uri="{FF2B5EF4-FFF2-40B4-BE49-F238E27FC236}">
              <a16:creationId xmlns:a16="http://schemas.microsoft.com/office/drawing/2014/main" id="{DC7286F4-4ED6-4755-B74A-B522C9251637}"/>
            </a:ext>
          </a:extLst>
        </xdr:cNvPr>
        <xdr:cNvSpPr/>
      </xdr:nvSpPr>
      <xdr:spPr>
        <a:xfrm>
          <a:off x="1781175" y="17475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9525</xdr:rowOff>
    </xdr:from>
    <xdr:to>
      <xdr:col>15</xdr:col>
      <xdr:colOff>50800</xdr:colOff>
      <xdr:row>107</xdr:row>
      <xdr:rowOff>35560</xdr:rowOff>
    </xdr:to>
    <xdr:cxnSp macro="">
      <xdr:nvCxnSpPr>
        <xdr:cNvPr id="426" name="直線コネクタ 425">
          <a:extLst>
            <a:ext uri="{FF2B5EF4-FFF2-40B4-BE49-F238E27FC236}">
              <a16:creationId xmlns:a16="http://schemas.microsoft.com/office/drawing/2014/main" id="{C06511B1-2144-4259-8270-D001BBB8F9A0}"/>
            </a:ext>
          </a:extLst>
        </xdr:cNvPr>
        <xdr:cNvCxnSpPr/>
      </xdr:nvCxnSpPr>
      <xdr:spPr>
        <a:xfrm flipV="1">
          <a:off x="1828800" y="17494250"/>
          <a:ext cx="79057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635</xdr:rowOff>
    </xdr:from>
    <xdr:to>
      <xdr:col>6</xdr:col>
      <xdr:colOff>38100</xdr:colOff>
      <xdr:row>107</xdr:row>
      <xdr:rowOff>102235</xdr:rowOff>
    </xdr:to>
    <xdr:sp macro="" textlink="">
      <xdr:nvSpPr>
        <xdr:cNvPr id="427" name="楕円 426">
          <a:extLst>
            <a:ext uri="{FF2B5EF4-FFF2-40B4-BE49-F238E27FC236}">
              <a16:creationId xmlns:a16="http://schemas.microsoft.com/office/drawing/2014/main" id="{8BE188F4-0A5F-4E34-AC7A-8A0760A67FEA}"/>
            </a:ext>
          </a:extLst>
        </xdr:cNvPr>
        <xdr:cNvSpPr/>
      </xdr:nvSpPr>
      <xdr:spPr>
        <a:xfrm>
          <a:off x="981075" y="174885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107</xdr:row>
      <xdr:rowOff>35560</xdr:rowOff>
    </xdr:from>
    <xdr:to>
      <xdr:col>10</xdr:col>
      <xdr:colOff>114300</xdr:colOff>
      <xdr:row>107</xdr:row>
      <xdr:rowOff>52070</xdr:rowOff>
    </xdr:to>
    <xdr:cxnSp macro="">
      <xdr:nvCxnSpPr>
        <xdr:cNvPr id="428" name="直線コネクタ 427">
          <a:extLst>
            <a:ext uri="{FF2B5EF4-FFF2-40B4-BE49-F238E27FC236}">
              <a16:creationId xmlns:a16="http://schemas.microsoft.com/office/drawing/2014/main" id="{1BB6773D-481E-4880-B95B-17875921746F}"/>
            </a:ext>
          </a:extLst>
        </xdr:cNvPr>
        <xdr:cNvCxnSpPr/>
      </xdr:nvCxnSpPr>
      <xdr:spPr>
        <a:xfrm flipV="1">
          <a:off x="1025525" y="17523460"/>
          <a:ext cx="8032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114300</xdr:rowOff>
    </xdr:from>
    <xdr:ext cx="405130" cy="259080"/>
    <xdr:sp macro="" textlink="">
      <xdr:nvSpPr>
        <xdr:cNvPr id="429" name="n_1aveValue【港湾・漁港】&#10;有形固定資産減価償却率">
          <a:extLst>
            <a:ext uri="{FF2B5EF4-FFF2-40B4-BE49-F238E27FC236}">
              <a16:creationId xmlns:a16="http://schemas.microsoft.com/office/drawing/2014/main" id="{D8F92064-1B5B-40B9-8027-CD2686BABFD8}"/>
            </a:ext>
          </a:extLst>
        </xdr:cNvPr>
        <xdr:cNvSpPr txBox="1"/>
      </xdr:nvSpPr>
      <xdr:spPr>
        <a:xfrm>
          <a:off x="3239135" y="1708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66675</xdr:rowOff>
    </xdr:from>
    <xdr:ext cx="405130" cy="256540"/>
    <xdr:sp macro="" textlink="">
      <xdr:nvSpPr>
        <xdr:cNvPr id="430" name="n_2aveValue【港湾・漁港】&#10;有形固定資産減価償却率">
          <a:extLst>
            <a:ext uri="{FF2B5EF4-FFF2-40B4-BE49-F238E27FC236}">
              <a16:creationId xmlns:a16="http://schemas.microsoft.com/office/drawing/2014/main" id="{A6D67C8C-9790-457F-AB70-90F7C3C3A851}"/>
            </a:ext>
          </a:extLst>
        </xdr:cNvPr>
        <xdr:cNvSpPr txBox="1"/>
      </xdr:nvSpPr>
      <xdr:spPr>
        <a:xfrm>
          <a:off x="2439035" y="170370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24130</xdr:rowOff>
    </xdr:from>
    <xdr:ext cx="405130" cy="259080"/>
    <xdr:sp macro="" textlink="">
      <xdr:nvSpPr>
        <xdr:cNvPr id="431" name="n_3aveValue【港湾・漁港】&#10;有形固定資産減価償却率">
          <a:extLst>
            <a:ext uri="{FF2B5EF4-FFF2-40B4-BE49-F238E27FC236}">
              <a16:creationId xmlns:a16="http://schemas.microsoft.com/office/drawing/2014/main" id="{685B065C-D0F6-413B-B15F-EA375FCD1C1C}"/>
            </a:ext>
          </a:extLst>
        </xdr:cNvPr>
        <xdr:cNvSpPr txBox="1"/>
      </xdr:nvSpPr>
      <xdr:spPr>
        <a:xfrm>
          <a:off x="1648460" y="17000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58420</xdr:rowOff>
    </xdr:from>
    <xdr:ext cx="405130" cy="259080"/>
    <xdr:sp macro="" textlink="">
      <xdr:nvSpPr>
        <xdr:cNvPr id="432" name="n_4aveValue【港湾・漁港】&#10;有形固定資産減価償却率">
          <a:extLst>
            <a:ext uri="{FF2B5EF4-FFF2-40B4-BE49-F238E27FC236}">
              <a16:creationId xmlns:a16="http://schemas.microsoft.com/office/drawing/2014/main" id="{4410E734-42E4-4222-86DF-353D95ADFBB5}"/>
            </a:ext>
          </a:extLst>
        </xdr:cNvPr>
        <xdr:cNvSpPr txBox="1"/>
      </xdr:nvSpPr>
      <xdr:spPr>
        <a:xfrm>
          <a:off x="848360" y="17031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54610</xdr:rowOff>
    </xdr:from>
    <xdr:ext cx="405130" cy="256540"/>
    <xdr:sp macro="" textlink="">
      <xdr:nvSpPr>
        <xdr:cNvPr id="433" name="n_1mainValue【港湾・漁港】&#10;有形固定資産減価償却率">
          <a:extLst>
            <a:ext uri="{FF2B5EF4-FFF2-40B4-BE49-F238E27FC236}">
              <a16:creationId xmlns:a16="http://schemas.microsoft.com/office/drawing/2014/main" id="{050F704B-1A6C-40EA-A9EB-CB5CA7E11551}"/>
            </a:ext>
          </a:extLst>
        </xdr:cNvPr>
        <xdr:cNvSpPr txBox="1"/>
      </xdr:nvSpPr>
      <xdr:spPr>
        <a:xfrm>
          <a:off x="3239135" y="175425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52070</xdr:rowOff>
    </xdr:from>
    <xdr:ext cx="405130" cy="256540"/>
    <xdr:sp macro="" textlink="">
      <xdr:nvSpPr>
        <xdr:cNvPr id="434" name="n_2mainValue【港湾・漁港】&#10;有形固定資産減価償却率">
          <a:extLst>
            <a:ext uri="{FF2B5EF4-FFF2-40B4-BE49-F238E27FC236}">
              <a16:creationId xmlns:a16="http://schemas.microsoft.com/office/drawing/2014/main" id="{31E71302-EA00-4CD5-969F-4341AB761498}"/>
            </a:ext>
          </a:extLst>
        </xdr:cNvPr>
        <xdr:cNvSpPr txBox="1"/>
      </xdr:nvSpPr>
      <xdr:spPr>
        <a:xfrm>
          <a:off x="2439035" y="175367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77470</xdr:rowOff>
    </xdr:from>
    <xdr:ext cx="405130" cy="256540"/>
    <xdr:sp macro="" textlink="">
      <xdr:nvSpPr>
        <xdr:cNvPr id="435" name="n_3mainValue【港湾・漁港】&#10;有形固定資産減価償却率">
          <a:extLst>
            <a:ext uri="{FF2B5EF4-FFF2-40B4-BE49-F238E27FC236}">
              <a16:creationId xmlns:a16="http://schemas.microsoft.com/office/drawing/2014/main" id="{19CD2B69-6EFE-4870-917F-B1BE4CB048AB}"/>
            </a:ext>
          </a:extLst>
        </xdr:cNvPr>
        <xdr:cNvSpPr txBox="1"/>
      </xdr:nvSpPr>
      <xdr:spPr>
        <a:xfrm>
          <a:off x="1648460" y="175653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93345</xdr:rowOff>
    </xdr:from>
    <xdr:ext cx="405130" cy="259080"/>
    <xdr:sp macro="" textlink="">
      <xdr:nvSpPr>
        <xdr:cNvPr id="436" name="n_4mainValue【港湾・漁港】&#10;有形固定資産減価償却率">
          <a:extLst>
            <a:ext uri="{FF2B5EF4-FFF2-40B4-BE49-F238E27FC236}">
              <a16:creationId xmlns:a16="http://schemas.microsoft.com/office/drawing/2014/main" id="{75EFF924-302C-4698-8CEB-195C90E07831}"/>
            </a:ext>
          </a:extLst>
        </xdr:cNvPr>
        <xdr:cNvSpPr txBox="1"/>
      </xdr:nvSpPr>
      <xdr:spPr>
        <a:xfrm>
          <a:off x="848360" y="17581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28B3AD8-ECB8-45C6-A471-110E8E7C1FB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240C38C-A353-44ED-8D0C-B34A0F5ED0D2}"/>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4C8FD898-DC47-4D0C-86A0-7749B33AEE86}"/>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6746E47F-CBD6-4739-8EEE-65BFDA998E38}"/>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CEB3A62-B2FC-46E9-9B18-7EEFAB299D76}"/>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5C60C75-65EA-42CF-9977-AEA386C78921}"/>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6AAEC5A1-0607-4AFE-9FA5-C899B9311DFD}"/>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373,973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B594AEF-8F5F-4CD8-A72F-0A98390A1C8B}"/>
            </a:ext>
          </a:extLst>
        </xdr:cNvPr>
        <xdr:cNvSpPr/>
      </xdr:nvSpPr>
      <xdr:spPr>
        <a:xfrm>
          <a:off x="59531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5" name="テキスト ボックス 444">
          <a:extLst>
            <a:ext uri="{FF2B5EF4-FFF2-40B4-BE49-F238E27FC236}">
              <a16:creationId xmlns:a16="http://schemas.microsoft.com/office/drawing/2014/main" id="{3047DE51-8075-4BAB-A7E0-1BF6BDF7ECA5}"/>
            </a:ext>
          </a:extLst>
        </xdr:cNvPr>
        <xdr:cNvSpPr txBox="1"/>
      </xdr:nvSpPr>
      <xdr:spPr>
        <a:xfrm>
          <a:off x="5915025"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1EDD503-9F38-48F7-8CB0-28E668AE9637}"/>
            </a:ext>
          </a:extLst>
        </xdr:cNvPr>
        <xdr:cNvCxnSpPr/>
      </xdr:nvCxnSpPr>
      <xdr:spPr>
        <a:xfrm>
          <a:off x="5953125" y="1819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96460B5-FF04-40D4-8EE8-D3B02317125E}"/>
            </a:ext>
          </a:extLst>
        </xdr:cNvPr>
        <xdr:cNvCxnSpPr/>
      </xdr:nvCxnSpPr>
      <xdr:spPr>
        <a:xfrm>
          <a:off x="5953125" y="17811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10160</xdr:rowOff>
    </xdr:from>
    <xdr:ext cx="248920" cy="259080"/>
    <xdr:sp macro="" textlink="">
      <xdr:nvSpPr>
        <xdr:cNvPr id="448" name="テキスト ボックス 447">
          <a:extLst>
            <a:ext uri="{FF2B5EF4-FFF2-40B4-BE49-F238E27FC236}">
              <a16:creationId xmlns:a16="http://schemas.microsoft.com/office/drawing/2014/main" id="{7557F4C5-A3FD-48C4-A76F-9CFD35093CBD}"/>
            </a:ext>
          </a:extLst>
        </xdr:cNvPr>
        <xdr:cNvSpPr txBox="1"/>
      </xdr:nvSpPr>
      <xdr:spPr>
        <a:xfrm>
          <a:off x="5723255" y="17666335"/>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3B06C470-BA7D-4D77-8ECD-D0EE38DBFE89}"/>
            </a:ext>
          </a:extLst>
        </xdr:cNvPr>
        <xdr:cNvCxnSpPr/>
      </xdr:nvCxnSpPr>
      <xdr:spPr>
        <a:xfrm>
          <a:off x="5953125" y="17430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105</xdr:row>
      <xdr:rowOff>143510</xdr:rowOff>
    </xdr:from>
    <xdr:ext cx="595630" cy="256540"/>
    <xdr:sp macro="" textlink="">
      <xdr:nvSpPr>
        <xdr:cNvPr id="450" name="テキスト ボックス 449">
          <a:extLst>
            <a:ext uri="{FF2B5EF4-FFF2-40B4-BE49-F238E27FC236}">
              <a16:creationId xmlns:a16="http://schemas.microsoft.com/office/drawing/2014/main" id="{441EE021-C7A0-4AAD-ACFD-A32039D681F1}"/>
            </a:ext>
          </a:extLst>
        </xdr:cNvPr>
        <xdr:cNvSpPr txBox="1"/>
      </xdr:nvSpPr>
      <xdr:spPr>
        <a:xfrm>
          <a:off x="5420995" y="17285335"/>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4ECCAB2B-8613-4F59-8CE4-83C5BEB128BF}"/>
            </a:ext>
          </a:extLst>
        </xdr:cNvPr>
        <xdr:cNvCxnSpPr/>
      </xdr:nvCxnSpPr>
      <xdr:spPr>
        <a:xfrm>
          <a:off x="5953125" y="17049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103</xdr:row>
      <xdr:rowOff>105410</xdr:rowOff>
    </xdr:from>
    <xdr:ext cx="595630" cy="259080"/>
    <xdr:sp macro="" textlink="">
      <xdr:nvSpPr>
        <xdr:cNvPr id="452" name="テキスト ボックス 451">
          <a:extLst>
            <a:ext uri="{FF2B5EF4-FFF2-40B4-BE49-F238E27FC236}">
              <a16:creationId xmlns:a16="http://schemas.microsoft.com/office/drawing/2014/main" id="{8595C4F1-3239-48C1-B97E-7FE4797B9ABF}"/>
            </a:ext>
          </a:extLst>
        </xdr:cNvPr>
        <xdr:cNvSpPr txBox="1"/>
      </xdr:nvSpPr>
      <xdr:spPr>
        <a:xfrm>
          <a:off x="5420995" y="169043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9B1EEEDF-1A22-4870-9453-510A0B78B497}"/>
            </a:ext>
          </a:extLst>
        </xdr:cNvPr>
        <xdr:cNvCxnSpPr/>
      </xdr:nvCxnSpPr>
      <xdr:spPr>
        <a:xfrm>
          <a:off x="5953125" y="16668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101</xdr:row>
      <xdr:rowOff>67310</xdr:rowOff>
    </xdr:from>
    <xdr:ext cx="595630" cy="259080"/>
    <xdr:sp macro="" textlink="">
      <xdr:nvSpPr>
        <xdr:cNvPr id="454" name="テキスト ボックス 453">
          <a:extLst>
            <a:ext uri="{FF2B5EF4-FFF2-40B4-BE49-F238E27FC236}">
              <a16:creationId xmlns:a16="http://schemas.microsoft.com/office/drawing/2014/main" id="{3A9241B9-97EF-4D3F-9209-E9528604E828}"/>
            </a:ext>
          </a:extLst>
        </xdr:cNvPr>
        <xdr:cNvSpPr txBox="1"/>
      </xdr:nvSpPr>
      <xdr:spPr>
        <a:xfrm>
          <a:off x="5420995" y="1652333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E476B91-69FA-4BF4-9088-03735D593889}"/>
            </a:ext>
          </a:extLst>
        </xdr:cNvPr>
        <xdr:cNvCxnSpPr/>
      </xdr:nvCxnSpPr>
      <xdr:spPr>
        <a:xfrm>
          <a:off x="5953125" y="1628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99</xdr:row>
      <xdr:rowOff>29210</xdr:rowOff>
    </xdr:from>
    <xdr:ext cx="595630" cy="256540"/>
    <xdr:sp macro="" textlink="">
      <xdr:nvSpPr>
        <xdr:cNvPr id="456" name="テキスト ボックス 455">
          <a:extLst>
            <a:ext uri="{FF2B5EF4-FFF2-40B4-BE49-F238E27FC236}">
              <a16:creationId xmlns:a16="http://schemas.microsoft.com/office/drawing/2014/main" id="{C845E8D2-8103-47C5-9D58-5EED5B36ADF0}"/>
            </a:ext>
          </a:extLst>
        </xdr:cNvPr>
        <xdr:cNvSpPr txBox="1"/>
      </xdr:nvSpPr>
      <xdr:spPr>
        <a:xfrm>
          <a:off x="5420995" y="16142335"/>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9DE33C8-7FBA-40A9-B8D6-49C73F2A4DDD}"/>
            </a:ext>
          </a:extLst>
        </xdr:cNvPr>
        <xdr:cNvCxnSpPr/>
      </xdr:nvCxnSpPr>
      <xdr:spPr>
        <a:xfrm>
          <a:off x="5953125" y="1590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3260" cy="259080"/>
    <xdr:sp macro="" textlink="">
      <xdr:nvSpPr>
        <xdr:cNvPr id="458" name="テキスト ボックス 457">
          <a:extLst>
            <a:ext uri="{FF2B5EF4-FFF2-40B4-BE49-F238E27FC236}">
              <a16:creationId xmlns:a16="http://schemas.microsoft.com/office/drawing/2014/main" id="{8FE454F5-5380-41B2-B582-EDA55E77262A}"/>
            </a:ext>
          </a:extLst>
        </xdr:cNvPr>
        <xdr:cNvSpPr txBox="1"/>
      </xdr:nvSpPr>
      <xdr:spPr>
        <a:xfrm>
          <a:off x="5324475" y="15761335"/>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85107856-FFC1-4565-BEF7-74B191613DB1}"/>
            </a:ext>
          </a:extLst>
        </xdr:cNvPr>
        <xdr:cNvSpPr/>
      </xdr:nvSpPr>
      <xdr:spPr>
        <a:xfrm>
          <a:off x="59531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99</xdr:row>
      <xdr:rowOff>116840</xdr:rowOff>
    </xdr:from>
    <xdr:to>
      <xdr:col>54</xdr:col>
      <xdr:colOff>174625</xdr:colOff>
      <xdr:row>108</xdr:row>
      <xdr:rowOff>152400</xdr:rowOff>
    </xdr:to>
    <xdr:cxnSp macro="">
      <xdr:nvCxnSpPr>
        <xdr:cNvPr id="460" name="直線コネクタ 459">
          <a:extLst>
            <a:ext uri="{FF2B5EF4-FFF2-40B4-BE49-F238E27FC236}">
              <a16:creationId xmlns:a16="http://schemas.microsoft.com/office/drawing/2014/main" id="{DFE52A8F-421F-4B11-94AE-BEA64B127968}"/>
            </a:ext>
          </a:extLst>
        </xdr:cNvPr>
        <xdr:cNvCxnSpPr/>
      </xdr:nvCxnSpPr>
      <xdr:spPr>
        <a:xfrm flipV="1">
          <a:off x="9426575" y="1623314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156210</xdr:rowOff>
    </xdr:from>
    <xdr:ext cx="375920" cy="256540"/>
    <xdr:sp macro="" textlink="">
      <xdr:nvSpPr>
        <xdr:cNvPr id="461" name="【港湾・漁港】&#10;一人当たり有形固定資産（償却資産）額最小値テキスト">
          <a:extLst>
            <a:ext uri="{FF2B5EF4-FFF2-40B4-BE49-F238E27FC236}">
              <a16:creationId xmlns:a16="http://schemas.microsoft.com/office/drawing/2014/main" id="{8EC3C424-1C3F-4E55-8C2D-066EA732D69A}"/>
            </a:ext>
          </a:extLst>
        </xdr:cNvPr>
        <xdr:cNvSpPr txBox="1"/>
      </xdr:nvSpPr>
      <xdr:spPr>
        <a:xfrm>
          <a:off x="9467850" y="17818735"/>
          <a:ext cx="3759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62" name="直線コネクタ 461">
          <a:extLst>
            <a:ext uri="{FF2B5EF4-FFF2-40B4-BE49-F238E27FC236}">
              <a16:creationId xmlns:a16="http://schemas.microsoft.com/office/drawing/2014/main" id="{35995553-A602-4B3A-A012-CFD1A77D636C}"/>
            </a:ext>
          </a:extLst>
        </xdr:cNvPr>
        <xdr:cNvCxnSpPr/>
      </xdr:nvCxnSpPr>
      <xdr:spPr>
        <a:xfrm>
          <a:off x="9363075" y="1781175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63500</xdr:rowOff>
    </xdr:from>
    <xdr:ext cx="596265" cy="256540"/>
    <xdr:sp macro="" textlink="">
      <xdr:nvSpPr>
        <xdr:cNvPr id="463" name="【港湾・漁港】&#10;一人当たり有形固定資産（償却資産）額最大値テキスト">
          <a:extLst>
            <a:ext uri="{FF2B5EF4-FFF2-40B4-BE49-F238E27FC236}">
              <a16:creationId xmlns:a16="http://schemas.microsoft.com/office/drawing/2014/main" id="{BB816858-D923-4317-965A-D3D96D62A4B6}"/>
            </a:ext>
          </a:extLst>
        </xdr:cNvPr>
        <xdr:cNvSpPr txBox="1"/>
      </xdr:nvSpPr>
      <xdr:spPr>
        <a:xfrm>
          <a:off x="9467850" y="1601152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116840</xdr:rowOff>
    </xdr:from>
    <xdr:to>
      <xdr:col>55</xdr:col>
      <xdr:colOff>88900</xdr:colOff>
      <xdr:row>99</xdr:row>
      <xdr:rowOff>116840</xdr:rowOff>
    </xdr:to>
    <xdr:cxnSp macro="">
      <xdr:nvCxnSpPr>
        <xdr:cNvPr id="464" name="直線コネクタ 463">
          <a:extLst>
            <a:ext uri="{FF2B5EF4-FFF2-40B4-BE49-F238E27FC236}">
              <a16:creationId xmlns:a16="http://schemas.microsoft.com/office/drawing/2014/main" id="{F8B0E9BA-F708-4F26-B23A-644BB26A7658}"/>
            </a:ext>
          </a:extLst>
        </xdr:cNvPr>
        <xdr:cNvCxnSpPr/>
      </xdr:nvCxnSpPr>
      <xdr:spPr>
        <a:xfrm>
          <a:off x="9363075" y="1623314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3810</xdr:rowOff>
    </xdr:from>
    <xdr:ext cx="596265" cy="259080"/>
    <xdr:sp macro="" textlink="">
      <xdr:nvSpPr>
        <xdr:cNvPr id="465" name="【港湾・漁港】&#10;一人当たり有形固定資産（償却資産）額平均値テキスト">
          <a:extLst>
            <a:ext uri="{FF2B5EF4-FFF2-40B4-BE49-F238E27FC236}">
              <a16:creationId xmlns:a16="http://schemas.microsoft.com/office/drawing/2014/main" id="{6812BD2E-66B7-4C90-9065-ABB1679B6B44}"/>
            </a:ext>
          </a:extLst>
        </xdr:cNvPr>
        <xdr:cNvSpPr txBox="1"/>
      </xdr:nvSpPr>
      <xdr:spPr>
        <a:xfrm>
          <a:off x="9467850" y="17494885"/>
          <a:ext cx="596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466" name="フローチャート: 判断 465">
          <a:extLst>
            <a:ext uri="{FF2B5EF4-FFF2-40B4-BE49-F238E27FC236}">
              <a16:creationId xmlns:a16="http://schemas.microsoft.com/office/drawing/2014/main" id="{D5B392DA-EAAC-4715-80D6-6C4EEE84FEE2}"/>
            </a:ext>
          </a:extLst>
        </xdr:cNvPr>
        <xdr:cNvSpPr/>
      </xdr:nvSpPr>
      <xdr:spPr>
        <a:xfrm>
          <a:off x="9401175" y="175164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12065</xdr:rowOff>
    </xdr:from>
    <xdr:to>
      <xdr:col>50</xdr:col>
      <xdr:colOff>165100</xdr:colOff>
      <xdr:row>107</xdr:row>
      <xdr:rowOff>113665</xdr:rowOff>
    </xdr:to>
    <xdr:sp macro="" textlink="">
      <xdr:nvSpPr>
        <xdr:cNvPr id="467" name="フローチャート: 判断 466">
          <a:extLst>
            <a:ext uri="{FF2B5EF4-FFF2-40B4-BE49-F238E27FC236}">
              <a16:creationId xmlns:a16="http://schemas.microsoft.com/office/drawing/2014/main" id="{003F7E84-1EE5-4872-854B-20A0BE599C39}"/>
            </a:ext>
          </a:extLst>
        </xdr:cNvPr>
        <xdr:cNvSpPr/>
      </xdr:nvSpPr>
      <xdr:spPr>
        <a:xfrm>
          <a:off x="8639175" y="17496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4445</xdr:rowOff>
    </xdr:from>
    <xdr:to>
      <xdr:col>46</xdr:col>
      <xdr:colOff>38100</xdr:colOff>
      <xdr:row>107</xdr:row>
      <xdr:rowOff>106045</xdr:rowOff>
    </xdr:to>
    <xdr:sp macro="" textlink="">
      <xdr:nvSpPr>
        <xdr:cNvPr id="468" name="フローチャート: 判断 467">
          <a:extLst>
            <a:ext uri="{FF2B5EF4-FFF2-40B4-BE49-F238E27FC236}">
              <a16:creationId xmlns:a16="http://schemas.microsoft.com/office/drawing/2014/main" id="{CEF4F59A-35B7-4B4C-BA8F-C0904EC1E47B}"/>
            </a:ext>
          </a:extLst>
        </xdr:cNvPr>
        <xdr:cNvSpPr/>
      </xdr:nvSpPr>
      <xdr:spPr>
        <a:xfrm>
          <a:off x="7839075" y="174955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46990</xdr:rowOff>
    </xdr:from>
    <xdr:to>
      <xdr:col>41</xdr:col>
      <xdr:colOff>101600</xdr:colOff>
      <xdr:row>107</xdr:row>
      <xdr:rowOff>148590</xdr:rowOff>
    </xdr:to>
    <xdr:sp macro="" textlink="">
      <xdr:nvSpPr>
        <xdr:cNvPr id="469" name="フローチャート: 判断 468">
          <a:extLst>
            <a:ext uri="{FF2B5EF4-FFF2-40B4-BE49-F238E27FC236}">
              <a16:creationId xmlns:a16="http://schemas.microsoft.com/office/drawing/2014/main" id="{B12590B1-FA0F-45B8-A360-3B307F18CBE5}"/>
            </a:ext>
          </a:extLst>
        </xdr:cNvPr>
        <xdr:cNvSpPr/>
      </xdr:nvSpPr>
      <xdr:spPr>
        <a:xfrm>
          <a:off x="7029450" y="17538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470" name="フローチャート: 判断 469">
          <a:extLst>
            <a:ext uri="{FF2B5EF4-FFF2-40B4-BE49-F238E27FC236}">
              <a16:creationId xmlns:a16="http://schemas.microsoft.com/office/drawing/2014/main" id="{880CAFD2-CEC3-49ED-B211-09BA0A2FE9B6}"/>
            </a:ext>
          </a:extLst>
        </xdr:cNvPr>
        <xdr:cNvSpPr/>
      </xdr:nvSpPr>
      <xdr:spPr>
        <a:xfrm>
          <a:off x="6238875" y="174866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60167AD7-37D6-42CC-BE83-9C8362C62A53}"/>
            </a:ext>
          </a:extLst>
        </xdr:cNvPr>
        <xdr:cNvSpPr txBox="1"/>
      </xdr:nvSpPr>
      <xdr:spPr>
        <a:xfrm>
          <a:off x="92583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91EF4A92-0383-4B2D-A3D5-E210A9A7DF86}"/>
            </a:ext>
          </a:extLst>
        </xdr:cNvPr>
        <xdr:cNvSpPr txBox="1"/>
      </xdr:nvSpPr>
      <xdr:spPr>
        <a:xfrm>
          <a:off x="8515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85AE168E-970D-4773-ADB7-211ABA493F53}"/>
            </a:ext>
          </a:extLst>
        </xdr:cNvPr>
        <xdr:cNvSpPr txBox="1"/>
      </xdr:nvSpPr>
      <xdr:spPr>
        <a:xfrm>
          <a:off x="77120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C2627333-9A8C-43F0-8DA3-7AC64341C00E}"/>
            </a:ext>
          </a:extLst>
        </xdr:cNvPr>
        <xdr:cNvSpPr txBox="1"/>
      </xdr:nvSpPr>
      <xdr:spPr>
        <a:xfrm>
          <a:off x="690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928D1AB2-8FF2-4885-929B-685DF7C2FE61}"/>
            </a:ext>
          </a:extLst>
        </xdr:cNvPr>
        <xdr:cNvSpPr txBox="1"/>
      </xdr:nvSpPr>
      <xdr:spPr>
        <a:xfrm>
          <a:off x="6115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71120</xdr:rowOff>
    </xdr:from>
    <xdr:to>
      <xdr:col>55</xdr:col>
      <xdr:colOff>50800</xdr:colOff>
      <xdr:row>106</xdr:row>
      <xdr:rowOff>1270</xdr:rowOff>
    </xdr:to>
    <xdr:sp macro="" textlink="">
      <xdr:nvSpPr>
        <xdr:cNvPr id="476" name="楕円 475">
          <a:extLst>
            <a:ext uri="{FF2B5EF4-FFF2-40B4-BE49-F238E27FC236}">
              <a16:creationId xmlns:a16="http://schemas.microsoft.com/office/drawing/2014/main" id="{EC2DACD4-2934-4073-AEF9-BA4A1CB2717C}"/>
            </a:ext>
          </a:extLst>
        </xdr:cNvPr>
        <xdr:cNvSpPr/>
      </xdr:nvSpPr>
      <xdr:spPr>
        <a:xfrm>
          <a:off x="9401175" y="1721294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93980</xdr:rowOff>
    </xdr:from>
    <xdr:ext cx="596265" cy="259080"/>
    <xdr:sp macro="" textlink="">
      <xdr:nvSpPr>
        <xdr:cNvPr id="477" name="【港湾・漁港】&#10;一人当たり有形固定資産（償却資産）額該当値テキスト">
          <a:extLst>
            <a:ext uri="{FF2B5EF4-FFF2-40B4-BE49-F238E27FC236}">
              <a16:creationId xmlns:a16="http://schemas.microsoft.com/office/drawing/2014/main" id="{505AAC68-42DB-40D6-8695-EA2200D1F874}"/>
            </a:ext>
          </a:extLst>
        </xdr:cNvPr>
        <xdr:cNvSpPr txBox="1"/>
      </xdr:nvSpPr>
      <xdr:spPr>
        <a:xfrm>
          <a:off x="9467850" y="170675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285,974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83820</xdr:rowOff>
    </xdr:from>
    <xdr:to>
      <xdr:col>50</xdr:col>
      <xdr:colOff>165100</xdr:colOff>
      <xdr:row>106</xdr:row>
      <xdr:rowOff>13970</xdr:rowOff>
    </xdr:to>
    <xdr:sp macro="" textlink="">
      <xdr:nvSpPr>
        <xdr:cNvPr id="478" name="楕円 477">
          <a:extLst>
            <a:ext uri="{FF2B5EF4-FFF2-40B4-BE49-F238E27FC236}">
              <a16:creationId xmlns:a16="http://schemas.microsoft.com/office/drawing/2014/main" id="{E833BD0F-1A79-4AC2-AE68-DCD4889D47D1}"/>
            </a:ext>
          </a:extLst>
        </xdr:cNvPr>
        <xdr:cNvSpPr/>
      </xdr:nvSpPr>
      <xdr:spPr>
        <a:xfrm>
          <a:off x="8639175" y="17231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121920</xdr:rowOff>
    </xdr:from>
    <xdr:to>
      <xdr:col>55</xdr:col>
      <xdr:colOff>0</xdr:colOff>
      <xdr:row>105</xdr:row>
      <xdr:rowOff>134620</xdr:rowOff>
    </xdr:to>
    <xdr:cxnSp macro="">
      <xdr:nvCxnSpPr>
        <xdr:cNvPr id="479" name="直線コネクタ 478">
          <a:extLst>
            <a:ext uri="{FF2B5EF4-FFF2-40B4-BE49-F238E27FC236}">
              <a16:creationId xmlns:a16="http://schemas.microsoft.com/office/drawing/2014/main" id="{ABA05A4A-B089-4E37-8201-2BA47D0D0F3C}"/>
            </a:ext>
          </a:extLst>
        </xdr:cNvPr>
        <xdr:cNvCxnSpPr/>
      </xdr:nvCxnSpPr>
      <xdr:spPr>
        <a:xfrm flipV="1">
          <a:off x="8686800" y="1727009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97790</xdr:rowOff>
    </xdr:from>
    <xdr:to>
      <xdr:col>46</xdr:col>
      <xdr:colOff>38100</xdr:colOff>
      <xdr:row>106</xdr:row>
      <xdr:rowOff>27305</xdr:rowOff>
    </xdr:to>
    <xdr:sp macro="" textlink="">
      <xdr:nvSpPr>
        <xdr:cNvPr id="480" name="楕円 479">
          <a:extLst>
            <a:ext uri="{FF2B5EF4-FFF2-40B4-BE49-F238E27FC236}">
              <a16:creationId xmlns:a16="http://schemas.microsoft.com/office/drawing/2014/main" id="{865EBD96-B960-4940-AB00-DBE4393538A0}"/>
            </a:ext>
          </a:extLst>
        </xdr:cNvPr>
        <xdr:cNvSpPr/>
      </xdr:nvSpPr>
      <xdr:spPr>
        <a:xfrm>
          <a:off x="7839075" y="17242790"/>
          <a:ext cx="8572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105</xdr:row>
      <xdr:rowOff>134620</xdr:rowOff>
    </xdr:from>
    <xdr:to>
      <xdr:col>50</xdr:col>
      <xdr:colOff>114300</xdr:colOff>
      <xdr:row>105</xdr:row>
      <xdr:rowOff>147955</xdr:rowOff>
    </xdr:to>
    <xdr:cxnSp macro="">
      <xdr:nvCxnSpPr>
        <xdr:cNvPr id="481" name="直線コネクタ 480">
          <a:extLst>
            <a:ext uri="{FF2B5EF4-FFF2-40B4-BE49-F238E27FC236}">
              <a16:creationId xmlns:a16="http://schemas.microsoft.com/office/drawing/2014/main" id="{38195BE0-9EC7-41DE-B4CA-9F1503C3E948}"/>
            </a:ext>
          </a:extLst>
        </xdr:cNvPr>
        <xdr:cNvCxnSpPr/>
      </xdr:nvCxnSpPr>
      <xdr:spPr>
        <a:xfrm flipV="1">
          <a:off x="7883525" y="17279620"/>
          <a:ext cx="80327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119380</xdr:rowOff>
    </xdr:from>
    <xdr:to>
      <xdr:col>41</xdr:col>
      <xdr:colOff>101600</xdr:colOff>
      <xdr:row>106</xdr:row>
      <xdr:rowOff>49530</xdr:rowOff>
    </xdr:to>
    <xdr:sp macro="" textlink="">
      <xdr:nvSpPr>
        <xdr:cNvPr id="482" name="楕円 481">
          <a:extLst>
            <a:ext uri="{FF2B5EF4-FFF2-40B4-BE49-F238E27FC236}">
              <a16:creationId xmlns:a16="http://schemas.microsoft.com/office/drawing/2014/main" id="{C86B704F-6D9D-42B3-93D0-9B71EAA5B49F}"/>
            </a:ext>
          </a:extLst>
        </xdr:cNvPr>
        <xdr:cNvSpPr/>
      </xdr:nvSpPr>
      <xdr:spPr>
        <a:xfrm>
          <a:off x="7029450" y="17267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147955</xdr:rowOff>
    </xdr:from>
    <xdr:to>
      <xdr:col>45</xdr:col>
      <xdr:colOff>174625</xdr:colOff>
      <xdr:row>105</xdr:row>
      <xdr:rowOff>170180</xdr:rowOff>
    </xdr:to>
    <xdr:cxnSp macro="">
      <xdr:nvCxnSpPr>
        <xdr:cNvPr id="483" name="直線コネクタ 482">
          <a:extLst>
            <a:ext uri="{FF2B5EF4-FFF2-40B4-BE49-F238E27FC236}">
              <a16:creationId xmlns:a16="http://schemas.microsoft.com/office/drawing/2014/main" id="{156A68A6-0500-4DC5-BE65-4BBA75F1E1FD}"/>
            </a:ext>
          </a:extLst>
        </xdr:cNvPr>
        <xdr:cNvCxnSpPr/>
      </xdr:nvCxnSpPr>
      <xdr:spPr>
        <a:xfrm flipV="1">
          <a:off x="7077075" y="1728978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134620</xdr:rowOff>
    </xdr:from>
    <xdr:to>
      <xdr:col>36</xdr:col>
      <xdr:colOff>165100</xdr:colOff>
      <xdr:row>106</xdr:row>
      <xdr:rowOff>64770</xdr:rowOff>
    </xdr:to>
    <xdr:sp macro="" textlink="">
      <xdr:nvSpPr>
        <xdr:cNvPr id="484" name="楕円 483">
          <a:extLst>
            <a:ext uri="{FF2B5EF4-FFF2-40B4-BE49-F238E27FC236}">
              <a16:creationId xmlns:a16="http://schemas.microsoft.com/office/drawing/2014/main" id="{232DF497-A74E-473D-94B5-7A0B1E766080}"/>
            </a:ext>
          </a:extLst>
        </xdr:cNvPr>
        <xdr:cNvSpPr/>
      </xdr:nvSpPr>
      <xdr:spPr>
        <a:xfrm>
          <a:off x="6238875" y="172796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170180</xdr:rowOff>
    </xdr:from>
    <xdr:to>
      <xdr:col>41</xdr:col>
      <xdr:colOff>50800</xdr:colOff>
      <xdr:row>106</xdr:row>
      <xdr:rowOff>13970</xdr:rowOff>
    </xdr:to>
    <xdr:cxnSp macro="">
      <xdr:nvCxnSpPr>
        <xdr:cNvPr id="485" name="直線コネクタ 484">
          <a:extLst>
            <a:ext uri="{FF2B5EF4-FFF2-40B4-BE49-F238E27FC236}">
              <a16:creationId xmlns:a16="http://schemas.microsoft.com/office/drawing/2014/main" id="{84278059-C4E9-4F19-BAC3-3ABEB6E2ADD9}"/>
            </a:ext>
          </a:extLst>
        </xdr:cNvPr>
        <xdr:cNvCxnSpPr/>
      </xdr:nvCxnSpPr>
      <xdr:spPr>
        <a:xfrm flipV="1">
          <a:off x="6286500" y="17315180"/>
          <a:ext cx="79057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107</xdr:row>
      <xdr:rowOff>104775</xdr:rowOff>
    </xdr:from>
    <xdr:ext cx="598805" cy="259080"/>
    <xdr:sp macro="" textlink="">
      <xdr:nvSpPr>
        <xdr:cNvPr id="486" name="n_1aveValue【港湾・漁港】&#10;一人当たり有形固定資産（償却資産）額">
          <a:extLst>
            <a:ext uri="{FF2B5EF4-FFF2-40B4-BE49-F238E27FC236}">
              <a16:creationId xmlns:a16="http://schemas.microsoft.com/office/drawing/2014/main" id="{E53C101D-08DA-4AE3-96DB-2D2E2BAC9971}"/>
            </a:ext>
          </a:extLst>
        </xdr:cNvPr>
        <xdr:cNvSpPr txBox="1"/>
      </xdr:nvSpPr>
      <xdr:spPr>
        <a:xfrm>
          <a:off x="8397875" y="17589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107</xdr:row>
      <xdr:rowOff>97790</xdr:rowOff>
    </xdr:from>
    <xdr:ext cx="598805" cy="256540"/>
    <xdr:sp macro="" textlink="">
      <xdr:nvSpPr>
        <xdr:cNvPr id="487" name="n_2aveValue【港湾・漁港】&#10;一人当たり有形固定資産（償却資産）額">
          <a:extLst>
            <a:ext uri="{FF2B5EF4-FFF2-40B4-BE49-F238E27FC236}">
              <a16:creationId xmlns:a16="http://schemas.microsoft.com/office/drawing/2014/main" id="{B7526198-70D9-4B6E-AD4E-EC4072FE8635}"/>
            </a:ext>
          </a:extLst>
        </xdr:cNvPr>
        <xdr:cNvSpPr txBox="1"/>
      </xdr:nvSpPr>
      <xdr:spPr>
        <a:xfrm>
          <a:off x="7609205" y="1758569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107</xdr:row>
      <xdr:rowOff>139700</xdr:rowOff>
    </xdr:from>
    <xdr:ext cx="598805" cy="259080"/>
    <xdr:sp macro="" textlink="">
      <xdr:nvSpPr>
        <xdr:cNvPr id="488" name="n_3aveValue【港湾・漁港】&#10;一人当たり有形固定資産（償却資産）額">
          <a:extLst>
            <a:ext uri="{FF2B5EF4-FFF2-40B4-BE49-F238E27FC236}">
              <a16:creationId xmlns:a16="http://schemas.microsoft.com/office/drawing/2014/main" id="{0E68C19D-518A-4774-9BA2-F679741C069A}"/>
            </a:ext>
          </a:extLst>
        </xdr:cNvPr>
        <xdr:cNvSpPr txBox="1"/>
      </xdr:nvSpPr>
      <xdr:spPr>
        <a:xfrm>
          <a:off x="6818630" y="176307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107</xdr:row>
      <xdr:rowOff>91440</xdr:rowOff>
    </xdr:from>
    <xdr:ext cx="598805" cy="259080"/>
    <xdr:sp macro="" textlink="">
      <xdr:nvSpPr>
        <xdr:cNvPr id="489" name="n_4aveValue【港湾・漁港】&#10;一人当たり有形固定資産（償却資産）額">
          <a:extLst>
            <a:ext uri="{FF2B5EF4-FFF2-40B4-BE49-F238E27FC236}">
              <a16:creationId xmlns:a16="http://schemas.microsoft.com/office/drawing/2014/main" id="{4C6A5E28-BAD0-446D-9F13-2C9C25E1C492}"/>
            </a:ext>
          </a:extLst>
        </xdr:cNvPr>
        <xdr:cNvSpPr txBox="1"/>
      </xdr:nvSpPr>
      <xdr:spPr>
        <a:xfrm>
          <a:off x="6009005" y="175761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144,007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174625</xdr:colOff>
      <xdr:row>104</xdr:row>
      <xdr:rowOff>30480</xdr:rowOff>
    </xdr:from>
    <xdr:ext cx="598805" cy="256540"/>
    <xdr:sp macro="" textlink="">
      <xdr:nvSpPr>
        <xdr:cNvPr id="490" name="n_1mainValue【港湾・漁港】&#10;一人当たり有形固定資産（償却資産）額">
          <a:extLst>
            <a:ext uri="{FF2B5EF4-FFF2-40B4-BE49-F238E27FC236}">
              <a16:creationId xmlns:a16="http://schemas.microsoft.com/office/drawing/2014/main" id="{9F8B24E7-67A9-405A-964B-2DC98589A65F}"/>
            </a:ext>
          </a:extLst>
        </xdr:cNvPr>
        <xdr:cNvSpPr txBox="1"/>
      </xdr:nvSpPr>
      <xdr:spPr>
        <a:xfrm>
          <a:off x="8397875" y="1700085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279,300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104</xdr:row>
      <xdr:rowOff>43815</xdr:rowOff>
    </xdr:from>
    <xdr:ext cx="598805" cy="256540"/>
    <xdr:sp macro="" textlink="">
      <xdr:nvSpPr>
        <xdr:cNvPr id="491" name="n_2mainValue【港湾・漁港】&#10;一人当たり有形固定資産（償却資産）額">
          <a:extLst>
            <a:ext uri="{FF2B5EF4-FFF2-40B4-BE49-F238E27FC236}">
              <a16:creationId xmlns:a16="http://schemas.microsoft.com/office/drawing/2014/main" id="{27BAADD3-B2BE-4A58-A545-877B8D6F3DE9}"/>
            </a:ext>
          </a:extLst>
        </xdr:cNvPr>
        <xdr:cNvSpPr txBox="1"/>
      </xdr:nvSpPr>
      <xdr:spPr>
        <a:xfrm>
          <a:off x="7609205" y="1702054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272,197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104</xdr:row>
      <xdr:rowOff>66040</xdr:rowOff>
    </xdr:from>
    <xdr:ext cx="598805" cy="256540"/>
    <xdr:sp macro="" textlink="">
      <xdr:nvSpPr>
        <xdr:cNvPr id="492" name="n_3mainValue【港湾・漁港】&#10;一人当たり有形固定資産（償却資産）額">
          <a:extLst>
            <a:ext uri="{FF2B5EF4-FFF2-40B4-BE49-F238E27FC236}">
              <a16:creationId xmlns:a16="http://schemas.microsoft.com/office/drawing/2014/main" id="{DFD711A6-31DE-4526-A823-3BBCF5E4D924}"/>
            </a:ext>
          </a:extLst>
        </xdr:cNvPr>
        <xdr:cNvSpPr txBox="1"/>
      </xdr:nvSpPr>
      <xdr:spPr>
        <a:xfrm>
          <a:off x="6818630" y="1704276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260,754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104</xdr:row>
      <xdr:rowOff>81280</xdr:rowOff>
    </xdr:from>
    <xdr:ext cx="598805" cy="259080"/>
    <xdr:sp macro="" textlink="">
      <xdr:nvSpPr>
        <xdr:cNvPr id="493" name="n_4mainValue【港湾・漁港】&#10;一人当たり有形固定資産（償却資産）額">
          <a:extLst>
            <a:ext uri="{FF2B5EF4-FFF2-40B4-BE49-F238E27FC236}">
              <a16:creationId xmlns:a16="http://schemas.microsoft.com/office/drawing/2014/main" id="{A03358C3-C106-4BC7-851E-D4F4C8FEB09D}"/>
            </a:ext>
          </a:extLst>
        </xdr:cNvPr>
        <xdr:cNvSpPr txBox="1"/>
      </xdr:nvSpPr>
      <xdr:spPr>
        <a:xfrm>
          <a:off x="6009005" y="170580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252,542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4" name="正方形/長方形 493">
          <a:extLst>
            <a:ext uri="{FF2B5EF4-FFF2-40B4-BE49-F238E27FC236}">
              <a16:creationId xmlns:a16="http://schemas.microsoft.com/office/drawing/2014/main" id="{3F6BE267-5D8A-4DED-8CF3-A45E6669FDD8}"/>
            </a:ext>
          </a:extLst>
        </xdr:cNvPr>
        <xdr:cNvSpPr/>
      </xdr:nvSpPr>
      <xdr:spPr>
        <a:xfrm>
          <a:off x="11210925" y="3968750"/>
          <a:ext cx="424815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5" name="正方形/長方形 494">
          <a:extLst>
            <a:ext uri="{FF2B5EF4-FFF2-40B4-BE49-F238E27FC236}">
              <a16:creationId xmlns:a16="http://schemas.microsoft.com/office/drawing/2014/main" id="{064F365B-C014-4124-826F-5C64744C9A5E}"/>
            </a:ext>
          </a:extLst>
        </xdr:cNvPr>
        <xdr:cNvSpPr/>
      </xdr:nvSpPr>
      <xdr:spPr>
        <a:xfrm>
          <a:off x="113157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6" name="正方形/長方形 495">
          <a:extLst>
            <a:ext uri="{FF2B5EF4-FFF2-40B4-BE49-F238E27FC236}">
              <a16:creationId xmlns:a16="http://schemas.microsoft.com/office/drawing/2014/main" id="{4393B93A-613F-4CB6-A1C0-CDD930D7A041}"/>
            </a:ext>
          </a:extLst>
        </xdr:cNvPr>
        <xdr:cNvSpPr/>
      </xdr:nvSpPr>
      <xdr:spPr>
        <a:xfrm>
          <a:off x="113157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7" name="正方形/長方形 496">
          <a:extLst>
            <a:ext uri="{FF2B5EF4-FFF2-40B4-BE49-F238E27FC236}">
              <a16:creationId xmlns:a16="http://schemas.microsoft.com/office/drawing/2014/main" id="{C3601C30-B1C8-436D-9E51-C6ACB641B4B6}"/>
            </a:ext>
          </a:extLst>
        </xdr:cNvPr>
        <xdr:cNvSpPr/>
      </xdr:nvSpPr>
      <xdr:spPr>
        <a:xfrm>
          <a:off x="122396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98" name="正方形/長方形 497">
          <a:extLst>
            <a:ext uri="{FF2B5EF4-FFF2-40B4-BE49-F238E27FC236}">
              <a16:creationId xmlns:a16="http://schemas.microsoft.com/office/drawing/2014/main" id="{8336212D-0F16-4089-BADF-C09848642E7A}"/>
            </a:ext>
          </a:extLst>
        </xdr:cNvPr>
        <xdr:cNvSpPr/>
      </xdr:nvSpPr>
      <xdr:spPr>
        <a:xfrm>
          <a:off x="122396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99" name="正方形/長方形 498">
          <a:extLst>
            <a:ext uri="{FF2B5EF4-FFF2-40B4-BE49-F238E27FC236}">
              <a16:creationId xmlns:a16="http://schemas.microsoft.com/office/drawing/2014/main" id="{36087BC4-2A9A-4612-9485-4FE7DBDC146D}"/>
            </a:ext>
          </a:extLst>
        </xdr:cNvPr>
        <xdr:cNvSpPr/>
      </xdr:nvSpPr>
      <xdr:spPr>
        <a:xfrm>
          <a:off x="132683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500" name="正方形/長方形 499">
          <a:extLst>
            <a:ext uri="{FF2B5EF4-FFF2-40B4-BE49-F238E27FC236}">
              <a16:creationId xmlns:a16="http://schemas.microsoft.com/office/drawing/2014/main" id="{3D76C047-4026-4EE5-9DBD-88F2110A844D}"/>
            </a:ext>
          </a:extLst>
        </xdr:cNvPr>
        <xdr:cNvSpPr/>
      </xdr:nvSpPr>
      <xdr:spPr>
        <a:xfrm>
          <a:off x="132683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501" name="正方形/長方形 500">
          <a:extLst>
            <a:ext uri="{FF2B5EF4-FFF2-40B4-BE49-F238E27FC236}">
              <a16:creationId xmlns:a16="http://schemas.microsoft.com/office/drawing/2014/main" id="{9017F45E-F3DE-45E9-B2C0-0B609F1E925A}"/>
            </a:ext>
          </a:extLst>
        </xdr:cNvPr>
        <xdr:cNvSpPr/>
      </xdr:nvSpPr>
      <xdr:spPr>
        <a:xfrm>
          <a:off x="11210925" y="5047615"/>
          <a:ext cx="424815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502" name="テキスト ボックス 501">
          <a:extLst>
            <a:ext uri="{FF2B5EF4-FFF2-40B4-BE49-F238E27FC236}">
              <a16:creationId xmlns:a16="http://schemas.microsoft.com/office/drawing/2014/main" id="{E2F047FE-CF3B-4BCD-80B0-AB66832EB333}"/>
            </a:ext>
          </a:extLst>
        </xdr:cNvPr>
        <xdr:cNvSpPr txBox="1"/>
      </xdr:nvSpPr>
      <xdr:spPr>
        <a:xfrm>
          <a:off x="11172825" y="48672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503" name="直線コネクタ 502">
          <a:extLst>
            <a:ext uri="{FF2B5EF4-FFF2-40B4-BE49-F238E27FC236}">
              <a16:creationId xmlns:a16="http://schemas.microsoft.com/office/drawing/2014/main" id="{DC0B101A-BA48-4974-8B69-16DC36C68547}"/>
            </a:ext>
          </a:extLst>
        </xdr:cNvPr>
        <xdr:cNvCxnSpPr/>
      </xdr:nvCxnSpPr>
      <xdr:spPr>
        <a:xfrm>
          <a:off x="11210925" y="72072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4820" cy="249555"/>
    <xdr:sp macro="" textlink="">
      <xdr:nvSpPr>
        <xdr:cNvPr id="504" name="テキスト ボックス 503">
          <a:extLst>
            <a:ext uri="{FF2B5EF4-FFF2-40B4-BE49-F238E27FC236}">
              <a16:creationId xmlns:a16="http://schemas.microsoft.com/office/drawing/2014/main" id="{044146E0-EC50-422B-9FB7-1F8718D8FB6D}"/>
            </a:ext>
          </a:extLst>
        </xdr:cNvPr>
        <xdr:cNvSpPr txBox="1"/>
      </xdr:nvSpPr>
      <xdr:spPr>
        <a:xfrm>
          <a:off x="10794365" y="70770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505" name="直線コネクタ 504">
          <a:extLst>
            <a:ext uri="{FF2B5EF4-FFF2-40B4-BE49-F238E27FC236}">
              <a16:creationId xmlns:a16="http://schemas.microsoft.com/office/drawing/2014/main" id="{A9053F42-7BD9-4C6D-B9F4-B30CBA36D966}"/>
            </a:ext>
          </a:extLst>
        </xdr:cNvPr>
        <xdr:cNvCxnSpPr/>
      </xdr:nvCxnSpPr>
      <xdr:spPr>
        <a:xfrm>
          <a:off x="11210925" y="684720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64770</xdr:rowOff>
    </xdr:from>
    <xdr:ext cx="464820" cy="249555"/>
    <xdr:sp macro="" textlink="">
      <xdr:nvSpPr>
        <xdr:cNvPr id="506" name="テキスト ボックス 505">
          <a:extLst>
            <a:ext uri="{FF2B5EF4-FFF2-40B4-BE49-F238E27FC236}">
              <a16:creationId xmlns:a16="http://schemas.microsoft.com/office/drawing/2014/main" id="{6EA62DED-FE87-43D8-959C-A2EA4760AF4B}"/>
            </a:ext>
          </a:extLst>
        </xdr:cNvPr>
        <xdr:cNvSpPr txBox="1"/>
      </xdr:nvSpPr>
      <xdr:spPr>
        <a:xfrm>
          <a:off x="10794365" y="671639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507" name="直線コネクタ 506">
          <a:extLst>
            <a:ext uri="{FF2B5EF4-FFF2-40B4-BE49-F238E27FC236}">
              <a16:creationId xmlns:a16="http://schemas.microsoft.com/office/drawing/2014/main" id="{B4B10F1A-0E4F-4E69-AD90-94ED963612C6}"/>
            </a:ext>
          </a:extLst>
        </xdr:cNvPr>
        <xdr:cNvCxnSpPr/>
      </xdr:nvCxnSpPr>
      <xdr:spPr>
        <a:xfrm>
          <a:off x="11210925" y="648652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7015"/>
    <xdr:sp macro="" textlink="">
      <xdr:nvSpPr>
        <xdr:cNvPr id="508" name="テキスト ボックス 507">
          <a:extLst>
            <a:ext uri="{FF2B5EF4-FFF2-40B4-BE49-F238E27FC236}">
              <a16:creationId xmlns:a16="http://schemas.microsoft.com/office/drawing/2014/main" id="{35FD95F5-33AC-4534-A53A-303B0D85EA15}"/>
            </a:ext>
          </a:extLst>
        </xdr:cNvPr>
        <xdr:cNvSpPr txBox="1"/>
      </xdr:nvSpPr>
      <xdr:spPr>
        <a:xfrm>
          <a:off x="10845800" y="635571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509" name="直線コネクタ 508">
          <a:extLst>
            <a:ext uri="{FF2B5EF4-FFF2-40B4-BE49-F238E27FC236}">
              <a16:creationId xmlns:a16="http://schemas.microsoft.com/office/drawing/2014/main" id="{1E50ADD9-CAFE-41EE-B050-D1A3FF303F31}"/>
            </a:ext>
          </a:extLst>
        </xdr:cNvPr>
        <xdr:cNvCxnSpPr/>
      </xdr:nvCxnSpPr>
      <xdr:spPr>
        <a:xfrm>
          <a:off x="11210925" y="612584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156845</xdr:rowOff>
    </xdr:from>
    <xdr:ext cx="403225" cy="247015"/>
    <xdr:sp macro="" textlink="">
      <xdr:nvSpPr>
        <xdr:cNvPr id="510" name="テキスト ボックス 509">
          <a:extLst>
            <a:ext uri="{FF2B5EF4-FFF2-40B4-BE49-F238E27FC236}">
              <a16:creationId xmlns:a16="http://schemas.microsoft.com/office/drawing/2014/main" id="{6CCC3159-A63A-4EA1-ACFC-E0A54EE7F239}"/>
            </a:ext>
          </a:extLst>
        </xdr:cNvPr>
        <xdr:cNvSpPr txBox="1"/>
      </xdr:nvSpPr>
      <xdr:spPr>
        <a:xfrm>
          <a:off x="10845800" y="59988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511" name="直線コネクタ 510">
          <a:extLst>
            <a:ext uri="{FF2B5EF4-FFF2-40B4-BE49-F238E27FC236}">
              <a16:creationId xmlns:a16="http://schemas.microsoft.com/office/drawing/2014/main" id="{0D361B06-232C-40C8-A0D0-1511A43B8FB0}"/>
            </a:ext>
          </a:extLst>
        </xdr:cNvPr>
        <xdr:cNvCxnSpPr/>
      </xdr:nvCxnSpPr>
      <xdr:spPr>
        <a:xfrm>
          <a:off x="11210925" y="576897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7015"/>
    <xdr:sp macro="" textlink="">
      <xdr:nvSpPr>
        <xdr:cNvPr id="512" name="テキスト ボックス 511">
          <a:extLst>
            <a:ext uri="{FF2B5EF4-FFF2-40B4-BE49-F238E27FC236}">
              <a16:creationId xmlns:a16="http://schemas.microsoft.com/office/drawing/2014/main" id="{68F18DF0-52C4-4CBC-B7E8-67C5818D1614}"/>
            </a:ext>
          </a:extLst>
        </xdr:cNvPr>
        <xdr:cNvSpPr txBox="1"/>
      </xdr:nvSpPr>
      <xdr:spPr>
        <a:xfrm>
          <a:off x="10845800" y="56381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513" name="直線コネクタ 512">
          <a:extLst>
            <a:ext uri="{FF2B5EF4-FFF2-40B4-BE49-F238E27FC236}">
              <a16:creationId xmlns:a16="http://schemas.microsoft.com/office/drawing/2014/main" id="{42606057-A8E6-4563-A29D-3E0EF2D540E7}"/>
            </a:ext>
          </a:extLst>
        </xdr:cNvPr>
        <xdr:cNvCxnSpPr/>
      </xdr:nvCxnSpPr>
      <xdr:spPr>
        <a:xfrm>
          <a:off x="11210925" y="540829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7015"/>
    <xdr:sp macro="" textlink="">
      <xdr:nvSpPr>
        <xdr:cNvPr id="514" name="テキスト ボックス 513">
          <a:extLst>
            <a:ext uri="{FF2B5EF4-FFF2-40B4-BE49-F238E27FC236}">
              <a16:creationId xmlns:a16="http://schemas.microsoft.com/office/drawing/2014/main" id="{30209EFB-A9DC-4EA3-A8E5-91AE4DBA3084}"/>
            </a:ext>
          </a:extLst>
        </xdr:cNvPr>
        <xdr:cNvSpPr txBox="1"/>
      </xdr:nvSpPr>
      <xdr:spPr>
        <a:xfrm>
          <a:off x="10845800" y="527748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515" name="直線コネクタ 514">
          <a:extLst>
            <a:ext uri="{FF2B5EF4-FFF2-40B4-BE49-F238E27FC236}">
              <a16:creationId xmlns:a16="http://schemas.microsoft.com/office/drawing/2014/main" id="{C9C1A888-1F7A-45ED-BE1B-C7D50AD42EFD}"/>
            </a:ext>
          </a:extLst>
        </xdr:cNvPr>
        <xdr:cNvCxnSpPr/>
      </xdr:nvCxnSpPr>
      <xdr:spPr>
        <a:xfrm>
          <a:off x="11210925" y="504761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516" name="テキスト ボックス 515">
          <a:extLst>
            <a:ext uri="{FF2B5EF4-FFF2-40B4-BE49-F238E27FC236}">
              <a16:creationId xmlns:a16="http://schemas.microsoft.com/office/drawing/2014/main" id="{EF880E0A-715A-4EBC-9F1E-022DEC22FC10}"/>
            </a:ext>
          </a:extLst>
        </xdr:cNvPr>
        <xdr:cNvSpPr txBox="1"/>
      </xdr:nvSpPr>
      <xdr:spPr>
        <a:xfrm>
          <a:off x="10903585" y="49168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517" name="【認定こども園・幼稚園・保育所】&#10;有形固定資産減価償却率グラフ枠">
          <a:extLst>
            <a:ext uri="{FF2B5EF4-FFF2-40B4-BE49-F238E27FC236}">
              <a16:creationId xmlns:a16="http://schemas.microsoft.com/office/drawing/2014/main" id="{F5EC9E36-AD60-4662-A3D0-DDC1239A65C1}"/>
            </a:ext>
          </a:extLst>
        </xdr:cNvPr>
        <xdr:cNvSpPr/>
      </xdr:nvSpPr>
      <xdr:spPr>
        <a:xfrm>
          <a:off x="11210925" y="5047615"/>
          <a:ext cx="424815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38735</xdr:rowOff>
    </xdr:from>
    <xdr:to>
      <xdr:col>85</xdr:col>
      <xdr:colOff>126365</xdr:colOff>
      <xdr:row>42</xdr:row>
      <xdr:rowOff>36830</xdr:rowOff>
    </xdr:to>
    <xdr:cxnSp macro="">
      <xdr:nvCxnSpPr>
        <xdr:cNvPr id="518" name="直線コネクタ 517">
          <a:extLst>
            <a:ext uri="{FF2B5EF4-FFF2-40B4-BE49-F238E27FC236}">
              <a16:creationId xmlns:a16="http://schemas.microsoft.com/office/drawing/2014/main" id="{7CC5DFD8-3020-486E-AA5F-3AD38854E04F}"/>
            </a:ext>
          </a:extLst>
        </xdr:cNvPr>
        <xdr:cNvCxnSpPr/>
      </xdr:nvCxnSpPr>
      <xdr:spPr>
        <a:xfrm flipV="1">
          <a:off x="14696440" y="5553710"/>
          <a:ext cx="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40005</xdr:rowOff>
    </xdr:from>
    <xdr:ext cx="467360" cy="249555"/>
    <xdr:sp macro="" textlink="">
      <xdr:nvSpPr>
        <xdr:cNvPr id="519" name="【認定こども園・幼稚園・保育所】&#10;有形固定資産減価償却率最小値テキスト">
          <a:extLst>
            <a:ext uri="{FF2B5EF4-FFF2-40B4-BE49-F238E27FC236}">
              <a16:creationId xmlns:a16="http://schemas.microsoft.com/office/drawing/2014/main" id="{6D27937A-ED19-41EB-87E4-94C795DABF49}"/>
            </a:ext>
          </a:extLst>
        </xdr:cNvPr>
        <xdr:cNvSpPr txBox="1"/>
      </xdr:nvSpPr>
      <xdr:spPr>
        <a:xfrm>
          <a:off x="14735175" y="685038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36830</xdr:rowOff>
    </xdr:from>
    <xdr:to>
      <xdr:col>86</xdr:col>
      <xdr:colOff>25400</xdr:colOff>
      <xdr:row>42</xdr:row>
      <xdr:rowOff>36830</xdr:rowOff>
    </xdr:to>
    <xdr:cxnSp macro="">
      <xdr:nvCxnSpPr>
        <xdr:cNvPr id="520" name="直線コネクタ 519">
          <a:extLst>
            <a:ext uri="{FF2B5EF4-FFF2-40B4-BE49-F238E27FC236}">
              <a16:creationId xmlns:a16="http://schemas.microsoft.com/office/drawing/2014/main" id="{E182EB8D-E837-4705-93F7-36435C4427CB}"/>
            </a:ext>
          </a:extLst>
        </xdr:cNvPr>
        <xdr:cNvCxnSpPr/>
      </xdr:nvCxnSpPr>
      <xdr:spPr>
        <a:xfrm>
          <a:off x="14611350" y="6847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152400</xdr:rowOff>
    </xdr:from>
    <xdr:ext cx="402590" cy="247015"/>
    <xdr:sp macro="" textlink="">
      <xdr:nvSpPr>
        <xdr:cNvPr id="521" name="【認定こども園・幼稚園・保育所】&#10;有形固定資産減価償却率最大値テキスト">
          <a:extLst>
            <a:ext uri="{FF2B5EF4-FFF2-40B4-BE49-F238E27FC236}">
              <a16:creationId xmlns:a16="http://schemas.microsoft.com/office/drawing/2014/main" id="{B43E19CA-5F7F-4F43-863E-C4D5774506F7}"/>
            </a:ext>
          </a:extLst>
        </xdr:cNvPr>
        <xdr:cNvSpPr txBox="1"/>
      </xdr:nvSpPr>
      <xdr:spPr>
        <a:xfrm>
          <a:off x="14735175" y="534352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38735</xdr:rowOff>
    </xdr:from>
    <xdr:to>
      <xdr:col>86</xdr:col>
      <xdr:colOff>25400</xdr:colOff>
      <xdr:row>34</xdr:row>
      <xdr:rowOff>38735</xdr:rowOff>
    </xdr:to>
    <xdr:cxnSp macro="">
      <xdr:nvCxnSpPr>
        <xdr:cNvPr id="522" name="直線コネクタ 521">
          <a:extLst>
            <a:ext uri="{FF2B5EF4-FFF2-40B4-BE49-F238E27FC236}">
              <a16:creationId xmlns:a16="http://schemas.microsoft.com/office/drawing/2014/main" id="{4F2909A7-BD94-4B8E-9111-A737FBEF6EC0}"/>
            </a:ext>
          </a:extLst>
        </xdr:cNvPr>
        <xdr:cNvCxnSpPr/>
      </xdr:nvCxnSpPr>
      <xdr:spPr>
        <a:xfrm>
          <a:off x="14611350" y="55537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62230</xdr:rowOff>
    </xdr:from>
    <xdr:ext cx="402590" cy="247015"/>
    <xdr:sp macro="" textlink="">
      <xdr:nvSpPr>
        <xdr:cNvPr id="523" name="【認定こども園・幼稚園・保育所】&#10;有形固定資産減価償却率平均値テキスト">
          <a:extLst>
            <a:ext uri="{FF2B5EF4-FFF2-40B4-BE49-F238E27FC236}">
              <a16:creationId xmlns:a16="http://schemas.microsoft.com/office/drawing/2014/main" id="{7A4A992B-A0DF-479A-B21A-7776340A70C4}"/>
            </a:ext>
          </a:extLst>
        </xdr:cNvPr>
        <xdr:cNvSpPr txBox="1"/>
      </xdr:nvSpPr>
      <xdr:spPr>
        <a:xfrm>
          <a:off x="14735175" y="6066155"/>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83185</xdr:rowOff>
    </xdr:from>
    <xdr:to>
      <xdr:col>85</xdr:col>
      <xdr:colOff>174625</xdr:colOff>
      <xdr:row>38</xdr:row>
      <xdr:rowOff>15875</xdr:rowOff>
    </xdr:to>
    <xdr:sp macro="" textlink="">
      <xdr:nvSpPr>
        <xdr:cNvPr id="524" name="フローチャート: 判断 523">
          <a:extLst>
            <a:ext uri="{FF2B5EF4-FFF2-40B4-BE49-F238E27FC236}">
              <a16:creationId xmlns:a16="http://schemas.microsoft.com/office/drawing/2014/main" id="{259AB6D4-E29E-4648-8350-FCB492CB48C2}"/>
            </a:ext>
          </a:extLst>
        </xdr:cNvPr>
        <xdr:cNvSpPr/>
      </xdr:nvSpPr>
      <xdr:spPr>
        <a:xfrm>
          <a:off x="14649450" y="6087110"/>
          <a:ext cx="920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64770</xdr:rowOff>
    </xdr:from>
    <xdr:to>
      <xdr:col>81</xdr:col>
      <xdr:colOff>101600</xdr:colOff>
      <xdr:row>37</xdr:row>
      <xdr:rowOff>162560</xdr:rowOff>
    </xdr:to>
    <xdr:sp macro="" textlink="">
      <xdr:nvSpPr>
        <xdr:cNvPr id="525" name="フローチャート: 判断 524">
          <a:extLst>
            <a:ext uri="{FF2B5EF4-FFF2-40B4-BE49-F238E27FC236}">
              <a16:creationId xmlns:a16="http://schemas.microsoft.com/office/drawing/2014/main" id="{FC41F53A-CD12-47FC-82CF-D3A3041A7586}"/>
            </a:ext>
          </a:extLst>
        </xdr:cNvPr>
        <xdr:cNvSpPr/>
      </xdr:nvSpPr>
      <xdr:spPr>
        <a:xfrm>
          <a:off x="13887450" y="606869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24765</xdr:rowOff>
    </xdr:from>
    <xdr:to>
      <xdr:col>76</xdr:col>
      <xdr:colOff>165100</xdr:colOff>
      <xdr:row>37</xdr:row>
      <xdr:rowOff>122555</xdr:rowOff>
    </xdr:to>
    <xdr:sp macro="" textlink="">
      <xdr:nvSpPr>
        <xdr:cNvPr id="526" name="フローチャート: 判断 525">
          <a:extLst>
            <a:ext uri="{FF2B5EF4-FFF2-40B4-BE49-F238E27FC236}">
              <a16:creationId xmlns:a16="http://schemas.microsoft.com/office/drawing/2014/main" id="{E758E225-B385-448E-93C9-C084860E3D79}"/>
            </a:ext>
          </a:extLst>
        </xdr:cNvPr>
        <xdr:cNvSpPr/>
      </xdr:nvSpPr>
      <xdr:spPr>
        <a:xfrm>
          <a:off x="13096875" y="60286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xdr:rowOff>
    </xdr:from>
    <xdr:to>
      <xdr:col>72</xdr:col>
      <xdr:colOff>38100</xdr:colOff>
      <xdr:row>37</xdr:row>
      <xdr:rowOff>111125</xdr:rowOff>
    </xdr:to>
    <xdr:sp macro="" textlink="">
      <xdr:nvSpPr>
        <xdr:cNvPr id="527" name="フローチャート: 判断 526">
          <a:extLst>
            <a:ext uri="{FF2B5EF4-FFF2-40B4-BE49-F238E27FC236}">
              <a16:creationId xmlns:a16="http://schemas.microsoft.com/office/drawing/2014/main" id="{C0A7545E-1A43-4779-B7BE-FC79D8B6000E}"/>
            </a:ext>
          </a:extLst>
        </xdr:cNvPr>
        <xdr:cNvSpPr/>
      </xdr:nvSpPr>
      <xdr:spPr>
        <a:xfrm>
          <a:off x="12296775" y="601091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114300</xdr:rowOff>
    </xdr:from>
    <xdr:to>
      <xdr:col>67</xdr:col>
      <xdr:colOff>101600</xdr:colOff>
      <xdr:row>37</xdr:row>
      <xdr:rowOff>46990</xdr:rowOff>
    </xdr:to>
    <xdr:sp macro="" textlink="">
      <xdr:nvSpPr>
        <xdr:cNvPr id="528" name="フローチャート: 判断 527">
          <a:extLst>
            <a:ext uri="{FF2B5EF4-FFF2-40B4-BE49-F238E27FC236}">
              <a16:creationId xmlns:a16="http://schemas.microsoft.com/office/drawing/2014/main" id="{CBA14C92-35AC-4ECA-AB17-A581B670053D}"/>
            </a:ext>
          </a:extLst>
        </xdr:cNvPr>
        <xdr:cNvSpPr/>
      </xdr:nvSpPr>
      <xdr:spPr>
        <a:xfrm>
          <a:off x="11487150" y="595312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529" name="テキスト ボックス 528">
          <a:extLst>
            <a:ext uri="{FF2B5EF4-FFF2-40B4-BE49-F238E27FC236}">
              <a16:creationId xmlns:a16="http://schemas.microsoft.com/office/drawing/2014/main" id="{FD44E7C0-2ECA-49D5-94F0-C626F6C5CFDD}"/>
            </a:ext>
          </a:extLst>
        </xdr:cNvPr>
        <xdr:cNvSpPr txBox="1"/>
      </xdr:nvSpPr>
      <xdr:spPr>
        <a:xfrm>
          <a:off x="145256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530" name="テキスト ボックス 529">
          <a:extLst>
            <a:ext uri="{FF2B5EF4-FFF2-40B4-BE49-F238E27FC236}">
              <a16:creationId xmlns:a16="http://schemas.microsoft.com/office/drawing/2014/main" id="{55FF5BCA-A53C-4DCC-8953-035BAAAA2313}"/>
            </a:ext>
          </a:extLst>
        </xdr:cNvPr>
        <xdr:cNvSpPr txBox="1"/>
      </xdr:nvSpPr>
      <xdr:spPr>
        <a:xfrm>
          <a:off x="137636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531" name="テキスト ボックス 530">
          <a:extLst>
            <a:ext uri="{FF2B5EF4-FFF2-40B4-BE49-F238E27FC236}">
              <a16:creationId xmlns:a16="http://schemas.microsoft.com/office/drawing/2014/main" id="{5845B1B9-1161-40B5-AFAC-265107FBF998}"/>
            </a:ext>
          </a:extLst>
        </xdr:cNvPr>
        <xdr:cNvSpPr txBox="1"/>
      </xdr:nvSpPr>
      <xdr:spPr>
        <a:xfrm>
          <a:off x="129730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532" name="テキスト ボックス 531">
          <a:extLst>
            <a:ext uri="{FF2B5EF4-FFF2-40B4-BE49-F238E27FC236}">
              <a16:creationId xmlns:a16="http://schemas.microsoft.com/office/drawing/2014/main" id="{1A586DC1-ABAD-4571-8A3D-4D8AC9264A64}"/>
            </a:ext>
          </a:extLst>
        </xdr:cNvPr>
        <xdr:cNvSpPr txBox="1"/>
      </xdr:nvSpPr>
      <xdr:spPr>
        <a:xfrm>
          <a:off x="121697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533" name="テキスト ボックス 532">
          <a:extLst>
            <a:ext uri="{FF2B5EF4-FFF2-40B4-BE49-F238E27FC236}">
              <a16:creationId xmlns:a16="http://schemas.microsoft.com/office/drawing/2014/main" id="{EA31DDF3-D055-46B7-B227-12E170251EF0}"/>
            </a:ext>
          </a:extLst>
        </xdr:cNvPr>
        <xdr:cNvSpPr txBox="1"/>
      </xdr:nvSpPr>
      <xdr:spPr>
        <a:xfrm>
          <a:off x="113633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70485</xdr:rowOff>
    </xdr:from>
    <xdr:to>
      <xdr:col>85</xdr:col>
      <xdr:colOff>174625</xdr:colOff>
      <xdr:row>38</xdr:row>
      <xdr:rowOff>3175</xdr:rowOff>
    </xdr:to>
    <xdr:sp macro="" textlink="">
      <xdr:nvSpPr>
        <xdr:cNvPr id="534" name="楕円 533">
          <a:extLst>
            <a:ext uri="{FF2B5EF4-FFF2-40B4-BE49-F238E27FC236}">
              <a16:creationId xmlns:a16="http://schemas.microsoft.com/office/drawing/2014/main" id="{A0F31E67-AADA-440A-9A51-A523DE3289C6}"/>
            </a:ext>
          </a:extLst>
        </xdr:cNvPr>
        <xdr:cNvSpPr/>
      </xdr:nvSpPr>
      <xdr:spPr>
        <a:xfrm>
          <a:off x="14649450" y="6068060"/>
          <a:ext cx="920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92710</xdr:rowOff>
    </xdr:from>
    <xdr:ext cx="402590" cy="247015"/>
    <xdr:sp macro="" textlink="">
      <xdr:nvSpPr>
        <xdr:cNvPr id="535" name="【認定こども園・幼稚園・保育所】&#10;有形固定資産減価償却率該当値テキスト">
          <a:extLst>
            <a:ext uri="{FF2B5EF4-FFF2-40B4-BE49-F238E27FC236}">
              <a16:creationId xmlns:a16="http://schemas.microsoft.com/office/drawing/2014/main" id="{4B49E671-EFBE-4FF9-8B07-6EA6DBAB250B}"/>
            </a:ext>
          </a:extLst>
        </xdr:cNvPr>
        <xdr:cNvSpPr txBox="1"/>
      </xdr:nvSpPr>
      <xdr:spPr>
        <a:xfrm>
          <a:off x="14735175" y="593153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15240</xdr:rowOff>
    </xdr:from>
    <xdr:to>
      <xdr:col>81</xdr:col>
      <xdr:colOff>101600</xdr:colOff>
      <xdr:row>37</xdr:row>
      <xdr:rowOff>113030</xdr:rowOff>
    </xdr:to>
    <xdr:sp macro="" textlink="">
      <xdr:nvSpPr>
        <xdr:cNvPr id="536" name="楕円 535">
          <a:extLst>
            <a:ext uri="{FF2B5EF4-FFF2-40B4-BE49-F238E27FC236}">
              <a16:creationId xmlns:a16="http://schemas.microsoft.com/office/drawing/2014/main" id="{347EE12A-BB4E-4793-AB2D-20C99F3823EF}"/>
            </a:ext>
          </a:extLst>
        </xdr:cNvPr>
        <xdr:cNvSpPr/>
      </xdr:nvSpPr>
      <xdr:spPr>
        <a:xfrm>
          <a:off x="13887450" y="6012815"/>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64135</xdr:rowOff>
    </xdr:from>
    <xdr:to>
      <xdr:col>85</xdr:col>
      <xdr:colOff>127000</xdr:colOff>
      <xdr:row>37</xdr:row>
      <xdr:rowOff>119380</xdr:rowOff>
    </xdr:to>
    <xdr:cxnSp macro="">
      <xdr:nvCxnSpPr>
        <xdr:cNvPr id="537" name="直線コネクタ 536">
          <a:extLst>
            <a:ext uri="{FF2B5EF4-FFF2-40B4-BE49-F238E27FC236}">
              <a16:creationId xmlns:a16="http://schemas.microsoft.com/office/drawing/2014/main" id="{94E4DA75-057A-465E-9C3C-41FE05B1B50C}"/>
            </a:ext>
          </a:extLst>
        </xdr:cNvPr>
        <xdr:cNvCxnSpPr/>
      </xdr:nvCxnSpPr>
      <xdr:spPr>
        <a:xfrm>
          <a:off x="13935075" y="6068060"/>
          <a:ext cx="762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50165</xdr:rowOff>
    </xdr:from>
    <xdr:to>
      <xdr:col>76</xdr:col>
      <xdr:colOff>165100</xdr:colOff>
      <xdr:row>37</xdr:row>
      <xdr:rowOff>147955</xdr:rowOff>
    </xdr:to>
    <xdr:sp macro="" textlink="">
      <xdr:nvSpPr>
        <xdr:cNvPr id="538" name="楕円 537">
          <a:extLst>
            <a:ext uri="{FF2B5EF4-FFF2-40B4-BE49-F238E27FC236}">
              <a16:creationId xmlns:a16="http://schemas.microsoft.com/office/drawing/2014/main" id="{567C231B-7181-48D7-8436-6C116150B5B5}"/>
            </a:ext>
          </a:extLst>
        </xdr:cNvPr>
        <xdr:cNvSpPr/>
      </xdr:nvSpPr>
      <xdr:spPr>
        <a:xfrm>
          <a:off x="13096875" y="604774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64135</xdr:rowOff>
    </xdr:from>
    <xdr:to>
      <xdr:col>81</xdr:col>
      <xdr:colOff>50800</xdr:colOff>
      <xdr:row>37</xdr:row>
      <xdr:rowOff>99060</xdr:rowOff>
    </xdr:to>
    <xdr:cxnSp macro="">
      <xdr:nvCxnSpPr>
        <xdr:cNvPr id="539" name="直線コネクタ 538">
          <a:extLst>
            <a:ext uri="{FF2B5EF4-FFF2-40B4-BE49-F238E27FC236}">
              <a16:creationId xmlns:a16="http://schemas.microsoft.com/office/drawing/2014/main" id="{B08F2650-2B14-43E2-B9E1-8F8E62661209}"/>
            </a:ext>
          </a:extLst>
        </xdr:cNvPr>
        <xdr:cNvCxnSpPr/>
      </xdr:nvCxnSpPr>
      <xdr:spPr>
        <a:xfrm flipV="1">
          <a:off x="13144500" y="6068060"/>
          <a:ext cx="79057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158750</xdr:rowOff>
    </xdr:from>
    <xdr:to>
      <xdr:col>72</xdr:col>
      <xdr:colOff>38100</xdr:colOff>
      <xdr:row>37</xdr:row>
      <xdr:rowOff>91440</xdr:rowOff>
    </xdr:to>
    <xdr:sp macro="" textlink="">
      <xdr:nvSpPr>
        <xdr:cNvPr id="540" name="楕円 539">
          <a:extLst>
            <a:ext uri="{FF2B5EF4-FFF2-40B4-BE49-F238E27FC236}">
              <a16:creationId xmlns:a16="http://schemas.microsoft.com/office/drawing/2014/main" id="{BC15C00A-F6DF-4D69-943E-D13B50D16644}"/>
            </a:ext>
          </a:extLst>
        </xdr:cNvPr>
        <xdr:cNvSpPr/>
      </xdr:nvSpPr>
      <xdr:spPr>
        <a:xfrm>
          <a:off x="12296775" y="6000750"/>
          <a:ext cx="8572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37</xdr:row>
      <xdr:rowOff>41910</xdr:rowOff>
    </xdr:from>
    <xdr:to>
      <xdr:col>76</xdr:col>
      <xdr:colOff>114300</xdr:colOff>
      <xdr:row>37</xdr:row>
      <xdr:rowOff>99060</xdr:rowOff>
    </xdr:to>
    <xdr:cxnSp macro="">
      <xdr:nvCxnSpPr>
        <xdr:cNvPr id="541" name="直線コネクタ 540">
          <a:extLst>
            <a:ext uri="{FF2B5EF4-FFF2-40B4-BE49-F238E27FC236}">
              <a16:creationId xmlns:a16="http://schemas.microsoft.com/office/drawing/2014/main" id="{D717D176-095F-4C89-9E9D-2CFC1589D625}"/>
            </a:ext>
          </a:extLst>
        </xdr:cNvPr>
        <xdr:cNvCxnSpPr/>
      </xdr:nvCxnSpPr>
      <xdr:spPr>
        <a:xfrm>
          <a:off x="12341225" y="6045835"/>
          <a:ext cx="803275"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97790</xdr:rowOff>
    </xdr:from>
    <xdr:to>
      <xdr:col>67</xdr:col>
      <xdr:colOff>101600</xdr:colOff>
      <xdr:row>37</xdr:row>
      <xdr:rowOff>30480</xdr:rowOff>
    </xdr:to>
    <xdr:sp macro="" textlink="">
      <xdr:nvSpPr>
        <xdr:cNvPr id="542" name="楕円 541">
          <a:extLst>
            <a:ext uri="{FF2B5EF4-FFF2-40B4-BE49-F238E27FC236}">
              <a16:creationId xmlns:a16="http://schemas.microsoft.com/office/drawing/2014/main" id="{5AE2F70C-B4A6-4FD6-930E-1A44E92906D6}"/>
            </a:ext>
          </a:extLst>
        </xdr:cNvPr>
        <xdr:cNvSpPr/>
      </xdr:nvSpPr>
      <xdr:spPr>
        <a:xfrm>
          <a:off x="11487150" y="5936615"/>
          <a:ext cx="1047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146685</xdr:rowOff>
    </xdr:from>
    <xdr:to>
      <xdr:col>71</xdr:col>
      <xdr:colOff>174625</xdr:colOff>
      <xdr:row>37</xdr:row>
      <xdr:rowOff>41910</xdr:rowOff>
    </xdr:to>
    <xdr:cxnSp macro="">
      <xdr:nvCxnSpPr>
        <xdr:cNvPr id="543" name="直線コネクタ 542">
          <a:extLst>
            <a:ext uri="{FF2B5EF4-FFF2-40B4-BE49-F238E27FC236}">
              <a16:creationId xmlns:a16="http://schemas.microsoft.com/office/drawing/2014/main" id="{0BF86171-3751-4F15-97B0-0EFD526438F1}"/>
            </a:ext>
          </a:extLst>
        </xdr:cNvPr>
        <xdr:cNvCxnSpPr/>
      </xdr:nvCxnSpPr>
      <xdr:spPr>
        <a:xfrm>
          <a:off x="11534775" y="5982335"/>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154305</xdr:rowOff>
    </xdr:from>
    <xdr:ext cx="405130" cy="247015"/>
    <xdr:sp macro="" textlink="">
      <xdr:nvSpPr>
        <xdr:cNvPr id="544" name="n_1aveValue【認定こども園・幼稚園・保育所】&#10;有形固定資産減価償却率">
          <a:extLst>
            <a:ext uri="{FF2B5EF4-FFF2-40B4-BE49-F238E27FC236}">
              <a16:creationId xmlns:a16="http://schemas.microsoft.com/office/drawing/2014/main" id="{29DEB020-2223-4EC2-A793-E518390A6DCF}"/>
            </a:ext>
          </a:extLst>
        </xdr:cNvPr>
        <xdr:cNvSpPr txBox="1"/>
      </xdr:nvSpPr>
      <xdr:spPr>
        <a:xfrm>
          <a:off x="13745210" y="61550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137795</xdr:rowOff>
    </xdr:from>
    <xdr:ext cx="405130" cy="249555"/>
    <xdr:sp macro="" textlink="">
      <xdr:nvSpPr>
        <xdr:cNvPr id="545" name="n_2aveValue【認定こども園・幼稚園・保育所】&#10;有形固定資産減価償却率">
          <a:extLst>
            <a:ext uri="{FF2B5EF4-FFF2-40B4-BE49-F238E27FC236}">
              <a16:creationId xmlns:a16="http://schemas.microsoft.com/office/drawing/2014/main" id="{31F513E0-FF71-405B-817E-CC8A493A1D49}"/>
            </a:ext>
          </a:extLst>
        </xdr:cNvPr>
        <xdr:cNvSpPr txBox="1"/>
      </xdr:nvSpPr>
      <xdr:spPr>
        <a:xfrm>
          <a:off x="12964160" y="58178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102870</xdr:rowOff>
    </xdr:from>
    <xdr:ext cx="405130" cy="249555"/>
    <xdr:sp macro="" textlink="">
      <xdr:nvSpPr>
        <xdr:cNvPr id="546" name="n_3aveValue【認定こども園・幼稚園・保育所】&#10;有形固定資産減価償却率">
          <a:extLst>
            <a:ext uri="{FF2B5EF4-FFF2-40B4-BE49-F238E27FC236}">
              <a16:creationId xmlns:a16="http://schemas.microsoft.com/office/drawing/2014/main" id="{712E6B5A-C0C0-4427-B805-2BA5B0679A80}"/>
            </a:ext>
          </a:extLst>
        </xdr:cNvPr>
        <xdr:cNvSpPr txBox="1"/>
      </xdr:nvSpPr>
      <xdr:spPr>
        <a:xfrm>
          <a:off x="12164060" y="61067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38735</xdr:rowOff>
    </xdr:from>
    <xdr:ext cx="405130" cy="249555"/>
    <xdr:sp macro="" textlink="">
      <xdr:nvSpPr>
        <xdr:cNvPr id="547" name="n_4aveValue【認定こども園・幼稚園・保育所】&#10;有形固定資産減価償却率">
          <a:extLst>
            <a:ext uri="{FF2B5EF4-FFF2-40B4-BE49-F238E27FC236}">
              <a16:creationId xmlns:a16="http://schemas.microsoft.com/office/drawing/2014/main" id="{03E7A954-308F-4563-A5B0-4DCF99A076B5}"/>
            </a:ext>
          </a:extLst>
        </xdr:cNvPr>
        <xdr:cNvSpPr txBox="1"/>
      </xdr:nvSpPr>
      <xdr:spPr>
        <a:xfrm>
          <a:off x="11354435" y="60394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128905</xdr:rowOff>
    </xdr:from>
    <xdr:ext cx="405130" cy="247015"/>
    <xdr:sp macro="" textlink="">
      <xdr:nvSpPr>
        <xdr:cNvPr id="548" name="n_1mainValue【認定こども園・幼稚園・保育所】&#10;有形固定資産減価償却率">
          <a:extLst>
            <a:ext uri="{FF2B5EF4-FFF2-40B4-BE49-F238E27FC236}">
              <a16:creationId xmlns:a16="http://schemas.microsoft.com/office/drawing/2014/main" id="{8511951B-0084-4D40-A8CA-59CFEC06A461}"/>
            </a:ext>
          </a:extLst>
        </xdr:cNvPr>
        <xdr:cNvSpPr txBox="1"/>
      </xdr:nvSpPr>
      <xdr:spPr>
        <a:xfrm>
          <a:off x="13745210" y="58026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139065</xdr:rowOff>
    </xdr:from>
    <xdr:ext cx="405130" cy="249555"/>
    <xdr:sp macro="" textlink="">
      <xdr:nvSpPr>
        <xdr:cNvPr id="549" name="n_2mainValue【認定こども園・幼稚園・保育所】&#10;有形固定資産減価償却率">
          <a:extLst>
            <a:ext uri="{FF2B5EF4-FFF2-40B4-BE49-F238E27FC236}">
              <a16:creationId xmlns:a16="http://schemas.microsoft.com/office/drawing/2014/main" id="{B1D50BE0-C226-4EE0-9156-F626CA50B82E}"/>
            </a:ext>
          </a:extLst>
        </xdr:cNvPr>
        <xdr:cNvSpPr txBox="1"/>
      </xdr:nvSpPr>
      <xdr:spPr>
        <a:xfrm>
          <a:off x="12964160" y="61429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35</xdr:row>
      <xdr:rowOff>106680</xdr:rowOff>
    </xdr:from>
    <xdr:ext cx="405130" cy="249555"/>
    <xdr:sp macro="" textlink="">
      <xdr:nvSpPr>
        <xdr:cNvPr id="550" name="n_3mainValue【認定こども園・幼稚園・保育所】&#10;有形固定資産減価償却率">
          <a:extLst>
            <a:ext uri="{FF2B5EF4-FFF2-40B4-BE49-F238E27FC236}">
              <a16:creationId xmlns:a16="http://schemas.microsoft.com/office/drawing/2014/main" id="{B0A90816-7A0E-43C1-B341-D6D084B0F6AD}"/>
            </a:ext>
          </a:extLst>
        </xdr:cNvPr>
        <xdr:cNvSpPr txBox="1"/>
      </xdr:nvSpPr>
      <xdr:spPr>
        <a:xfrm>
          <a:off x="12164060" y="57804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46355</xdr:rowOff>
    </xdr:from>
    <xdr:ext cx="405130" cy="249555"/>
    <xdr:sp macro="" textlink="">
      <xdr:nvSpPr>
        <xdr:cNvPr id="551" name="n_4mainValue【認定こども園・幼稚園・保育所】&#10;有形固定資産減価償却率">
          <a:extLst>
            <a:ext uri="{FF2B5EF4-FFF2-40B4-BE49-F238E27FC236}">
              <a16:creationId xmlns:a16="http://schemas.microsoft.com/office/drawing/2014/main" id="{8BF9A638-E3A6-437B-BD49-26E05FBA2E73}"/>
            </a:ext>
          </a:extLst>
        </xdr:cNvPr>
        <xdr:cNvSpPr txBox="1"/>
      </xdr:nvSpPr>
      <xdr:spPr>
        <a:xfrm>
          <a:off x="11354435" y="57264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552" name="正方形/長方形 551">
          <a:extLst>
            <a:ext uri="{FF2B5EF4-FFF2-40B4-BE49-F238E27FC236}">
              <a16:creationId xmlns:a16="http://schemas.microsoft.com/office/drawing/2014/main" id="{FD9E33FB-53F5-40CA-9A07-EC0F3E47E859}"/>
            </a:ext>
          </a:extLst>
        </xdr:cNvPr>
        <xdr:cNvSpPr/>
      </xdr:nvSpPr>
      <xdr:spPr>
        <a:xfrm>
          <a:off x="16459200" y="3968750"/>
          <a:ext cx="426720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53" name="正方形/長方形 552">
          <a:extLst>
            <a:ext uri="{FF2B5EF4-FFF2-40B4-BE49-F238E27FC236}">
              <a16:creationId xmlns:a16="http://schemas.microsoft.com/office/drawing/2014/main" id="{79E7D6B4-8A9F-424D-9968-3E9F6BC3E8B6}"/>
            </a:ext>
          </a:extLst>
        </xdr:cNvPr>
        <xdr:cNvSpPr/>
      </xdr:nvSpPr>
      <xdr:spPr>
        <a:xfrm>
          <a:off x="165830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54" name="正方形/長方形 553">
          <a:extLst>
            <a:ext uri="{FF2B5EF4-FFF2-40B4-BE49-F238E27FC236}">
              <a16:creationId xmlns:a16="http://schemas.microsoft.com/office/drawing/2014/main" id="{2E4AD275-6984-4185-8A64-5ED4F7FF8945}"/>
            </a:ext>
          </a:extLst>
        </xdr:cNvPr>
        <xdr:cNvSpPr/>
      </xdr:nvSpPr>
      <xdr:spPr>
        <a:xfrm>
          <a:off x="165830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55" name="正方形/長方形 554">
          <a:extLst>
            <a:ext uri="{FF2B5EF4-FFF2-40B4-BE49-F238E27FC236}">
              <a16:creationId xmlns:a16="http://schemas.microsoft.com/office/drawing/2014/main" id="{B7C84F11-1138-4512-AFB2-C8ADB6E8A5AD}"/>
            </a:ext>
          </a:extLst>
        </xdr:cNvPr>
        <xdr:cNvSpPr/>
      </xdr:nvSpPr>
      <xdr:spPr>
        <a:xfrm>
          <a:off x="174879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56" name="正方形/長方形 555">
          <a:extLst>
            <a:ext uri="{FF2B5EF4-FFF2-40B4-BE49-F238E27FC236}">
              <a16:creationId xmlns:a16="http://schemas.microsoft.com/office/drawing/2014/main" id="{4D3FB728-12EE-4623-ACE6-CEBF470971DA}"/>
            </a:ext>
          </a:extLst>
        </xdr:cNvPr>
        <xdr:cNvSpPr/>
      </xdr:nvSpPr>
      <xdr:spPr>
        <a:xfrm>
          <a:off x="174879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57" name="正方形/長方形 556">
          <a:extLst>
            <a:ext uri="{FF2B5EF4-FFF2-40B4-BE49-F238E27FC236}">
              <a16:creationId xmlns:a16="http://schemas.microsoft.com/office/drawing/2014/main" id="{77EBC119-4744-420B-8C0C-F4A5969EF159}"/>
            </a:ext>
          </a:extLst>
        </xdr:cNvPr>
        <xdr:cNvSpPr/>
      </xdr:nvSpPr>
      <xdr:spPr>
        <a:xfrm>
          <a:off x="185166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58" name="正方形/長方形 557">
          <a:extLst>
            <a:ext uri="{FF2B5EF4-FFF2-40B4-BE49-F238E27FC236}">
              <a16:creationId xmlns:a16="http://schemas.microsoft.com/office/drawing/2014/main" id="{4E6973C1-88ED-4C10-840E-A4AA2F897590}"/>
            </a:ext>
          </a:extLst>
        </xdr:cNvPr>
        <xdr:cNvSpPr/>
      </xdr:nvSpPr>
      <xdr:spPr>
        <a:xfrm>
          <a:off x="185166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59" name="正方形/長方形 558">
          <a:extLst>
            <a:ext uri="{FF2B5EF4-FFF2-40B4-BE49-F238E27FC236}">
              <a16:creationId xmlns:a16="http://schemas.microsoft.com/office/drawing/2014/main" id="{B3C37E09-3FC0-4891-8B34-9AB9439CDD71}"/>
            </a:ext>
          </a:extLst>
        </xdr:cNvPr>
        <xdr:cNvSpPr/>
      </xdr:nvSpPr>
      <xdr:spPr>
        <a:xfrm>
          <a:off x="16459200" y="5047615"/>
          <a:ext cx="426720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560" name="テキスト ボックス 559">
          <a:extLst>
            <a:ext uri="{FF2B5EF4-FFF2-40B4-BE49-F238E27FC236}">
              <a16:creationId xmlns:a16="http://schemas.microsoft.com/office/drawing/2014/main" id="{39186B05-2E6B-4C1D-8942-42F9A6C89E47}"/>
            </a:ext>
          </a:extLst>
        </xdr:cNvPr>
        <xdr:cNvSpPr txBox="1"/>
      </xdr:nvSpPr>
      <xdr:spPr>
        <a:xfrm>
          <a:off x="16440150" y="48672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561" name="直線コネクタ 560">
          <a:extLst>
            <a:ext uri="{FF2B5EF4-FFF2-40B4-BE49-F238E27FC236}">
              <a16:creationId xmlns:a16="http://schemas.microsoft.com/office/drawing/2014/main" id="{6DA947C5-029C-4BB8-A062-46C3ADB378F6}"/>
            </a:ext>
          </a:extLst>
        </xdr:cNvPr>
        <xdr:cNvCxnSpPr/>
      </xdr:nvCxnSpPr>
      <xdr:spPr>
        <a:xfrm>
          <a:off x="16459200" y="720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128270</xdr:rowOff>
    </xdr:from>
    <xdr:to>
      <xdr:col>120</xdr:col>
      <xdr:colOff>114300</xdr:colOff>
      <xdr:row>41</xdr:row>
      <xdr:rowOff>128270</xdr:rowOff>
    </xdr:to>
    <xdr:cxnSp macro="">
      <xdr:nvCxnSpPr>
        <xdr:cNvPr id="562" name="直線コネクタ 561">
          <a:extLst>
            <a:ext uri="{FF2B5EF4-FFF2-40B4-BE49-F238E27FC236}">
              <a16:creationId xmlns:a16="http://schemas.microsoft.com/office/drawing/2014/main" id="{137F99B0-8B13-4C38-A906-240ADB22EE21}"/>
            </a:ext>
          </a:extLst>
        </xdr:cNvPr>
        <xdr:cNvCxnSpPr/>
      </xdr:nvCxnSpPr>
      <xdr:spPr>
        <a:xfrm>
          <a:off x="16459200" y="6773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156845</xdr:rowOff>
    </xdr:from>
    <xdr:ext cx="464820" cy="247015"/>
    <xdr:sp macro="" textlink="">
      <xdr:nvSpPr>
        <xdr:cNvPr id="563" name="テキスト ボックス 562">
          <a:extLst>
            <a:ext uri="{FF2B5EF4-FFF2-40B4-BE49-F238E27FC236}">
              <a16:creationId xmlns:a16="http://schemas.microsoft.com/office/drawing/2014/main" id="{4058FE19-828C-4021-87AF-87322210402E}"/>
            </a:ext>
          </a:extLst>
        </xdr:cNvPr>
        <xdr:cNvSpPr txBox="1"/>
      </xdr:nvSpPr>
      <xdr:spPr>
        <a:xfrm>
          <a:off x="16052165" y="664654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4" name="直線コネクタ 563">
          <a:extLst>
            <a:ext uri="{FF2B5EF4-FFF2-40B4-BE49-F238E27FC236}">
              <a16:creationId xmlns:a16="http://schemas.microsoft.com/office/drawing/2014/main" id="{1B4FC9C8-CCC7-45FE-AF47-405A3F155B0F}"/>
            </a:ext>
          </a:extLst>
        </xdr:cNvPr>
        <xdr:cNvCxnSpPr/>
      </xdr:nvCxnSpPr>
      <xdr:spPr>
        <a:xfrm>
          <a:off x="16459200" y="63430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46355</xdr:rowOff>
    </xdr:from>
    <xdr:ext cx="464820" cy="249555"/>
    <xdr:sp macro="" textlink="">
      <xdr:nvSpPr>
        <xdr:cNvPr id="565" name="テキスト ボックス 564">
          <a:extLst>
            <a:ext uri="{FF2B5EF4-FFF2-40B4-BE49-F238E27FC236}">
              <a16:creationId xmlns:a16="http://schemas.microsoft.com/office/drawing/2014/main" id="{447BDEA8-EB84-4FA3-8A19-306DD4E3DA1D}"/>
            </a:ext>
          </a:extLst>
        </xdr:cNvPr>
        <xdr:cNvSpPr txBox="1"/>
      </xdr:nvSpPr>
      <xdr:spPr>
        <a:xfrm>
          <a:off x="16052165" y="621220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73025</xdr:rowOff>
    </xdr:from>
    <xdr:to>
      <xdr:col>120</xdr:col>
      <xdr:colOff>114300</xdr:colOff>
      <xdr:row>36</xdr:row>
      <xdr:rowOff>73025</xdr:rowOff>
    </xdr:to>
    <xdr:cxnSp macro="">
      <xdr:nvCxnSpPr>
        <xdr:cNvPr id="566" name="直線コネクタ 565">
          <a:extLst>
            <a:ext uri="{FF2B5EF4-FFF2-40B4-BE49-F238E27FC236}">
              <a16:creationId xmlns:a16="http://schemas.microsoft.com/office/drawing/2014/main" id="{BBC4AF9B-0626-4C47-868F-5AA3549003C0}"/>
            </a:ext>
          </a:extLst>
        </xdr:cNvPr>
        <xdr:cNvCxnSpPr/>
      </xdr:nvCxnSpPr>
      <xdr:spPr>
        <a:xfrm>
          <a:off x="16459200" y="59118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101600</xdr:rowOff>
    </xdr:from>
    <xdr:ext cx="464820" cy="249555"/>
    <xdr:sp macro="" textlink="">
      <xdr:nvSpPr>
        <xdr:cNvPr id="567" name="テキスト ボックス 566">
          <a:extLst>
            <a:ext uri="{FF2B5EF4-FFF2-40B4-BE49-F238E27FC236}">
              <a16:creationId xmlns:a16="http://schemas.microsoft.com/office/drawing/2014/main" id="{B18F0B7E-9339-4887-8036-CFF305258C3E}"/>
            </a:ext>
          </a:extLst>
        </xdr:cNvPr>
        <xdr:cNvSpPr txBox="1"/>
      </xdr:nvSpPr>
      <xdr:spPr>
        <a:xfrm>
          <a:off x="16052165" y="57816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128270</xdr:rowOff>
    </xdr:from>
    <xdr:to>
      <xdr:col>120</xdr:col>
      <xdr:colOff>114300</xdr:colOff>
      <xdr:row>33</xdr:row>
      <xdr:rowOff>128270</xdr:rowOff>
    </xdr:to>
    <xdr:cxnSp macro="">
      <xdr:nvCxnSpPr>
        <xdr:cNvPr id="568" name="直線コネクタ 567">
          <a:extLst>
            <a:ext uri="{FF2B5EF4-FFF2-40B4-BE49-F238E27FC236}">
              <a16:creationId xmlns:a16="http://schemas.microsoft.com/office/drawing/2014/main" id="{4EBE25DD-96D4-4593-9FA7-68435D55617A}"/>
            </a:ext>
          </a:extLst>
        </xdr:cNvPr>
        <xdr:cNvCxnSpPr/>
      </xdr:nvCxnSpPr>
      <xdr:spPr>
        <a:xfrm>
          <a:off x="16459200" y="5478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156845</xdr:rowOff>
    </xdr:from>
    <xdr:ext cx="464820" cy="247015"/>
    <xdr:sp macro="" textlink="">
      <xdr:nvSpPr>
        <xdr:cNvPr id="569" name="テキスト ボックス 568">
          <a:extLst>
            <a:ext uri="{FF2B5EF4-FFF2-40B4-BE49-F238E27FC236}">
              <a16:creationId xmlns:a16="http://schemas.microsoft.com/office/drawing/2014/main" id="{E9B66EF6-ECC5-4BB0-A7D2-8452EB2A9CAF}"/>
            </a:ext>
          </a:extLst>
        </xdr:cNvPr>
        <xdr:cNvSpPr txBox="1"/>
      </xdr:nvSpPr>
      <xdr:spPr>
        <a:xfrm>
          <a:off x="16052165" y="535114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0" name="直線コネクタ 569">
          <a:extLst>
            <a:ext uri="{FF2B5EF4-FFF2-40B4-BE49-F238E27FC236}">
              <a16:creationId xmlns:a16="http://schemas.microsoft.com/office/drawing/2014/main" id="{A80A0C70-3E07-4006-90EF-052DEE5DC86E}"/>
            </a:ext>
          </a:extLst>
        </xdr:cNvPr>
        <xdr:cNvCxnSpPr/>
      </xdr:nvCxnSpPr>
      <xdr:spPr>
        <a:xfrm>
          <a:off x="16459200" y="5047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46355</xdr:rowOff>
    </xdr:from>
    <xdr:ext cx="464820" cy="249555"/>
    <xdr:sp macro="" textlink="">
      <xdr:nvSpPr>
        <xdr:cNvPr id="571" name="テキスト ボックス 570">
          <a:extLst>
            <a:ext uri="{FF2B5EF4-FFF2-40B4-BE49-F238E27FC236}">
              <a16:creationId xmlns:a16="http://schemas.microsoft.com/office/drawing/2014/main" id="{A740045C-BAF9-4070-BFC9-A6757791D8C9}"/>
            </a:ext>
          </a:extLst>
        </xdr:cNvPr>
        <xdr:cNvSpPr txBox="1"/>
      </xdr:nvSpPr>
      <xdr:spPr>
        <a:xfrm>
          <a:off x="16052165" y="491680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572" name="【認定こども園・幼稚園・保育所】&#10;一人当たり面積グラフ枠">
          <a:extLst>
            <a:ext uri="{FF2B5EF4-FFF2-40B4-BE49-F238E27FC236}">
              <a16:creationId xmlns:a16="http://schemas.microsoft.com/office/drawing/2014/main" id="{EC54E3CC-0959-4946-914D-0B282B32F633}"/>
            </a:ext>
          </a:extLst>
        </xdr:cNvPr>
        <xdr:cNvSpPr/>
      </xdr:nvSpPr>
      <xdr:spPr>
        <a:xfrm>
          <a:off x="16459200" y="5047615"/>
          <a:ext cx="426720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75565</xdr:rowOff>
    </xdr:from>
    <xdr:to>
      <xdr:col>116</xdr:col>
      <xdr:colOff>62865</xdr:colOff>
      <xdr:row>41</xdr:row>
      <xdr:rowOff>108585</xdr:rowOff>
    </xdr:to>
    <xdr:cxnSp macro="">
      <xdr:nvCxnSpPr>
        <xdr:cNvPr id="573" name="直線コネクタ 572">
          <a:extLst>
            <a:ext uri="{FF2B5EF4-FFF2-40B4-BE49-F238E27FC236}">
              <a16:creationId xmlns:a16="http://schemas.microsoft.com/office/drawing/2014/main" id="{B35F364D-EE3C-4053-A128-2902BA14E0A6}"/>
            </a:ext>
          </a:extLst>
        </xdr:cNvPr>
        <xdr:cNvCxnSpPr/>
      </xdr:nvCxnSpPr>
      <xdr:spPr>
        <a:xfrm flipV="1">
          <a:off x="19954240" y="5590540"/>
          <a:ext cx="0" cy="1163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112395</xdr:rowOff>
    </xdr:from>
    <xdr:ext cx="467360" cy="249555"/>
    <xdr:sp macro="" textlink="">
      <xdr:nvSpPr>
        <xdr:cNvPr id="574" name="【認定こども園・幼稚園・保育所】&#10;一人当たり面積最小値テキスト">
          <a:extLst>
            <a:ext uri="{FF2B5EF4-FFF2-40B4-BE49-F238E27FC236}">
              <a16:creationId xmlns:a16="http://schemas.microsoft.com/office/drawing/2014/main" id="{B9B6268E-B44E-4F03-9AD6-FCABE1348CD9}"/>
            </a:ext>
          </a:extLst>
        </xdr:cNvPr>
        <xdr:cNvSpPr txBox="1"/>
      </xdr:nvSpPr>
      <xdr:spPr>
        <a:xfrm>
          <a:off x="19992975" y="676084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108585</xdr:rowOff>
    </xdr:from>
    <xdr:to>
      <xdr:col>116</xdr:col>
      <xdr:colOff>152400</xdr:colOff>
      <xdr:row>41</xdr:row>
      <xdr:rowOff>108585</xdr:rowOff>
    </xdr:to>
    <xdr:cxnSp macro="">
      <xdr:nvCxnSpPr>
        <xdr:cNvPr id="575" name="直線コネクタ 574">
          <a:extLst>
            <a:ext uri="{FF2B5EF4-FFF2-40B4-BE49-F238E27FC236}">
              <a16:creationId xmlns:a16="http://schemas.microsoft.com/office/drawing/2014/main" id="{B8FB754D-AC83-40F8-BC81-38FB2E905F9D}"/>
            </a:ext>
          </a:extLst>
        </xdr:cNvPr>
        <xdr:cNvCxnSpPr/>
      </xdr:nvCxnSpPr>
      <xdr:spPr>
        <a:xfrm>
          <a:off x="19878675" y="6753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24765</xdr:rowOff>
    </xdr:from>
    <xdr:ext cx="467360" cy="247015"/>
    <xdr:sp macro="" textlink="">
      <xdr:nvSpPr>
        <xdr:cNvPr id="576" name="【認定こども園・幼稚園・保育所】&#10;一人当たり面積最大値テキスト">
          <a:extLst>
            <a:ext uri="{FF2B5EF4-FFF2-40B4-BE49-F238E27FC236}">
              <a16:creationId xmlns:a16="http://schemas.microsoft.com/office/drawing/2014/main" id="{0CA0E636-BAEC-42F0-AFEA-61C15E7074E6}"/>
            </a:ext>
          </a:extLst>
        </xdr:cNvPr>
        <xdr:cNvSpPr txBox="1"/>
      </xdr:nvSpPr>
      <xdr:spPr>
        <a:xfrm>
          <a:off x="19992975" y="538099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75565</xdr:rowOff>
    </xdr:from>
    <xdr:to>
      <xdr:col>116</xdr:col>
      <xdr:colOff>152400</xdr:colOff>
      <xdr:row>34</xdr:row>
      <xdr:rowOff>75565</xdr:rowOff>
    </xdr:to>
    <xdr:cxnSp macro="">
      <xdr:nvCxnSpPr>
        <xdr:cNvPr id="577" name="直線コネクタ 576">
          <a:extLst>
            <a:ext uri="{FF2B5EF4-FFF2-40B4-BE49-F238E27FC236}">
              <a16:creationId xmlns:a16="http://schemas.microsoft.com/office/drawing/2014/main" id="{BEA49C6A-DEE5-4655-B631-A1D304F081A5}"/>
            </a:ext>
          </a:extLst>
        </xdr:cNvPr>
        <xdr:cNvCxnSpPr/>
      </xdr:nvCxnSpPr>
      <xdr:spPr>
        <a:xfrm>
          <a:off x="19878675" y="55905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83820</xdr:rowOff>
    </xdr:from>
    <xdr:ext cx="467360" cy="247015"/>
    <xdr:sp macro="" textlink="">
      <xdr:nvSpPr>
        <xdr:cNvPr id="578" name="【認定こども園・幼稚園・保育所】&#10;一人当たり面積平均値テキスト">
          <a:extLst>
            <a:ext uri="{FF2B5EF4-FFF2-40B4-BE49-F238E27FC236}">
              <a16:creationId xmlns:a16="http://schemas.microsoft.com/office/drawing/2014/main" id="{13EF61F3-82A2-4A8D-B99E-6CDFDB872E91}"/>
            </a:ext>
          </a:extLst>
        </xdr:cNvPr>
        <xdr:cNvSpPr txBox="1"/>
      </xdr:nvSpPr>
      <xdr:spPr>
        <a:xfrm>
          <a:off x="19992975" y="6249670"/>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61595</xdr:rowOff>
    </xdr:from>
    <xdr:to>
      <xdr:col>116</xdr:col>
      <xdr:colOff>114300</xdr:colOff>
      <xdr:row>39</xdr:row>
      <xdr:rowOff>160020</xdr:rowOff>
    </xdr:to>
    <xdr:sp macro="" textlink="">
      <xdr:nvSpPr>
        <xdr:cNvPr id="579" name="フローチャート: 判断 578">
          <a:extLst>
            <a:ext uri="{FF2B5EF4-FFF2-40B4-BE49-F238E27FC236}">
              <a16:creationId xmlns:a16="http://schemas.microsoft.com/office/drawing/2014/main" id="{84E7E084-B192-4772-972B-98C8B5D2C3E1}"/>
            </a:ext>
          </a:extLst>
        </xdr:cNvPr>
        <xdr:cNvSpPr/>
      </xdr:nvSpPr>
      <xdr:spPr>
        <a:xfrm>
          <a:off x="19897725" y="638937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71120</xdr:rowOff>
    </xdr:from>
    <xdr:to>
      <xdr:col>112</xdr:col>
      <xdr:colOff>38100</xdr:colOff>
      <xdr:row>40</xdr:row>
      <xdr:rowOff>3810</xdr:rowOff>
    </xdr:to>
    <xdr:sp macro="" textlink="">
      <xdr:nvSpPr>
        <xdr:cNvPr id="580" name="フローチャート: 判断 579">
          <a:extLst>
            <a:ext uri="{FF2B5EF4-FFF2-40B4-BE49-F238E27FC236}">
              <a16:creationId xmlns:a16="http://schemas.microsoft.com/office/drawing/2014/main" id="{042C3857-5021-4F06-B6E1-B20FDF99AC2A}"/>
            </a:ext>
          </a:extLst>
        </xdr:cNvPr>
        <xdr:cNvSpPr/>
      </xdr:nvSpPr>
      <xdr:spPr>
        <a:xfrm>
          <a:off x="19154775" y="639254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60325</xdr:rowOff>
    </xdr:from>
    <xdr:to>
      <xdr:col>107</xdr:col>
      <xdr:colOff>101600</xdr:colOff>
      <xdr:row>39</xdr:row>
      <xdr:rowOff>158115</xdr:rowOff>
    </xdr:to>
    <xdr:sp macro="" textlink="">
      <xdr:nvSpPr>
        <xdr:cNvPr id="581" name="フローチャート: 判断 580">
          <a:extLst>
            <a:ext uri="{FF2B5EF4-FFF2-40B4-BE49-F238E27FC236}">
              <a16:creationId xmlns:a16="http://schemas.microsoft.com/office/drawing/2014/main" id="{2AA1798B-5F85-4EFA-94CC-020F50E61CA3}"/>
            </a:ext>
          </a:extLst>
        </xdr:cNvPr>
        <xdr:cNvSpPr/>
      </xdr:nvSpPr>
      <xdr:spPr>
        <a:xfrm>
          <a:off x="18345150" y="638810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72390</xdr:rowOff>
    </xdr:from>
    <xdr:to>
      <xdr:col>102</xdr:col>
      <xdr:colOff>165100</xdr:colOff>
      <xdr:row>40</xdr:row>
      <xdr:rowOff>5715</xdr:rowOff>
    </xdr:to>
    <xdr:sp macro="" textlink="">
      <xdr:nvSpPr>
        <xdr:cNvPr id="582" name="フローチャート: 判断 581">
          <a:extLst>
            <a:ext uri="{FF2B5EF4-FFF2-40B4-BE49-F238E27FC236}">
              <a16:creationId xmlns:a16="http://schemas.microsoft.com/office/drawing/2014/main" id="{0253CD88-D229-46C5-B69F-9C04494DD8D1}"/>
            </a:ext>
          </a:extLst>
        </xdr:cNvPr>
        <xdr:cNvSpPr/>
      </xdr:nvSpPr>
      <xdr:spPr>
        <a:xfrm>
          <a:off x="17554575" y="639381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43815</xdr:rowOff>
    </xdr:from>
    <xdr:to>
      <xdr:col>98</xdr:col>
      <xdr:colOff>38100</xdr:colOff>
      <xdr:row>39</xdr:row>
      <xdr:rowOff>141605</xdr:rowOff>
    </xdr:to>
    <xdr:sp macro="" textlink="">
      <xdr:nvSpPr>
        <xdr:cNvPr id="583" name="フローチャート: 判断 582">
          <a:extLst>
            <a:ext uri="{FF2B5EF4-FFF2-40B4-BE49-F238E27FC236}">
              <a16:creationId xmlns:a16="http://schemas.microsoft.com/office/drawing/2014/main" id="{E9EBB749-95D2-4A15-AA26-E3D6DCF716AE}"/>
            </a:ext>
          </a:extLst>
        </xdr:cNvPr>
        <xdr:cNvSpPr/>
      </xdr:nvSpPr>
      <xdr:spPr>
        <a:xfrm>
          <a:off x="16754475" y="63715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584" name="テキスト ボックス 583">
          <a:extLst>
            <a:ext uri="{FF2B5EF4-FFF2-40B4-BE49-F238E27FC236}">
              <a16:creationId xmlns:a16="http://schemas.microsoft.com/office/drawing/2014/main" id="{2D366026-4C55-488C-98B5-96C892D7B29D}"/>
            </a:ext>
          </a:extLst>
        </xdr:cNvPr>
        <xdr:cNvSpPr txBox="1"/>
      </xdr:nvSpPr>
      <xdr:spPr>
        <a:xfrm>
          <a:off x="197834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585" name="テキスト ボックス 584">
          <a:extLst>
            <a:ext uri="{FF2B5EF4-FFF2-40B4-BE49-F238E27FC236}">
              <a16:creationId xmlns:a16="http://schemas.microsoft.com/office/drawing/2014/main" id="{34DCB919-F8AB-46BE-8B97-E0339D489BAB}"/>
            </a:ext>
          </a:extLst>
        </xdr:cNvPr>
        <xdr:cNvSpPr txBox="1"/>
      </xdr:nvSpPr>
      <xdr:spPr>
        <a:xfrm>
          <a:off x="190277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586" name="テキスト ボックス 585">
          <a:extLst>
            <a:ext uri="{FF2B5EF4-FFF2-40B4-BE49-F238E27FC236}">
              <a16:creationId xmlns:a16="http://schemas.microsoft.com/office/drawing/2014/main" id="{7BFF2BE6-48EE-4B1A-8403-306275B6ADC3}"/>
            </a:ext>
          </a:extLst>
        </xdr:cNvPr>
        <xdr:cNvSpPr txBox="1"/>
      </xdr:nvSpPr>
      <xdr:spPr>
        <a:xfrm>
          <a:off x="182213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587" name="テキスト ボックス 586">
          <a:extLst>
            <a:ext uri="{FF2B5EF4-FFF2-40B4-BE49-F238E27FC236}">
              <a16:creationId xmlns:a16="http://schemas.microsoft.com/office/drawing/2014/main" id="{91DC0684-A9E8-4572-BF4C-B901FFF8A297}"/>
            </a:ext>
          </a:extLst>
        </xdr:cNvPr>
        <xdr:cNvSpPr txBox="1"/>
      </xdr:nvSpPr>
      <xdr:spPr>
        <a:xfrm>
          <a:off x="174307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588" name="テキスト ボックス 587">
          <a:extLst>
            <a:ext uri="{FF2B5EF4-FFF2-40B4-BE49-F238E27FC236}">
              <a16:creationId xmlns:a16="http://schemas.microsoft.com/office/drawing/2014/main" id="{D6CBEE0C-1088-40B2-AFA9-59F08675331E}"/>
            </a:ext>
          </a:extLst>
        </xdr:cNvPr>
        <xdr:cNvSpPr txBox="1"/>
      </xdr:nvSpPr>
      <xdr:spPr>
        <a:xfrm>
          <a:off x="166274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68580</xdr:rowOff>
    </xdr:from>
    <xdr:to>
      <xdr:col>116</xdr:col>
      <xdr:colOff>114300</xdr:colOff>
      <xdr:row>40</xdr:row>
      <xdr:rowOff>1270</xdr:rowOff>
    </xdr:to>
    <xdr:sp macro="" textlink="">
      <xdr:nvSpPr>
        <xdr:cNvPr id="589" name="楕円 588">
          <a:extLst>
            <a:ext uri="{FF2B5EF4-FFF2-40B4-BE49-F238E27FC236}">
              <a16:creationId xmlns:a16="http://schemas.microsoft.com/office/drawing/2014/main" id="{7FD6DBE1-04A2-486F-A043-C3FB39B19F39}"/>
            </a:ext>
          </a:extLst>
        </xdr:cNvPr>
        <xdr:cNvSpPr/>
      </xdr:nvSpPr>
      <xdr:spPr>
        <a:xfrm>
          <a:off x="19897725" y="639000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47625</xdr:rowOff>
    </xdr:from>
    <xdr:ext cx="467360" cy="249555"/>
    <xdr:sp macro="" textlink="">
      <xdr:nvSpPr>
        <xdr:cNvPr id="590" name="【認定こども園・幼稚園・保育所】&#10;一人当たり面積該当値テキスト">
          <a:extLst>
            <a:ext uri="{FF2B5EF4-FFF2-40B4-BE49-F238E27FC236}">
              <a16:creationId xmlns:a16="http://schemas.microsoft.com/office/drawing/2014/main" id="{3BD474F2-3579-4AFB-91E1-05B54E60BEE9}"/>
            </a:ext>
          </a:extLst>
        </xdr:cNvPr>
        <xdr:cNvSpPr txBox="1"/>
      </xdr:nvSpPr>
      <xdr:spPr>
        <a:xfrm>
          <a:off x="19992975" y="63690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72390</xdr:rowOff>
    </xdr:from>
    <xdr:to>
      <xdr:col>112</xdr:col>
      <xdr:colOff>38100</xdr:colOff>
      <xdr:row>40</xdr:row>
      <xdr:rowOff>5715</xdr:rowOff>
    </xdr:to>
    <xdr:sp macro="" textlink="">
      <xdr:nvSpPr>
        <xdr:cNvPr id="591" name="楕円 590">
          <a:extLst>
            <a:ext uri="{FF2B5EF4-FFF2-40B4-BE49-F238E27FC236}">
              <a16:creationId xmlns:a16="http://schemas.microsoft.com/office/drawing/2014/main" id="{257B2595-EBB1-44E4-84DF-F248DC273047}"/>
            </a:ext>
          </a:extLst>
        </xdr:cNvPr>
        <xdr:cNvSpPr/>
      </xdr:nvSpPr>
      <xdr:spPr>
        <a:xfrm>
          <a:off x="19154775" y="63938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39</xdr:row>
      <xdr:rowOff>117475</xdr:rowOff>
    </xdr:from>
    <xdr:to>
      <xdr:col>116</xdr:col>
      <xdr:colOff>63500</xdr:colOff>
      <xdr:row>39</xdr:row>
      <xdr:rowOff>121920</xdr:rowOff>
    </xdr:to>
    <xdr:cxnSp macro="">
      <xdr:nvCxnSpPr>
        <xdr:cNvPr id="592" name="直線コネクタ 591">
          <a:extLst>
            <a:ext uri="{FF2B5EF4-FFF2-40B4-BE49-F238E27FC236}">
              <a16:creationId xmlns:a16="http://schemas.microsoft.com/office/drawing/2014/main" id="{3F3E263B-6491-4457-BABD-660D5A614D57}"/>
            </a:ext>
          </a:extLst>
        </xdr:cNvPr>
        <xdr:cNvCxnSpPr/>
      </xdr:nvCxnSpPr>
      <xdr:spPr>
        <a:xfrm flipV="1">
          <a:off x="19199225" y="6445250"/>
          <a:ext cx="7556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xdr:rowOff>
    </xdr:from>
    <xdr:to>
      <xdr:col>107</xdr:col>
      <xdr:colOff>101600</xdr:colOff>
      <xdr:row>39</xdr:row>
      <xdr:rowOff>100330</xdr:rowOff>
    </xdr:to>
    <xdr:sp macro="" textlink="">
      <xdr:nvSpPr>
        <xdr:cNvPr id="593" name="楕円 592">
          <a:extLst>
            <a:ext uri="{FF2B5EF4-FFF2-40B4-BE49-F238E27FC236}">
              <a16:creationId xmlns:a16="http://schemas.microsoft.com/office/drawing/2014/main" id="{FBF160C2-F635-430B-8F08-879EFCAA91B6}"/>
            </a:ext>
          </a:extLst>
        </xdr:cNvPr>
        <xdr:cNvSpPr/>
      </xdr:nvSpPr>
      <xdr:spPr>
        <a:xfrm>
          <a:off x="18345150" y="6327140"/>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51435</xdr:rowOff>
    </xdr:from>
    <xdr:to>
      <xdr:col>111</xdr:col>
      <xdr:colOff>174625</xdr:colOff>
      <xdr:row>39</xdr:row>
      <xdr:rowOff>121920</xdr:rowOff>
    </xdr:to>
    <xdr:cxnSp macro="">
      <xdr:nvCxnSpPr>
        <xdr:cNvPr id="594" name="直線コネクタ 593">
          <a:extLst>
            <a:ext uri="{FF2B5EF4-FFF2-40B4-BE49-F238E27FC236}">
              <a16:creationId xmlns:a16="http://schemas.microsoft.com/office/drawing/2014/main" id="{7B5139E6-A953-4A95-BDE5-128B01809F38}"/>
            </a:ext>
          </a:extLst>
        </xdr:cNvPr>
        <xdr:cNvCxnSpPr/>
      </xdr:nvCxnSpPr>
      <xdr:spPr>
        <a:xfrm>
          <a:off x="18392775" y="6372860"/>
          <a:ext cx="80645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6350</xdr:rowOff>
    </xdr:from>
    <xdr:to>
      <xdr:col>102</xdr:col>
      <xdr:colOff>165100</xdr:colOff>
      <xdr:row>39</xdr:row>
      <xdr:rowOff>104775</xdr:rowOff>
    </xdr:to>
    <xdr:sp macro="" textlink="">
      <xdr:nvSpPr>
        <xdr:cNvPr id="595" name="楕円 594">
          <a:extLst>
            <a:ext uri="{FF2B5EF4-FFF2-40B4-BE49-F238E27FC236}">
              <a16:creationId xmlns:a16="http://schemas.microsoft.com/office/drawing/2014/main" id="{9FF45D8F-E7CF-409C-A117-0B0121B499E7}"/>
            </a:ext>
          </a:extLst>
        </xdr:cNvPr>
        <xdr:cNvSpPr/>
      </xdr:nvSpPr>
      <xdr:spPr>
        <a:xfrm>
          <a:off x="17554575" y="6334125"/>
          <a:ext cx="9525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51435</xdr:rowOff>
    </xdr:from>
    <xdr:to>
      <xdr:col>107</xdr:col>
      <xdr:colOff>50800</xdr:colOff>
      <xdr:row>39</xdr:row>
      <xdr:rowOff>55880</xdr:rowOff>
    </xdr:to>
    <xdr:cxnSp macro="">
      <xdr:nvCxnSpPr>
        <xdr:cNvPr id="596" name="直線コネクタ 595">
          <a:extLst>
            <a:ext uri="{FF2B5EF4-FFF2-40B4-BE49-F238E27FC236}">
              <a16:creationId xmlns:a16="http://schemas.microsoft.com/office/drawing/2014/main" id="{3E33C471-73B9-4DA9-B837-578BED488169}"/>
            </a:ext>
          </a:extLst>
        </xdr:cNvPr>
        <xdr:cNvCxnSpPr/>
      </xdr:nvCxnSpPr>
      <xdr:spPr>
        <a:xfrm flipV="1">
          <a:off x="17602200" y="6372860"/>
          <a:ext cx="7905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8890</xdr:rowOff>
    </xdr:from>
    <xdr:to>
      <xdr:col>98</xdr:col>
      <xdr:colOff>38100</xdr:colOff>
      <xdr:row>39</xdr:row>
      <xdr:rowOff>106680</xdr:rowOff>
    </xdr:to>
    <xdr:sp macro="" textlink="">
      <xdr:nvSpPr>
        <xdr:cNvPr id="597" name="楕円 596">
          <a:extLst>
            <a:ext uri="{FF2B5EF4-FFF2-40B4-BE49-F238E27FC236}">
              <a16:creationId xmlns:a16="http://schemas.microsoft.com/office/drawing/2014/main" id="{D53F7024-DE68-4FCB-9D02-CA14067628B4}"/>
            </a:ext>
          </a:extLst>
        </xdr:cNvPr>
        <xdr:cNvSpPr/>
      </xdr:nvSpPr>
      <xdr:spPr>
        <a:xfrm>
          <a:off x="16754475" y="6336665"/>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39</xdr:row>
      <xdr:rowOff>55880</xdr:rowOff>
    </xdr:from>
    <xdr:to>
      <xdr:col>102</xdr:col>
      <xdr:colOff>114300</xdr:colOff>
      <xdr:row>39</xdr:row>
      <xdr:rowOff>58420</xdr:rowOff>
    </xdr:to>
    <xdr:cxnSp macro="">
      <xdr:nvCxnSpPr>
        <xdr:cNvPr id="598" name="直線コネクタ 597">
          <a:extLst>
            <a:ext uri="{FF2B5EF4-FFF2-40B4-BE49-F238E27FC236}">
              <a16:creationId xmlns:a16="http://schemas.microsoft.com/office/drawing/2014/main" id="{26B5ED10-17AA-4A0C-8252-C45E82124C5A}"/>
            </a:ext>
          </a:extLst>
        </xdr:cNvPr>
        <xdr:cNvCxnSpPr/>
      </xdr:nvCxnSpPr>
      <xdr:spPr>
        <a:xfrm flipV="1">
          <a:off x="16798925" y="6380480"/>
          <a:ext cx="8032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19685</xdr:rowOff>
    </xdr:from>
    <xdr:ext cx="469900" cy="247015"/>
    <xdr:sp macro="" textlink="">
      <xdr:nvSpPr>
        <xdr:cNvPr id="599" name="n_1aveValue【認定こども園・幼稚園・保育所】&#10;一人当たり面積">
          <a:extLst>
            <a:ext uri="{FF2B5EF4-FFF2-40B4-BE49-F238E27FC236}">
              <a16:creationId xmlns:a16="http://schemas.microsoft.com/office/drawing/2014/main" id="{E58D4056-AA6A-43EE-B029-3F52856AAC0C}"/>
            </a:ext>
          </a:extLst>
        </xdr:cNvPr>
        <xdr:cNvSpPr txBox="1"/>
      </xdr:nvSpPr>
      <xdr:spPr>
        <a:xfrm>
          <a:off x="18983325" y="618236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149225</xdr:rowOff>
    </xdr:from>
    <xdr:ext cx="467360" cy="247015"/>
    <xdr:sp macro="" textlink="">
      <xdr:nvSpPr>
        <xdr:cNvPr id="600" name="n_2aveValue【認定こども園・幼稚園・保育所】&#10;一人当たり面積">
          <a:extLst>
            <a:ext uri="{FF2B5EF4-FFF2-40B4-BE49-F238E27FC236}">
              <a16:creationId xmlns:a16="http://schemas.microsoft.com/office/drawing/2014/main" id="{22C1CD9B-108B-464E-B7FF-1029C3FA4026}"/>
            </a:ext>
          </a:extLst>
        </xdr:cNvPr>
        <xdr:cNvSpPr txBox="1"/>
      </xdr:nvSpPr>
      <xdr:spPr>
        <a:xfrm>
          <a:off x="18183225" y="647382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161925</xdr:rowOff>
    </xdr:from>
    <xdr:ext cx="467360" cy="247015"/>
    <xdr:sp macro="" textlink="">
      <xdr:nvSpPr>
        <xdr:cNvPr id="601" name="n_3aveValue【認定こども園・幼稚園・保育所】&#10;一人当たり面積">
          <a:extLst>
            <a:ext uri="{FF2B5EF4-FFF2-40B4-BE49-F238E27FC236}">
              <a16:creationId xmlns:a16="http://schemas.microsoft.com/office/drawing/2014/main" id="{70EB95C8-30E5-4F96-BC1A-350A040F0AEA}"/>
            </a:ext>
          </a:extLst>
        </xdr:cNvPr>
        <xdr:cNvSpPr txBox="1"/>
      </xdr:nvSpPr>
      <xdr:spPr>
        <a:xfrm>
          <a:off x="17383125" y="648335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133350</xdr:rowOff>
    </xdr:from>
    <xdr:ext cx="467360" cy="249555"/>
    <xdr:sp macro="" textlink="">
      <xdr:nvSpPr>
        <xdr:cNvPr id="602" name="n_4aveValue【認定こども園・幼稚園・保育所】&#10;一人当たり面積">
          <a:extLst>
            <a:ext uri="{FF2B5EF4-FFF2-40B4-BE49-F238E27FC236}">
              <a16:creationId xmlns:a16="http://schemas.microsoft.com/office/drawing/2014/main" id="{6EA0F8B1-4A00-4485-83E8-08A7717E8DDF}"/>
            </a:ext>
          </a:extLst>
        </xdr:cNvPr>
        <xdr:cNvSpPr txBox="1"/>
      </xdr:nvSpPr>
      <xdr:spPr>
        <a:xfrm>
          <a:off x="16592550" y="64579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161925</xdr:rowOff>
    </xdr:from>
    <xdr:ext cx="469900" cy="247015"/>
    <xdr:sp macro="" textlink="">
      <xdr:nvSpPr>
        <xdr:cNvPr id="603" name="n_1mainValue【認定こども園・幼稚園・保育所】&#10;一人当たり面積">
          <a:extLst>
            <a:ext uri="{FF2B5EF4-FFF2-40B4-BE49-F238E27FC236}">
              <a16:creationId xmlns:a16="http://schemas.microsoft.com/office/drawing/2014/main" id="{3629AB5E-8D3E-4B88-82E6-2A3EB8832B21}"/>
            </a:ext>
          </a:extLst>
        </xdr:cNvPr>
        <xdr:cNvSpPr txBox="1"/>
      </xdr:nvSpPr>
      <xdr:spPr>
        <a:xfrm>
          <a:off x="18983325" y="648335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116205</xdr:rowOff>
    </xdr:from>
    <xdr:ext cx="467360" cy="247015"/>
    <xdr:sp macro="" textlink="">
      <xdr:nvSpPr>
        <xdr:cNvPr id="604" name="n_2mainValue【認定こども園・幼稚園・保育所】&#10;一人当たり面積">
          <a:extLst>
            <a:ext uri="{FF2B5EF4-FFF2-40B4-BE49-F238E27FC236}">
              <a16:creationId xmlns:a16="http://schemas.microsoft.com/office/drawing/2014/main" id="{CEA1BDFC-0BC4-4548-BA03-A878C9135404}"/>
            </a:ext>
          </a:extLst>
        </xdr:cNvPr>
        <xdr:cNvSpPr txBox="1"/>
      </xdr:nvSpPr>
      <xdr:spPr>
        <a:xfrm>
          <a:off x="18183225" y="611695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37</xdr:row>
      <xdr:rowOff>120650</xdr:rowOff>
    </xdr:from>
    <xdr:ext cx="467360" cy="246380"/>
    <xdr:sp macro="" textlink="">
      <xdr:nvSpPr>
        <xdr:cNvPr id="605" name="n_3mainValue【認定こども園・幼稚園・保育所】&#10;一人当たり面積">
          <a:extLst>
            <a:ext uri="{FF2B5EF4-FFF2-40B4-BE49-F238E27FC236}">
              <a16:creationId xmlns:a16="http://schemas.microsoft.com/office/drawing/2014/main" id="{051C3667-1F0A-4D2C-8A9B-084155B8BD61}"/>
            </a:ext>
          </a:extLst>
        </xdr:cNvPr>
        <xdr:cNvSpPr txBox="1"/>
      </xdr:nvSpPr>
      <xdr:spPr>
        <a:xfrm>
          <a:off x="17383125" y="6124575"/>
          <a:ext cx="4673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37</xdr:row>
      <xdr:rowOff>123190</xdr:rowOff>
    </xdr:from>
    <xdr:ext cx="467360" cy="247015"/>
    <xdr:sp macro="" textlink="">
      <xdr:nvSpPr>
        <xdr:cNvPr id="606" name="n_4mainValue【認定こども園・幼稚園・保育所】&#10;一人当たり面積">
          <a:extLst>
            <a:ext uri="{FF2B5EF4-FFF2-40B4-BE49-F238E27FC236}">
              <a16:creationId xmlns:a16="http://schemas.microsoft.com/office/drawing/2014/main" id="{4C4C4626-222B-48D3-9738-9C2D30C5E46E}"/>
            </a:ext>
          </a:extLst>
        </xdr:cNvPr>
        <xdr:cNvSpPr txBox="1"/>
      </xdr:nvSpPr>
      <xdr:spPr>
        <a:xfrm>
          <a:off x="16592550" y="612711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607" name="正方形/長方形 606">
          <a:extLst>
            <a:ext uri="{FF2B5EF4-FFF2-40B4-BE49-F238E27FC236}">
              <a16:creationId xmlns:a16="http://schemas.microsoft.com/office/drawing/2014/main" id="{176B3F41-45A8-47E3-9525-93E0E6390A46}"/>
            </a:ext>
          </a:extLst>
        </xdr:cNvPr>
        <xdr:cNvSpPr/>
      </xdr:nvSpPr>
      <xdr:spPr>
        <a:xfrm>
          <a:off x="11210925" y="7564755"/>
          <a:ext cx="424815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857633F-215B-4245-AA3B-89EFC64D4E33}"/>
            </a:ext>
          </a:extLst>
        </xdr:cNvPr>
        <xdr:cNvSpPr/>
      </xdr:nvSpPr>
      <xdr:spPr>
        <a:xfrm>
          <a:off x="113157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609" name="正方形/長方形 608">
          <a:extLst>
            <a:ext uri="{FF2B5EF4-FFF2-40B4-BE49-F238E27FC236}">
              <a16:creationId xmlns:a16="http://schemas.microsoft.com/office/drawing/2014/main" id="{20691A8C-E253-42BA-A55C-144340CB5C82}"/>
            </a:ext>
          </a:extLst>
        </xdr:cNvPr>
        <xdr:cNvSpPr/>
      </xdr:nvSpPr>
      <xdr:spPr>
        <a:xfrm>
          <a:off x="113157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743C4AD8-C8E7-4ACF-B116-CB263D06DF02}"/>
            </a:ext>
          </a:extLst>
        </xdr:cNvPr>
        <xdr:cNvSpPr/>
      </xdr:nvSpPr>
      <xdr:spPr>
        <a:xfrm>
          <a:off x="122396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611" name="正方形/長方形 610">
          <a:extLst>
            <a:ext uri="{FF2B5EF4-FFF2-40B4-BE49-F238E27FC236}">
              <a16:creationId xmlns:a16="http://schemas.microsoft.com/office/drawing/2014/main" id="{3358B46C-1F4B-4BE7-91A1-F978B05B54E1}"/>
            </a:ext>
          </a:extLst>
        </xdr:cNvPr>
        <xdr:cNvSpPr/>
      </xdr:nvSpPr>
      <xdr:spPr>
        <a:xfrm>
          <a:off x="122396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0438ABD-11ED-45F2-8ACB-DBAF3B15E8B7}"/>
            </a:ext>
          </a:extLst>
        </xdr:cNvPr>
        <xdr:cNvSpPr/>
      </xdr:nvSpPr>
      <xdr:spPr>
        <a:xfrm>
          <a:off x="132683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613" name="正方形/長方形 612">
          <a:extLst>
            <a:ext uri="{FF2B5EF4-FFF2-40B4-BE49-F238E27FC236}">
              <a16:creationId xmlns:a16="http://schemas.microsoft.com/office/drawing/2014/main" id="{C02C496F-50CF-4265-955A-C8AF09B900BC}"/>
            </a:ext>
          </a:extLst>
        </xdr:cNvPr>
        <xdr:cNvSpPr/>
      </xdr:nvSpPr>
      <xdr:spPr>
        <a:xfrm>
          <a:off x="132683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614" name="正方形/長方形 613">
          <a:extLst>
            <a:ext uri="{FF2B5EF4-FFF2-40B4-BE49-F238E27FC236}">
              <a16:creationId xmlns:a16="http://schemas.microsoft.com/office/drawing/2014/main" id="{1B329C58-845E-45EB-A829-A7A5FBC57930}"/>
            </a:ext>
          </a:extLst>
        </xdr:cNvPr>
        <xdr:cNvSpPr/>
      </xdr:nvSpPr>
      <xdr:spPr>
        <a:xfrm>
          <a:off x="11210925" y="864679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615" name="テキスト ボックス 614">
          <a:extLst>
            <a:ext uri="{FF2B5EF4-FFF2-40B4-BE49-F238E27FC236}">
              <a16:creationId xmlns:a16="http://schemas.microsoft.com/office/drawing/2014/main" id="{40BB539C-13DD-4152-B83F-D0D3FC75CDCD}"/>
            </a:ext>
          </a:extLst>
        </xdr:cNvPr>
        <xdr:cNvSpPr txBox="1"/>
      </xdr:nvSpPr>
      <xdr:spPr>
        <a:xfrm>
          <a:off x="11172825" y="846645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616" name="直線コネクタ 615">
          <a:extLst>
            <a:ext uri="{FF2B5EF4-FFF2-40B4-BE49-F238E27FC236}">
              <a16:creationId xmlns:a16="http://schemas.microsoft.com/office/drawing/2014/main" id="{F5E842C3-12E2-45C3-9B71-F44648EE3E3F}"/>
            </a:ext>
          </a:extLst>
        </xdr:cNvPr>
        <xdr:cNvCxnSpPr/>
      </xdr:nvCxnSpPr>
      <xdr:spPr>
        <a:xfrm>
          <a:off x="11210925" y="1080325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4820" cy="249555"/>
    <xdr:sp macro="" textlink="">
      <xdr:nvSpPr>
        <xdr:cNvPr id="617" name="テキスト ボックス 616">
          <a:extLst>
            <a:ext uri="{FF2B5EF4-FFF2-40B4-BE49-F238E27FC236}">
              <a16:creationId xmlns:a16="http://schemas.microsoft.com/office/drawing/2014/main" id="{0ECE7FFF-0045-4781-B838-504DB4C3C19C}"/>
            </a:ext>
          </a:extLst>
        </xdr:cNvPr>
        <xdr:cNvSpPr txBox="1"/>
      </xdr:nvSpPr>
      <xdr:spPr>
        <a:xfrm>
          <a:off x="10794365" y="106756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618" name="直線コネクタ 617">
          <a:extLst>
            <a:ext uri="{FF2B5EF4-FFF2-40B4-BE49-F238E27FC236}">
              <a16:creationId xmlns:a16="http://schemas.microsoft.com/office/drawing/2014/main" id="{D62A12BE-A10D-4E56-B712-AF7CF677DA63}"/>
            </a:ext>
          </a:extLst>
        </xdr:cNvPr>
        <xdr:cNvCxnSpPr/>
      </xdr:nvCxnSpPr>
      <xdr:spPr>
        <a:xfrm>
          <a:off x="11210925" y="104457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4820" cy="249555"/>
    <xdr:sp macro="" textlink="">
      <xdr:nvSpPr>
        <xdr:cNvPr id="619" name="テキスト ボックス 618">
          <a:extLst>
            <a:ext uri="{FF2B5EF4-FFF2-40B4-BE49-F238E27FC236}">
              <a16:creationId xmlns:a16="http://schemas.microsoft.com/office/drawing/2014/main" id="{B809BFBC-9BB1-45EF-83E6-AF27C23E2D3C}"/>
            </a:ext>
          </a:extLst>
        </xdr:cNvPr>
        <xdr:cNvSpPr txBox="1"/>
      </xdr:nvSpPr>
      <xdr:spPr>
        <a:xfrm>
          <a:off x="10794365" y="103155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620" name="直線コネクタ 619">
          <a:extLst>
            <a:ext uri="{FF2B5EF4-FFF2-40B4-BE49-F238E27FC236}">
              <a16:creationId xmlns:a16="http://schemas.microsoft.com/office/drawing/2014/main" id="{5D513F3D-A326-4A7C-904B-B98DE2AE2277}"/>
            </a:ext>
          </a:extLst>
        </xdr:cNvPr>
        <xdr:cNvCxnSpPr/>
      </xdr:nvCxnSpPr>
      <xdr:spPr>
        <a:xfrm>
          <a:off x="11210925" y="1008570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621" name="テキスト ボックス 620">
          <a:extLst>
            <a:ext uri="{FF2B5EF4-FFF2-40B4-BE49-F238E27FC236}">
              <a16:creationId xmlns:a16="http://schemas.microsoft.com/office/drawing/2014/main" id="{0F33B59E-14E5-404A-B6DB-5B70109C64E8}"/>
            </a:ext>
          </a:extLst>
        </xdr:cNvPr>
        <xdr:cNvSpPr txBox="1"/>
      </xdr:nvSpPr>
      <xdr:spPr>
        <a:xfrm>
          <a:off x="10845800" y="99548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622" name="直線コネクタ 621">
          <a:extLst>
            <a:ext uri="{FF2B5EF4-FFF2-40B4-BE49-F238E27FC236}">
              <a16:creationId xmlns:a16="http://schemas.microsoft.com/office/drawing/2014/main" id="{EDE0AEB1-6A25-4F42-8ABC-78B4A315F096}"/>
            </a:ext>
          </a:extLst>
        </xdr:cNvPr>
        <xdr:cNvCxnSpPr/>
      </xdr:nvCxnSpPr>
      <xdr:spPr>
        <a:xfrm>
          <a:off x="11210925" y="972502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015"/>
    <xdr:sp macro="" textlink="">
      <xdr:nvSpPr>
        <xdr:cNvPr id="623" name="テキスト ボックス 622">
          <a:extLst>
            <a:ext uri="{FF2B5EF4-FFF2-40B4-BE49-F238E27FC236}">
              <a16:creationId xmlns:a16="http://schemas.microsoft.com/office/drawing/2014/main" id="{CC852A7C-BF01-484C-84FE-F459B4F5DD71}"/>
            </a:ext>
          </a:extLst>
        </xdr:cNvPr>
        <xdr:cNvSpPr txBox="1"/>
      </xdr:nvSpPr>
      <xdr:spPr>
        <a:xfrm>
          <a:off x="10845800" y="959421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624" name="直線コネクタ 623">
          <a:extLst>
            <a:ext uri="{FF2B5EF4-FFF2-40B4-BE49-F238E27FC236}">
              <a16:creationId xmlns:a16="http://schemas.microsoft.com/office/drawing/2014/main" id="{0AF3F7C0-1F63-4036-A4BC-C9B98C73A58D}"/>
            </a:ext>
          </a:extLst>
        </xdr:cNvPr>
        <xdr:cNvCxnSpPr/>
      </xdr:nvCxnSpPr>
      <xdr:spPr>
        <a:xfrm>
          <a:off x="11210925" y="936434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015"/>
    <xdr:sp macro="" textlink="">
      <xdr:nvSpPr>
        <xdr:cNvPr id="625" name="テキスト ボックス 624">
          <a:extLst>
            <a:ext uri="{FF2B5EF4-FFF2-40B4-BE49-F238E27FC236}">
              <a16:creationId xmlns:a16="http://schemas.microsoft.com/office/drawing/2014/main" id="{785EBB54-4668-4D8D-9C20-4CD951A3220D}"/>
            </a:ext>
          </a:extLst>
        </xdr:cNvPr>
        <xdr:cNvSpPr txBox="1"/>
      </xdr:nvSpPr>
      <xdr:spPr>
        <a:xfrm>
          <a:off x="10845800" y="92373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626" name="直線コネクタ 625">
          <a:extLst>
            <a:ext uri="{FF2B5EF4-FFF2-40B4-BE49-F238E27FC236}">
              <a16:creationId xmlns:a16="http://schemas.microsoft.com/office/drawing/2014/main" id="{A3D012A8-279F-4090-8328-0056BEB563C3}"/>
            </a:ext>
          </a:extLst>
        </xdr:cNvPr>
        <xdr:cNvCxnSpPr/>
      </xdr:nvCxnSpPr>
      <xdr:spPr>
        <a:xfrm>
          <a:off x="11210925" y="900747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015"/>
    <xdr:sp macro="" textlink="">
      <xdr:nvSpPr>
        <xdr:cNvPr id="627" name="テキスト ボックス 626">
          <a:extLst>
            <a:ext uri="{FF2B5EF4-FFF2-40B4-BE49-F238E27FC236}">
              <a16:creationId xmlns:a16="http://schemas.microsoft.com/office/drawing/2014/main" id="{098FF0D4-E3BE-4918-A338-3EAE49AFBD77}"/>
            </a:ext>
          </a:extLst>
        </xdr:cNvPr>
        <xdr:cNvSpPr txBox="1"/>
      </xdr:nvSpPr>
      <xdr:spPr>
        <a:xfrm>
          <a:off x="10845800" y="88766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628" name="直線コネクタ 627">
          <a:extLst>
            <a:ext uri="{FF2B5EF4-FFF2-40B4-BE49-F238E27FC236}">
              <a16:creationId xmlns:a16="http://schemas.microsoft.com/office/drawing/2014/main" id="{7A9F1F35-22B4-4505-8479-B192AB1AE20D}"/>
            </a:ext>
          </a:extLst>
        </xdr:cNvPr>
        <xdr:cNvCxnSpPr/>
      </xdr:nvCxnSpPr>
      <xdr:spPr>
        <a:xfrm>
          <a:off x="11210925" y="864679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015"/>
    <xdr:sp macro="" textlink="">
      <xdr:nvSpPr>
        <xdr:cNvPr id="629" name="テキスト ボックス 628">
          <a:extLst>
            <a:ext uri="{FF2B5EF4-FFF2-40B4-BE49-F238E27FC236}">
              <a16:creationId xmlns:a16="http://schemas.microsoft.com/office/drawing/2014/main" id="{07B0FEA5-7225-4A48-A64A-8147881A0635}"/>
            </a:ext>
          </a:extLst>
        </xdr:cNvPr>
        <xdr:cNvSpPr txBox="1"/>
      </xdr:nvSpPr>
      <xdr:spPr>
        <a:xfrm>
          <a:off x="10903585" y="851598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630" name="【学校施設】&#10;有形固定資産減価償却率グラフ枠">
          <a:extLst>
            <a:ext uri="{FF2B5EF4-FFF2-40B4-BE49-F238E27FC236}">
              <a16:creationId xmlns:a16="http://schemas.microsoft.com/office/drawing/2014/main" id="{3FC0C9AD-1F28-4F4A-A15D-13AB04B736FF}"/>
            </a:ext>
          </a:extLst>
        </xdr:cNvPr>
        <xdr:cNvSpPr/>
      </xdr:nvSpPr>
      <xdr:spPr>
        <a:xfrm>
          <a:off x="11210925" y="864679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97155</xdr:rowOff>
    </xdr:from>
    <xdr:to>
      <xdr:col>85</xdr:col>
      <xdr:colOff>126365</xdr:colOff>
      <xdr:row>63</xdr:row>
      <xdr:rowOff>90170</xdr:rowOff>
    </xdr:to>
    <xdr:cxnSp macro="">
      <xdr:nvCxnSpPr>
        <xdr:cNvPr id="631" name="直線コネクタ 630">
          <a:extLst>
            <a:ext uri="{FF2B5EF4-FFF2-40B4-BE49-F238E27FC236}">
              <a16:creationId xmlns:a16="http://schemas.microsoft.com/office/drawing/2014/main" id="{5DE565F1-F60B-4A3C-AED7-2FA35DFF247B}"/>
            </a:ext>
          </a:extLst>
        </xdr:cNvPr>
        <xdr:cNvCxnSpPr/>
      </xdr:nvCxnSpPr>
      <xdr:spPr>
        <a:xfrm flipV="1">
          <a:off x="14696440" y="9174480"/>
          <a:ext cx="0" cy="1123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93980</xdr:rowOff>
    </xdr:from>
    <xdr:ext cx="402590" cy="247015"/>
    <xdr:sp macro="" textlink="">
      <xdr:nvSpPr>
        <xdr:cNvPr id="632" name="【学校施設】&#10;有形固定資産減価償却率最小値テキスト">
          <a:extLst>
            <a:ext uri="{FF2B5EF4-FFF2-40B4-BE49-F238E27FC236}">
              <a16:creationId xmlns:a16="http://schemas.microsoft.com/office/drawing/2014/main" id="{CF7E46CF-B20E-4374-818F-F7B1DA647DDA}"/>
            </a:ext>
          </a:extLst>
        </xdr:cNvPr>
        <xdr:cNvSpPr txBox="1"/>
      </xdr:nvSpPr>
      <xdr:spPr>
        <a:xfrm>
          <a:off x="14735175" y="1030478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90170</xdr:rowOff>
    </xdr:from>
    <xdr:to>
      <xdr:col>86</xdr:col>
      <xdr:colOff>25400</xdr:colOff>
      <xdr:row>63</xdr:row>
      <xdr:rowOff>90170</xdr:rowOff>
    </xdr:to>
    <xdr:cxnSp macro="">
      <xdr:nvCxnSpPr>
        <xdr:cNvPr id="633" name="直線コネクタ 632">
          <a:extLst>
            <a:ext uri="{FF2B5EF4-FFF2-40B4-BE49-F238E27FC236}">
              <a16:creationId xmlns:a16="http://schemas.microsoft.com/office/drawing/2014/main" id="{46AA2776-4464-4EA5-8B69-CA81DF897237}"/>
            </a:ext>
          </a:extLst>
        </xdr:cNvPr>
        <xdr:cNvCxnSpPr/>
      </xdr:nvCxnSpPr>
      <xdr:spPr>
        <a:xfrm>
          <a:off x="14611350" y="10297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45720</xdr:rowOff>
    </xdr:from>
    <xdr:ext cx="402590" cy="249555"/>
    <xdr:sp macro="" textlink="">
      <xdr:nvSpPr>
        <xdr:cNvPr id="634" name="【学校施設】&#10;有形固定資産減価償却率最大値テキスト">
          <a:extLst>
            <a:ext uri="{FF2B5EF4-FFF2-40B4-BE49-F238E27FC236}">
              <a16:creationId xmlns:a16="http://schemas.microsoft.com/office/drawing/2014/main" id="{2384BFF6-A483-44B4-A0C7-D7050AABF260}"/>
            </a:ext>
          </a:extLst>
        </xdr:cNvPr>
        <xdr:cNvSpPr txBox="1"/>
      </xdr:nvSpPr>
      <xdr:spPr>
        <a:xfrm>
          <a:off x="14735175" y="896429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97155</xdr:rowOff>
    </xdr:from>
    <xdr:to>
      <xdr:col>86</xdr:col>
      <xdr:colOff>25400</xdr:colOff>
      <xdr:row>56</xdr:row>
      <xdr:rowOff>97155</xdr:rowOff>
    </xdr:to>
    <xdr:cxnSp macro="">
      <xdr:nvCxnSpPr>
        <xdr:cNvPr id="635" name="直線コネクタ 634">
          <a:extLst>
            <a:ext uri="{FF2B5EF4-FFF2-40B4-BE49-F238E27FC236}">
              <a16:creationId xmlns:a16="http://schemas.microsoft.com/office/drawing/2014/main" id="{B57775A2-2E6F-41C4-94EE-E3E316535E4F}"/>
            </a:ext>
          </a:extLst>
        </xdr:cNvPr>
        <xdr:cNvCxnSpPr/>
      </xdr:nvCxnSpPr>
      <xdr:spPr>
        <a:xfrm>
          <a:off x="14611350" y="91744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154305</xdr:rowOff>
    </xdr:from>
    <xdr:ext cx="402590" cy="247015"/>
    <xdr:sp macro="" textlink="">
      <xdr:nvSpPr>
        <xdr:cNvPr id="636" name="【学校施設】&#10;有形固定資産減価償却率平均値テキスト">
          <a:extLst>
            <a:ext uri="{FF2B5EF4-FFF2-40B4-BE49-F238E27FC236}">
              <a16:creationId xmlns:a16="http://schemas.microsoft.com/office/drawing/2014/main" id="{76900356-8187-494A-BF40-BBFF33F6D922}"/>
            </a:ext>
          </a:extLst>
        </xdr:cNvPr>
        <xdr:cNvSpPr txBox="1"/>
      </xdr:nvSpPr>
      <xdr:spPr>
        <a:xfrm>
          <a:off x="14735175" y="9717405"/>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9525</xdr:rowOff>
    </xdr:from>
    <xdr:to>
      <xdr:col>85</xdr:col>
      <xdr:colOff>174625</xdr:colOff>
      <xdr:row>60</xdr:row>
      <xdr:rowOff>107315</xdr:rowOff>
    </xdr:to>
    <xdr:sp macro="" textlink="">
      <xdr:nvSpPr>
        <xdr:cNvPr id="637" name="フローチャート: 判断 636">
          <a:extLst>
            <a:ext uri="{FF2B5EF4-FFF2-40B4-BE49-F238E27FC236}">
              <a16:creationId xmlns:a16="http://schemas.microsoft.com/office/drawing/2014/main" id="{B49E00F6-DCB2-4E6B-A4C5-3551543EAFC9}"/>
            </a:ext>
          </a:extLst>
        </xdr:cNvPr>
        <xdr:cNvSpPr/>
      </xdr:nvSpPr>
      <xdr:spPr>
        <a:xfrm>
          <a:off x="14649450" y="9731375"/>
          <a:ext cx="920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98425</xdr:rowOff>
    </xdr:to>
    <xdr:sp macro="" textlink="">
      <xdr:nvSpPr>
        <xdr:cNvPr id="638" name="フローチャート: 判断 637">
          <a:extLst>
            <a:ext uri="{FF2B5EF4-FFF2-40B4-BE49-F238E27FC236}">
              <a16:creationId xmlns:a16="http://schemas.microsoft.com/office/drawing/2014/main" id="{8A6829A5-8E3E-4BE3-B1BF-4BCF88EFD334}"/>
            </a:ext>
          </a:extLst>
        </xdr:cNvPr>
        <xdr:cNvSpPr/>
      </xdr:nvSpPr>
      <xdr:spPr>
        <a:xfrm>
          <a:off x="13887450" y="9725660"/>
          <a:ext cx="10477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76200</xdr:rowOff>
    </xdr:to>
    <xdr:sp macro="" textlink="">
      <xdr:nvSpPr>
        <xdr:cNvPr id="639" name="フローチャート: 判断 638">
          <a:extLst>
            <a:ext uri="{FF2B5EF4-FFF2-40B4-BE49-F238E27FC236}">
              <a16:creationId xmlns:a16="http://schemas.microsoft.com/office/drawing/2014/main" id="{17FEB690-EEA0-420C-B06F-50A3B9B036FC}"/>
            </a:ext>
          </a:extLst>
        </xdr:cNvPr>
        <xdr:cNvSpPr/>
      </xdr:nvSpPr>
      <xdr:spPr>
        <a:xfrm>
          <a:off x="13096875" y="970343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156845</xdr:rowOff>
    </xdr:from>
    <xdr:to>
      <xdr:col>72</xdr:col>
      <xdr:colOff>38100</xdr:colOff>
      <xdr:row>60</xdr:row>
      <xdr:rowOff>89535</xdr:rowOff>
    </xdr:to>
    <xdr:sp macro="" textlink="">
      <xdr:nvSpPr>
        <xdr:cNvPr id="640" name="フローチャート: 判断 639">
          <a:extLst>
            <a:ext uri="{FF2B5EF4-FFF2-40B4-BE49-F238E27FC236}">
              <a16:creationId xmlns:a16="http://schemas.microsoft.com/office/drawing/2014/main" id="{079E4F3E-8DBC-4ACD-B4FD-158275F89DB4}"/>
            </a:ext>
          </a:extLst>
        </xdr:cNvPr>
        <xdr:cNvSpPr/>
      </xdr:nvSpPr>
      <xdr:spPr>
        <a:xfrm>
          <a:off x="12296775" y="9723120"/>
          <a:ext cx="8572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19050</xdr:rowOff>
    </xdr:from>
    <xdr:to>
      <xdr:col>67</xdr:col>
      <xdr:colOff>101600</xdr:colOff>
      <xdr:row>60</xdr:row>
      <xdr:rowOff>116840</xdr:rowOff>
    </xdr:to>
    <xdr:sp macro="" textlink="">
      <xdr:nvSpPr>
        <xdr:cNvPr id="641" name="フローチャート: 判断 640">
          <a:extLst>
            <a:ext uri="{FF2B5EF4-FFF2-40B4-BE49-F238E27FC236}">
              <a16:creationId xmlns:a16="http://schemas.microsoft.com/office/drawing/2014/main" id="{0EFDECF6-8078-41F2-80E9-F52070E857F0}"/>
            </a:ext>
          </a:extLst>
        </xdr:cNvPr>
        <xdr:cNvSpPr/>
      </xdr:nvSpPr>
      <xdr:spPr>
        <a:xfrm>
          <a:off x="11487150" y="974407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642" name="テキスト ボックス 641">
          <a:extLst>
            <a:ext uri="{FF2B5EF4-FFF2-40B4-BE49-F238E27FC236}">
              <a16:creationId xmlns:a16="http://schemas.microsoft.com/office/drawing/2014/main" id="{CCAA5AE6-8B8B-4E54-A5AB-A847F87E6117}"/>
            </a:ext>
          </a:extLst>
        </xdr:cNvPr>
        <xdr:cNvSpPr txBox="1"/>
      </xdr:nvSpPr>
      <xdr:spPr>
        <a:xfrm>
          <a:off x="145256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643" name="テキスト ボックス 642">
          <a:extLst>
            <a:ext uri="{FF2B5EF4-FFF2-40B4-BE49-F238E27FC236}">
              <a16:creationId xmlns:a16="http://schemas.microsoft.com/office/drawing/2014/main" id="{57D63693-74EC-43BC-9A2B-0F2BA4FBA668}"/>
            </a:ext>
          </a:extLst>
        </xdr:cNvPr>
        <xdr:cNvSpPr txBox="1"/>
      </xdr:nvSpPr>
      <xdr:spPr>
        <a:xfrm>
          <a:off x="137636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644" name="テキスト ボックス 643">
          <a:extLst>
            <a:ext uri="{FF2B5EF4-FFF2-40B4-BE49-F238E27FC236}">
              <a16:creationId xmlns:a16="http://schemas.microsoft.com/office/drawing/2014/main" id="{6898C311-D050-4C5C-A87D-5A4C48235D2E}"/>
            </a:ext>
          </a:extLst>
        </xdr:cNvPr>
        <xdr:cNvSpPr txBox="1"/>
      </xdr:nvSpPr>
      <xdr:spPr>
        <a:xfrm>
          <a:off x="129730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645" name="テキスト ボックス 644">
          <a:extLst>
            <a:ext uri="{FF2B5EF4-FFF2-40B4-BE49-F238E27FC236}">
              <a16:creationId xmlns:a16="http://schemas.microsoft.com/office/drawing/2014/main" id="{8DBA3FE1-9973-4D2D-BF02-75B6DC95AF28}"/>
            </a:ext>
          </a:extLst>
        </xdr:cNvPr>
        <xdr:cNvSpPr txBox="1"/>
      </xdr:nvSpPr>
      <xdr:spPr>
        <a:xfrm>
          <a:off x="121697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646" name="テキスト ボックス 645">
          <a:extLst>
            <a:ext uri="{FF2B5EF4-FFF2-40B4-BE49-F238E27FC236}">
              <a16:creationId xmlns:a16="http://schemas.microsoft.com/office/drawing/2014/main" id="{59B08683-D9E9-4663-A9F4-058509EBA471}"/>
            </a:ext>
          </a:extLst>
        </xdr:cNvPr>
        <xdr:cNvSpPr txBox="1"/>
      </xdr:nvSpPr>
      <xdr:spPr>
        <a:xfrm>
          <a:off x="113633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37465</xdr:rowOff>
    </xdr:from>
    <xdr:to>
      <xdr:col>85</xdr:col>
      <xdr:colOff>174625</xdr:colOff>
      <xdr:row>58</xdr:row>
      <xdr:rowOff>135255</xdr:rowOff>
    </xdr:to>
    <xdr:sp macro="" textlink="">
      <xdr:nvSpPr>
        <xdr:cNvPr id="647" name="楕円 646">
          <a:extLst>
            <a:ext uri="{FF2B5EF4-FFF2-40B4-BE49-F238E27FC236}">
              <a16:creationId xmlns:a16="http://schemas.microsoft.com/office/drawing/2014/main" id="{3F288E0A-A113-4748-888E-7CB12F567F37}"/>
            </a:ext>
          </a:extLst>
        </xdr:cNvPr>
        <xdr:cNvSpPr/>
      </xdr:nvSpPr>
      <xdr:spPr>
        <a:xfrm>
          <a:off x="14649450" y="9438640"/>
          <a:ext cx="920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59690</xdr:rowOff>
    </xdr:from>
    <xdr:ext cx="402590" cy="247015"/>
    <xdr:sp macro="" textlink="">
      <xdr:nvSpPr>
        <xdr:cNvPr id="648" name="【学校施設】&#10;有形固定資産減価償却率該当値テキスト">
          <a:extLst>
            <a:ext uri="{FF2B5EF4-FFF2-40B4-BE49-F238E27FC236}">
              <a16:creationId xmlns:a16="http://schemas.microsoft.com/office/drawing/2014/main" id="{AA1D4974-F175-463D-8D36-6117B1D93DCD}"/>
            </a:ext>
          </a:extLst>
        </xdr:cNvPr>
        <xdr:cNvSpPr txBox="1"/>
      </xdr:nvSpPr>
      <xdr:spPr>
        <a:xfrm>
          <a:off x="14735175" y="929894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7620</xdr:rowOff>
    </xdr:from>
    <xdr:to>
      <xdr:col>81</xdr:col>
      <xdr:colOff>101600</xdr:colOff>
      <xdr:row>58</xdr:row>
      <xdr:rowOff>105410</xdr:rowOff>
    </xdr:to>
    <xdr:sp macro="" textlink="">
      <xdr:nvSpPr>
        <xdr:cNvPr id="649" name="楕円 648">
          <a:extLst>
            <a:ext uri="{FF2B5EF4-FFF2-40B4-BE49-F238E27FC236}">
              <a16:creationId xmlns:a16="http://schemas.microsoft.com/office/drawing/2014/main" id="{A8457E7D-C901-4D28-9CE5-7AAA8773B895}"/>
            </a:ext>
          </a:extLst>
        </xdr:cNvPr>
        <xdr:cNvSpPr/>
      </xdr:nvSpPr>
      <xdr:spPr>
        <a:xfrm>
          <a:off x="13887450" y="9411970"/>
          <a:ext cx="1047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57150</xdr:rowOff>
    </xdr:from>
    <xdr:to>
      <xdr:col>85</xdr:col>
      <xdr:colOff>127000</xdr:colOff>
      <xdr:row>58</xdr:row>
      <xdr:rowOff>86360</xdr:rowOff>
    </xdr:to>
    <xdr:cxnSp macro="">
      <xdr:nvCxnSpPr>
        <xdr:cNvPr id="650" name="直線コネクタ 649">
          <a:extLst>
            <a:ext uri="{FF2B5EF4-FFF2-40B4-BE49-F238E27FC236}">
              <a16:creationId xmlns:a16="http://schemas.microsoft.com/office/drawing/2014/main" id="{17D35FAA-5766-4539-8D6F-D0B2C5F096FB}"/>
            </a:ext>
          </a:extLst>
        </xdr:cNvPr>
        <xdr:cNvCxnSpPr/>
      </xdr:nvCxnSpPr>
      <xdr:spPr>
        <a:xfrm>
          <a:off x="13935075" y="9458325"/>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153035</xdr:rowOff>
    </xdr:from>
    <xdr:to>
      <xdr:col>76</xdr:col>
      <xdr:colOff>165100</xdr:colOff>
      <xdr:row>58</xdr:row>
      <xdr:rowOff>85725</xdr:rowOff>
    </xdr:to>
    <xdr:sp macro="" textlink="">
      <xdr:nvSpPr>
        <xdr:cNvPr id="651" name="楕円 650">
          <a:extLst>
            <a:ext uri="{FF2B5EF4-FFF2-40B4-BE49-F238E27FC236}">
              <a16:creationId xmlns:a16="http://schemas.microsoft.com/office/drawing/2014/main" id="{D8379940-E29E-46BD-AE81-990E79923365}"/>
            </a:ext>
          </a:extLst>
        </xdr:cNvPr>
        <xdr:cNvSpPr/>
      </xdr:nvSpPr>
      <xdr:spPr>
        <a:xfrm>
          <a:off x="13096875" y="9392285"/>
          <a:ext cx="9525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36830</xdr:rowOff>
    </xdr:from>
    <xdr:to>
      <xdr:col>81</xdr:col>
      <xdr:colOff>50800</xdr:colOff>
      <xdr:row>58</xdr:row>
      <xdr:rowOff>57150</xdr:rowOff>
    </xdr:to>
    <xdr:cxnSp macro="">
      <xdr:nvCxnSpPr>
        <xdr:cNvPr id="652" name="直線コネクタ 651">
          <a:extLst>
            <a:ext uri="{FF2B5EF4-FFF2-40B4-BE49-F238E27FC236}">
              <a16:creationId xmlns:a16="http://schemas.microsoft.com/office/drawing/2014/main" id="{5A576452-FB07-4555-9E38-EC38E5E9BCA2}"/>
            </a:ext>
          </a:extLst>
        </xdr:cNvPr>
        <xdr:cNvCxnSpPr/>
      </xdr:nvCxnSpPr>
      <xdr:spPr>
        <a:xfrm>
          <a:off x="13144500" y="9438005"/>
          <a:ext cx="7905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141605</xdr:rowOff>
    </xdr:from>
    <xdr:to>
      <xdr:col>72</xdr:col>
      <xdr:colOff>38100</xdr:colOff>
      <xdr:row>58</xdr:row>
      <xdr:rowOff>74295</xdr:rowOff>
    </xdr:to>
    <xdr:sp macro="" textlink="">
      <xdr:nvSpPr>
        <xdr:cNvPr id="653" name="楕円 652">
          <a:extLst>
            <a:ext uri="{FF2B5EF4-FFF2-40B4-BE49-F238E27FC236}">
              <a16:creationId xmlns:a16="http://schemas.microsoft.com/office/drawing/2014/main" id="{361528EB-F9FF-4550-80C9-26E693BFC28F}"/>
            </a:ext>
          </a:extLst>
        </xdr:cNvPr>
        <xdr:cNvSpPr/>
      </xdr:nvSpPr>
      <xdr:spPr>
        <a:xfrm>
          <a:off x="12296775" y="9384030"/>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58</xdr:row>
      <xdr:rowOff>26035</xdr:rowOff>
    </xdr:from>
    <xdr:to>
      <xdr:col>76</xdr:col>
      <xdr:colOff>114300</xdr:colOff>
      <xdr:row>58</xdr:row>
      <xdr:rowOff>36830</xdr:rowOff>
    </xdr:to>
    <xdr:cxnSp macro="">
      <xdr:nvCxnSpPr>
        <xdr:cNvPr id="654" name="直線コネクタ 653">
          <a:extLst>
            <a:ext uri="{FF2B5EF4-FFF2-40B4-BE49-F238E27FC236}">
              <a16:creationId xmlns:a16="http://schemas.microsoft.com/office/drawing/2014/main" id="{3E54581D-D458-45E4-AB57-54F7DA220EC0}"/>
            </a:ext>
          </a:extLst>
        </xdr:cNvPr>
        <xdr:cNvCxnSpPr/>
      </xdr:nvCxnSpPr>
      <xdr:spPr>
        <a:xfrm>
          <a:off x="12341225" y="9430385"/>
          <a:ext cx="8032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147320</xdr:rowOff>
    </xdr:from>
    <xdr:to>
      <xdr:col>67</xdr:col>
      <xdr:colOff>101600</xdr:colOff>
      <xdr:row>58</xdr:row>
      <xdr:rowOff>80010</xdr:rowOff>
    </xdr:to>
    <xdr:sp macro="" textlink="">
      <xdr:nvSpPr>
        <xdr:cNvPr id="655" name="楕円 654">
          <a:extLst>
            <a:ext uri="{FF2B5EF4-FFF2-40B4-BE49-F238E27FC236}">
              <a16:creationId xmlns:a16="http://schemas.microsoft.com/office/drawing/2014/main" id="{1FF0A8F6-5109-4647-A6E7-3ADD9773AF10}"/>
            </a:ext>
          </a:extLst>
        </xdr:cNvPr>
        <xdr:cNvSpPr/>
      </xdr:nvSpPr>
      <xdr:spPr>
        <a:xfrm>
          <a:off x="11487150" y="9383395"/>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26035</xdr:rowOff>
    </xdr:from>
    <xdr:to>
      <xdr:col>71</xdr:col>
      <xdr:colOff>174625</xdr:colOff>
      <xdr:row>58</xdr:row>
      <xdr:rowOff>31115</xdr:rowOff>
    </xdr:to>
    <xdr:cxnSp macro="">
      <xdr:nvCxnSpPr>
        <xdr:cNvPr id="656" name="直線コネクタ 655">
          <a:extLst>
            <a:ext uri="{FF2B5EF4-FFF2-40B4-BE49-F238E27FC236}">
              <a16:creationId xmlns:a16="http://schemas.microsoft.com/office/drawing/2014/main" id="{F2B02ABB-676C-4AD5-BAE5-3D812B85F920}"/>
            </a:ext>
          </a:extLst>
        </xdr:cNvPr>
        <xdr:cNvCxnSpPr/>
      </xdr:nvCxnSpPr>
      <xdr:spPr>
        <a:xfrm flipV="1">
          <a:off x="11534775" y="943038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90170</xdr:rowOff>
    </xdr:from>
    <xdr:ext cx="405130" cy="247015"/>
    <xdr:sp macro="" textlink="">
      <xdr:nvSpPr>
        <xdr:cNvPr id="657" name="n_1aveValue【学校施設】&#10;有形固定資産減価償却率">
          <a:extLst>
            <a:ext uri="{FF2B5EF4-FFF2-40B4-BE49-F238E27FC236}">
              <a16:creationId xmlns:a16="http://schemas.microsoft.com/office/drawing/2014/main" id="{D1A7C390-C3CA-45AA-92AA-B42E4ED4409B}"/>
            </a:ext>
          </a:extLst>
        </xdr:cNvPr>
        <xdr:cNvSpPr txBox="1"/>
      </xdr:nvSpPr>
      <xdr:spPr>
        <a:xfrm>
          <a:off x="13745210" y="981202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67945</xdr:rowOff>
    </xdr:from>
    <xdr:ext cx="405130" cy="249555"/>
    <xdr:sp macro="" textlink="">
      <xdr:nvSpPr>
        <xdr:cNvPr id="658" name="n_2aveValue【学校施設】&#10;有形固定資産減価償却率">
          <a:extLst>
            <a:ext uri="{FF2B5EF4-FFF2-40B4-BE49-F238E27FC236}">
              <a16:creationId xmlns:a16="http://schemas.microsoft.com/office/drawing/2014/main" id="{70823DA7-A435-4CDA-827C-84B46D5822C2}"/>
            </a:ext>
          </a:extLst>
        </xdr:cNvPr>
        <xdr:cNvSpPr txBox="1"/>
      </xdr:nvSpPr>
      <xdr:spPr>
        <a:xfrm>
          <a:off x="12964160" y="97897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80645</xdr:rowOff>
    </xdr:from>
    <xdr:ext cx="405130" cy="249555"/>
    <xdr:sp macro="" textlink="">
      <xdr:nvSpPr>
        <xdr:cNvPr id="659" name="n_3aveValue【学校施設】&#10;有形固定資産減価償却率">
          <a:extLst>
            <a:ext uri="{FF2B5EF4-FFF2-40B4-BE49-F238E27FC236}">
              <a16:creationId xmlns:a16="http://schemas.microsoft.com/office/drawing/2014/main" id="{C7C983EB-BD43-4F9B-803E-5BAAB34852AE}"/>
            </a:ext>
          </a:extLst>
        </xdr:cNvPr>
        <xdr:cNvSpPr txBox="1"/>
      </xdr:nvSpPr>
      <xdr:spPr>
        <a:xfrm>
          <a:off x="12164060" y="98088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107950</xdr:rowOff>
    </xdr:from>
    <xdr:ext cx="405130" cy="249555"/>
    <xdr:sp macro="" textlink="">
      <xdr:nvSpPr>
        <xdr:cNvPr id="660" name="n_4aveValue【学校施設】&#10;有形固定資産減価償却率">
          <a:extLst>
            <a:ext uri="{FF2B5EF4-FFF2-40B4-BE49-F238E27FC236}">
              <a16:creationId xmlns:a16="http://schemas.microsoft.com/office/drawing/2014/main" id="{4ED7E81F-A62B-435E-A541-A2424AB6D090}"/>
            </a:ext>
          </a:extLst>
        </xdr:cNvPr>
        <xdr:cNvSpPr txBox="1"/>
      </xdr:nvSpPr>
      <xdr:spPr>
        <a:xfrm>
          <a:off x="11354435" y="98298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121920</xdr:rowOff>
    </xdr:from>
    <xdr:ext cx="405130" cy="247015"/>
    <xdr:sp macro="" textlink="">
      <xdr:nvSpPr>
        <xdr:cNvPr id="661" name="n_1mainValue【学校施設】&#10;有形固定資産減価償却率">
          <a:extLst>
            <a:ext uri="{FF2B5EF4-FFF2-40B4-BE49-F238E27FC236}">
              <a16:creationId xmlns:a16="http://schemas.microsoft.com/office/drawing/2014/main" id="{1AC26FA0-738F-4894-B4C3-C8AD60E96C3F}"/>
            </a:ext>
          </a:extLst>
        </xdr:cNvPr>
        <xdr:cNvSpPr txBox="1"/>
      </xdr:nvSpPr>
      <xdr:spPr>
        <a:xfrm>
          <a:off x="13745210" y="920242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101600</xdr:rowOff>
    </xdr:from>
    <xdr:ext cx="405130" cy="249555"/>
    <xdr:sp macro="" textlink="">
      <xdr:nvSpPr>
        <xdr:cNvPr id="662" name="n_2mainValue【学校施設】&#10;有形固定資産減価償却率">
          <a:extLst>
            <a:ext uri="{FF2B5EF4-FFF2-40B4-BE49-F238E27FC236}">
              <a16:creationId xmlns:a16="http://schemas.microsoft.com/office/drawing/2014/main" id="{050AF7E7-8CDE-4E25-A493-47E50C4A867C}"/>
            </a:ext>
          </a:extLst>
        </xdr:cNvPr>
        <xdr:cNvSpPr txBox="1"/>
      </xdr:nvSpPr>
      <xdr:spPr>
        <a:xfrm>
          <a:off x="12964160" y="91821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90805</xdr:rowOff>
    </xdr:from>
    <xdr:ext cx="405130" cy="247015"/>
    <xdr:sp macro="" textlink="">
      <xdr:nvSpPr>
        <xdr:cNvPr id="663" name="n_3mainValue【学校施設】&#10;有形固定資産減価償却率">
          <a:extLst>
            <a:ext uri="{FF2B5EF4-FFF2-40B4-BE49-F238E27FC236}">
              <a16:creationId xmlns:a16="http://schemas.microsoft.com/office/drawing/2014/main" id="{642AE8CF-C31B-4261-A575-D2B443217FA4}"/>
            </a:ext>
          </a:extLst>
        </xdr:cNvPr>
        <xdr:cNvSpPr txBox="1"/>
      </xdr:nvSpPr>
      <xdr:spPr>
        <a:xfrm>
          <a:off x="12164060" y="91649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95885</xdr:rowOff>
    </xdr:from>
    <xdr:ext cx="405130" cy="247015"/>
    <xdr:sp macro="" textlink="">
      <xdr:nvSpPr>
        <xdr:cNvPr id="664" name="n_4mainValue【学校施設】&#10;有形固定資産減価償却率">
          <a:extLst>
            <a:ext uri="{FF2B5EF4-FFF2-40B4-BE49-F238E27FC236}">
              <a16:creationId xmlns:a16="http://schemas.microsoft.com/office/drawing/2014/main" id="{256BD0DB-6F7E-4E77-A5E8-EFC0E17A6662}"/>
            </a:ext>
          </a:extLst>
        </xdr:cNvPr>
        <xdr:cNvSpPr txBox="1"/>
      </xdr:nvSpPr>
      <xdr:spPr>
        <a:xfrm>
          <a:off x="11354435" y="917321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665" name="正方形/長方形 664">
          <a:extLst>
            <a:ext uri="{FF2B5EF4-FFF2-40B4-BE49-F238E27FC236}">
              <a16:creationId xmlns:a16="http://schemas.microsoft.com/office/drawing/2014/main" id="{3710D8FD-A921-471D-8777-70AD30BFE5C7}"/>
            </a:ext>
          </a:extLst>
        </xdr:cNvPr>
        <xdr:cNvSpPr/>
      </xdr:nvSpPr>
      <xdr:spPr>
        <a:xfrm>
          <a:off x="16459200" y="7564755"/>
          <a:ext cx="426720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167AEF15-B149-4339-AF14-1DAA5FCF1479}"/>
            </a:ext>
          </a:extLst>
        </xdr:cNvPr>
        <xdr:cNvSpPr/>
      </xdr:nvSpPr>
      <xdr:spPr>
        <a:xfrm>
          <a:off x="165830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667" name="正方形/長方形 666">
          <a:extLst>
            <a:ext uri="{FF2B5EF4-FFF2-40B4-BE49-F238E27FC236}">
              <a16:creationId xmlns:a16="http://schemas.microsoft.com/office/drawing/2014/main" id="{7B952E34-A3D8-4FDE-A5B6-F6B5B4F35AB2}"/>
            </a:ext>
          </a:extLst>
        </xdr:cNvPr>
        <xdr:cNvSpPr/>
      </xdr:nvSpPr>
      <xdr:spPr>
        <a:xfrm>
          <a:off x="165830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10E8FCF-7F74-47B7-AACC-EFEDBDAE491E}"/>
            </a:ext>
          </a:extLst>
        </xdr:cNvPr>
        <xdr:cNvSpPr/>
      </xdr:nvSpPr>
      <xdr:spPr>
        <a:xfrm>
          <a:off x="174879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669" name="正方形/長方形 668">
          <a:extLst>
            <a:ext uri="{FF2B5EF4-FFF2-40B4-BE49-F238E27FC236}">
              <a16:creationId xmlns:a16="http://schemas.microsoft.com/office/drawing/2014/main" id="{F000DA2C-FE9C-40BE-A4C0-3E949F3B30C6}"/>
            </a:ext>
          </a:extLst>
        </xdr:cNvPr>
        <xdr:cNvSpPr/>
      </xdr:nvSpPr>
      <xdr:spPr>
        <a:xfrm>
          <a:off x="174879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B47EC41-3914-450F-833C-FE3DCB2DA8E1}"/>
            </a:ext>
          </a:extLst>
        </xdr:cNvPr>
        <xdr:cNvSpPr/>
      </xdr:nvSpPr>
      <xdr:spPr>
        <a:xfrm>
          <a:off x="185166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671" name="正方形/長方形 670">
          <a:extLst>
            <a:ext uri="{FF2B5EF4-FFF2-40B4-BE49-F238E27FC236}">
              <a16:creationId xmlns:a16="http://schemas.microsoft.com/office/drawing/2014/main" id="{3D8E9D17-AE7A-4E93-A228-C90C460F7640}"/>
            </a:ext>
          </a:extLst>
        </xdr:cNvPr>
        <xdr:cNvSpPr/>
      </xdr:nvSpPr>
      <xdr:spPr>
        <a:xfrm>
          <a:off x="185166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672" name="正方形/長方形 671">
          <a:extLst>
            <a:ext uri="{FF2B5EF4-FFF2-40B4-BE49-F238E27FC236}">
              <a16:creationId xmlns:a16="http://schemas.microsoft.com/office/drawing/2014/main" id="{1E77576B-E270-4018-BDED-E6E96743BF0D}"/>
            </a:ext>
          </a:extLst>
        </xdr:cNvPr>
        <xdr:cNvSpPr/>
      </xdr:nvSpPr>
      <xdr:spPr>
        <a:xfrm>
          <a:off x="16459200" y="864679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673" name="テキスト ボックス 672">
          <a:extLst>
            <a:ext uri="{FF2B5EF4-FFF2-40B4-BE49-F238E27FC236}">
              <a16:creationId xmlns:a16="http://schemas.microsoft.com/office/drawing/2014/main" id="{6FC48B6E-25ED-4C3B-9248-DA6A57712CA8}"/>
            </a:ext>
          </a:extLst>
        </xdr:cNvPr>
        <xdr:cNvSpPr txBox="1"/>
      </xdr:nvSpPr>
      <xdr:spPr>
        <a:xfrm>
          <a:off x="16440150" y="846645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674" name="直線コネクタ 673">
          <a:extLst>
            <a:ext uri="{FF2B5EF4-FFF2-40B4-BE49-F238E27FC236}">
              <a16:creationId xmlns:a16="http://schemas.microsoft.com/office/drawing/2014/main" id="{014CA384-E9B9-482F-ACDE-316770524AA7}"/>
            </a:ext>
          </a:extLst>
        </xdr:cNvPr>
        <xdr:cNvCxnSpPr/>
      </xdr:nvCxnSpPr>
      <xdr:spPr>
        <a:xfrm>
          <a:off x="16459200" y="10803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73025</xdr:rowOff>
    </xdr:from>
    <xdr:to>
      <xdr:col>120</xdr:col>
      <xdr:colOff>114300</xdr:colOff>
      <xdr:row>64</xdr:row>
      <xdr:rowOff>73025</xdr:rowOff>
    </xdr:to>
    <xdr:cxnSp macro="">
      <xdr:nvCxnSpPr>
        <xdr:cNvPr id="675" name="直線コネクタ 674">
          <a:extLst>
            <a:ext uri="{FF2B5EF4-FFF2-40B4-BE49-F238E27FC236}">
              <a16:creationId xmlns:a16="http://schemas.microsoft.com/office/drawing/2014/main" id="{86A1AEB8-4263-4D66-B3C9-800C71C3215B}"/>
            </a:ext>
          </a:extLst>
        </xdr:cNvPr>
        <xdr:cNvCxnSpPr/>
      </xdr:nvCxnSpPr>
      <xdr:spPr>
        <a:xfrm>
          <a:off x="16459200" y="1044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101600</xdr:rowOff>
    </xdr:from>
    <xdr:ext cx="464820" cy="249555"/>
    <xdr:sp macro="" textlink="">
      <xdr:nvSpPr>
        <xdr:cNvPr id="676" name="テキスト ボックス 675">
          <a:extLst>
            <a:ext uri="{FF2B5EF4-FFF2-40B4-BE49-F238E27FC236}">
              <a16:creationId xmlns:a16="http://schemas.microsoft.com/office/drawing/2014/main" id="{CC9254B3-6AA3-4C64-829A-EA8362CDF1C6}"/>
            </a:ext>
          </a:extLst>
        </xdr:cNvPr>
        <xdr:cNvSpPr txBox="1"/>
      </xdr:nvSpPr>
      <xdr:spPr>
        <a:xfrm>
          <a:off x="16052165" y="103155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36830</xdr:rowOff>
    </xdr:from>
    <xdr:to>
      <xdr:col>120</xdr:col>
      <xdr:colOff>114300</xdr:colOff>
      <xdr:row>62</xdr:row>
      <xdr:rowOff>36830</xdr:rowOff>
    </xdr:to>
    <xdr:cxnSp macro="">
      <xdr:nvCxnSpPr>
        <xdr:cNvPr id="677" name="直線コネクタ 676">
          <a:extLst>
            <a:ext uri="{FF2B5EF4-FFF2-40B4-BE49-F238E27FC236}">
              <a16:creationId xmlns:a16="http://schemas.microsoft.com/office/drawing/2014/main" id="{AC8E370D-8827-4BC0-9EFE-7707E0834F67}"/>
            </a:ext>
          </a:extLst>
        </xdr:cNvPr>
        <xdr:cNvCxnSpPr/>
      </xdr:nvCxnSpPr>
      <xdr:spPr>
        <a:xfrm>
          <a:off x="16459200" y="100857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64770</xdr:rowOff>
    </xdr:from>
    <xdr:ext cx="464820" cy="249555"/>
    <xdr:sp macro="" textlink="">
      <xdr:nvSpPr>
        <xdr:cNvPr id="678" name="テキスト ボックス 677">
          <a:extLst>
            <a:ext uri="{FF2B5EF4-FFF2-40B4-BE49-F238E27FC236}">
              <a16:creationId xmlns:a16="http://schemas.microsoft.com/office/drawing/2014/main" id="{6394783E-2BF4-422F-92A4-FA2D1B1F8841}"/>
            </a:ext>
          </a:extLst>
        </xdr:cNvPr>
        <xdr:cNvSpPr txBox="1"/>
      </xdr:nvSpPr>
      <xdr:spPr>
        <a:xfrm>
          <a:off x="16052165" y="995489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D3D9D6F6-4C79-4AB0-B396-8482C842F835}"/>
            </a:ext>
          </a:extLst>
        </xdr:cNvPr>
        <xdr:cNvCxnSpPr/>
      </xdr:nvCxnSpPr>
      <xdr:spPr>
        <a:xfrm>
          <a:off x="164592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27940</xdr:rowOff>
    </xdr:from>
    <xdr:ext cx="464820" cy="247015"/>
    <xdr:sp macro="" textlink="">
      <xdr:nvSpPr>
        <xdr:cNvPr id="680" name="テキスト ボックス 679">
          <a:extLst>
            <a:ext uri="{FF2B5EF4-FFF2-40B4-BE49-F238E27FC236}">
              <a16:creationId xmlns:a16="http://schemas.microsoft.com/office/drawing/2014/main" id="{DA6FDFFA-83FA-4239-AC0F-1B818ED3A0CB}"/>
            </a:ext>
          </a:extLst>
        </xdr:cNvPr>
        <xdr:cNvSpPr txBox="1"/>
      </xdr:nvSpPr>
      <xdr:spPr>
        <a:xfrm>
          <a:off x="16052165" y="959421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128270</xdr:rowOff>
    </xdr:from>
    <xdr:to>
      <xdr:col>120</xdr:col>
      <xdr:colOff>114300</xdr:colOff>
      <xdr:row>57</xdr:row>
      <xdr:rowOff>128270</xdr:rowOff>
    </xdr:to>
    <xdr:cxnSp macro="">
      <xdr:nvCxnSpPr>
        <xdr:cNvPr id="681" name="直線コネクタ 680">
          <a:extLst>
            <a:ext uri="{FF2B5EF4-FFF2-40B4-BE49-F238E27FC236}">
              <a16:creationId xmlns:a16="http://schemas.microsoft.com/office/drawing/2014/main" id="{34DAA5C7-5BCA-4624-A369-B419E305DCCE}"/>
            </a:ext>
          </a:extLst>
        </xdr:cNvPr>
        <xdr:cNvCxnSpPr/>
      </xdr:nvCxnSpPr>
      <xdr:spPr>
        <a:xfrm>
          <a:off x="16459200" y="93643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156845</xdr:rowOff>
    </xdr:from>
    <xdr:ext cx="464820" cy="247015"/>
    <xdr:sp macro="" textlink="">
      <xdr:nvSpPr>
        <xdr:cNvPr id="682" name="テキスト ボックス 681">
          <a:extLst>
            <a:ext uri="{FF2B5EF4-FFF2-40B4-BE49-F238E27FC236}">
              <a16:creationId xmlns:a16="http://schemas.microsoft.com/office/drawing/2014/main" id="{3912FBDB-1D58-4CBF-AFFE-48F9C808C0CA}"/>
            </a:ext>
          </a:extLst>
        </xdr:cNvPr>
        <xdr:cNvSpPr txBox="1"/>
      </xdr:nvSpPr>
      <xdr:spPr>
        <a:xfrm>
          <a:off x="16052165" y="923734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55</xdr:row>
      <xdr:rowOff>92075</xdr:rowOff>
    </xdr:from>
    <xdr:to>
      <xdr:col>120</xdr:col>
      <xdr:colOff>114300</xdr:colOff>
      <xdr:row>55</xdr:row>
      <xdr:rowOff>92075</xdr:rowOff>
    </xdr:to>
    <xdr:cxnSp macro="">
      <xdr:nvCxnSpPr>
        <xdr:cNvPr id="683" name="直線コネクタ 682">
          <a:extLst>
            <a:ext uri="{FF2B5EF4-FFF2-40B4-BE49-F238E27FC236}">
              <a16:creationId xmlns:a16="http://schemas.microsoft.com/office/drawing/2014/main" id="{69A03F8A-BC4A-4E15-923B-C7C1249E0308}"/>
            </a:ext>
          </a:extLst>
        </xdr:cNvPr>
        <xdr:cNvCxnSpPr/>
      </xdr:nvCxnSpPr>
      <xdr:spPr>
        <a:xfrm>
          <a:off x="16459200" y="9007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120015</xdr:rowOff>
    </xdr:from>
    <xdr:ext cx="464820" cy="247015"/>
    <xdr:sp macro="" textlink="">
      <xdr:nvSpPr>
        <xdr:cNvPr id="684" name="テキスト ボックス 683">
          <a:extLst>
            <a:ext uri="{FF2B5EF4-FFF2-40B4-BE49-F238E27FC236}">
              <a16:creationId xmlns:a16="http://schemas.microsoft.com/office/drawing/2014/main" id="{1152DFCD-B7BC-40A6-A8D6-5CD4CC10DAD2}"/>
            </a:ext>
          </a:extLst>
        </xdr:cNvPr>
        <xdr:cNvSpPr txBox="1"/>
      </xdr:nvSpPr>
      <xdr:spPr>
        <a:xfrm>
          <a:off x="16052165" y="88766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685" name="直線コネクタ 684">
          <a:extLst>
            <a:ext uri="{FF2B5EF4-FFF2-40B4-BE49-F238E27FC236}">
              <a16:creationId xmlns:a16="http://schemas.microsoft.com/office/drawing/2014/main" id="{17C294D5-90B7-4234-ADC0-C90DDAF15C9B}"/>
            </a:ext>
          </a:extLst>
        </xdr:cNvPr>
        <xdr:cNvCxnSpPr/>
      </xdr:nvCxnSpPr>
      <xdr:spPr>
        <a:xfrm>
          <a:off x="16459200" y="864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83185</xdr:rowOff>
    </xdr:from>
    <xdr:ext cx="528955" cy="247015"/>
    <xdr:sp macro="" textlink="">
      <xdr:nvSpPr>
        <xdr:cNvPr id="686" name="テキスト ボックス 685">
          <a:extLst>
            <a:ext uri="{FF2B5EF4-FFF2-40B4-BE49-F238E27FC236}">
              <a16:creationId xmlns:a16="http://schemas.microsoft.com/office/drawing/2014/main" id="{1C0747BD-9221-4A6D-8B27-FCD2F6EB7A74}"/>
            </a:ext>
          </a:extLst>
        </xdr:cNvPr>
        <xdr:cNvSpPr txBox="1"/>
      </xdr:nvSpPr>
      <xdr:spPr>
        <a:xfrm>
          <a:off x="15984855" y="8515985"/>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687" name="【学校施設】&#10;一人当たり面積グラフ枠">
          <a:extLst>
            <a:ext uri="{FF2B5EF4-FFF2-40B4-BE49-F238E27FC236}">
              <a16:creationId xmlns:a16="http://schemas.microsoft.com/office/drawing/2014/main" id="{69A6FA26-24C8-461F-8D84-BD1B392B910C}"/>
            </a:ext>
          </a:extLst>
        </xdr:cNvPr>
        <xdr:cNvSpPr/>
      </xdr:nvSpPr>
      <xdr:spPr>
        <a:xfrm>
          <a:off x="16459200" y="864679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635</xdr:rowOff>
    </xdr:from>
    <xdr:to>
      <xdr:col>116</xdr:col>
      <xdr:colOff>62865</xdr:colOff>
      <xdr:row>63</xdr:row>
      <xdr:rowOff>40640</xdr:rowOff>
    </xdr:to>
    <xdr:cxnSp macro="">
      <xdr:nvCxnSpPr>
        <xdr:cNvPr id="688" name="直線コネクタ 687">
          <a:extLst>
            <a:ext uri="{FF2B5EF4-FFF2-40B4-BE49-F238E27FC236}">
              <a16:creationId xmlns:a16="http://schemas.microsoft.com/office/drawing/2014/main" id="{84B4BEFB-38E4-41F6-A24D-0E616AA15FB9}"/>
            </a:ext>
          </a:extLst>
        </xdr:cNvPr>
        <xdr:cNvCxnSpPr/>
      </xdr:nvCxnSpPr>
      <xdr:spPr>
        <a:xfrm flipV="1">
          <a:off x="19954240" y="9239885"/>
          <a:ext cx="0" cy="1011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44450</xdr:rowOff>
    </xdr:from>
    <xdr:ext cx="467360" cy="249555"/>
    <xdr:sp macro="" textlink="">
      <xdr:nvSpPr>
        <xdr:cNvPr id="689" name="【学校施設】&#10;一人当たり面積最小値テキスト">
          <a:extLst>
            <a:ext uri="{FF2B5EF4-FFF2-40B4-BE49-F238E27FC236}">
              <a16:creationId xmlns:a16="http://schemas.microsoft.com/office/drawing/2014/main" id="{268BF310-B1AD-4FA9-A4D1-27189A6BDBB7}"/>
            </a:ext>
          </a:extLst>
        </xdr:cNvPr>
        <xdr:cNvSpPr txBox="1"/>
      </xdr:nvSpPr>
      <xdr:spPr>
        <a:xfrm>
          <a:off x="19992975" y="1025842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40640</xdr:rowOff>
    </xdr:from>
    <xdr:to>
      <xdr:col>116</xdr:col>
      <xdr:colOff>152400</xdr:colOff>
      <xdr:row>63</xdr:row>
      <xdr:rowOff>40640</xdr:rowOff>
    </xdr:to>
    <xdr:cxnSp macro="">
      <xdr:nvCxnSpPr>
        <xdr:cNvPr id="690" name="直線コネクタ 689">
          <a:extLst>
            <a:ext uri="{FF2B5EF4-FFF2-40B4-BE49-F238E27FC236}">
              <a16:creationId xmlns:a16="http://schemas.microsoft.com/office/drawing/2014/main" id="{23DF7806-3AED-4775-A5DB-BF808FB9B34B}"/>
            </a:ext>
          </a:extLst>
        </xdr:cNvPr>
        <xdr:cNvCxnSpPr/>
      </xdr:nvCxnSpPr>
      <xdr:spPr>
        <a:xfrm>
          <a:off x="19878675" y="10251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114300</xdr:rowOff>
    </xdr:from>
    <xdr:ext cx="467360" cy="249555"/>
    <xdr:sp macro="" textlink="">
      <xdr:nvSpPr>
        <xdr:cNvPr id="691" name="【学校施設】&#10;一人当たり面積最大値テキスト">
          <a:extLst>
            <a:ext uri="{FF2B5EF4-FFF2-40B4-BE49-F238E27FC236}">
              <a16:creationId xmlns:a16="http://schemas.microsoft.com/office/drawing/2014/main" id="{4C910907-90CE-4E88-B5FF-162351DBC3DE}"/>
            </a:ext>
          </a:extLst>
        </xdr:cNvPr>
        <xdr:cNvSpPr txBox="1"/>
      </xdr:nvSpPr>
      <xdr:spPr>
        <a:xfrm>
          <a:off x="19992975" y="902970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635</xdr:rowOff>
    </xdr:from>
    <xdr:to>
      <xdr:col>116</xdr:col>
      <xdr:colOff>152400</xdr:colOff>
      <xdr:row>57</xdr:row>
      <xdr:rowOff>635</xdr:rowOff>
    </xdr:to>
    <xdr:cxnSp macro="">
      <xdr:nvCxnSpPr>
        <xdr:cNvPr id="692" name="直線コネクタ 691">
          <a:extLst>
            <a:ext uri="{FF2B5EF4-FFF2-40B4-BE49-F238E27FC236}">
              <a16:creationId xmlns:a16="http://schemas.microsoft.com/office/drawing/2014/main" id="{31CBDC63-D540-415F-8E04-4FD2A645B958}"/>
            </a:ext>
          </a:extLst>
        </xdr:cNvPr>
        <xdr:cNvCxnSpPr/>
      </xdr:nvCxnSpPr>
      <xdr:spPr>
        <a:xfrm>
          <a:off x="19878675" y="9239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134620</xdr:rowOff>
    </xdr:from>
    <xdr:ext cx="467360" cy="249555"/>
    <xdr:sp macro="" textlink="">
      <xdr:nvSpPr>
        <xdr:cNvPr id="693" name="【学校施設】&#10;一人当たり面積平均値テキスト">
          <a:extLst>
            <a:ext uri="{FF2B5EF4-FFF2-40B4-BE49-F238E27FC236}">
              <a16:creationId xmlns:a16="http://schemas.microsoft.com/office/drawing/2014/main" id="{2362DD39-62A8-421A-A381-B0F55182632F}"/>
            </a:ext>
          </a:extLst>
        </xdr:cNvPr>
        <xdr:cNvSpPr txBox="1"/>
      </xdr:nvSpPr>
      <xdr:spPr>
        <a:xfrm>
          <a:off x="19992975" y="10021570"/>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155575</xdr:rowOff>
    </xdr:from>
    <xdr:to>
      <xdr:col>116</xdr:col>
      <xdr:colOff>114300</xdr:colOff>
      <xdr:row>62</xdr:row>
      <xdr:rowOff>88265</xdr:rowOff>
    </xdr:to>
    <xdr:sp macro="" textlink="">
      <xdr:nvSpPr>
        <xdr:cNvPr id="694" name="フローチャート: 判断 693">
          <a:extLst>
            <a:ext uri="{FF2B5EF4-FFF2-40B4-BE49-F238E27FC236}">
              <a16:creationId xmlns:a16="http://schemas.microsoft.com/office/drawing/2014/main" id="{6F2C79B4-3BC7-41A4-A3DF-FC90E8E60CE4}"/>
            </a:ext>
          </a:extLst>
        </xdr:cNvPr>
        <xdr:cNvSpPr/>
      </xdr:nvSpPr>
      <xdr:spPr>
        <a:xfrm>
          <a:off x="19897725" y="10045700"/>
          <a:ext cx="10477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160655</xdr:rowOff>
    </xdr:from>
    <xdr:to>
      <xdr:col>112</xdr:col>
      <xdr:colOff>38100</xdr:colOff>
      <xdr:row>62</xdr:row>
      <xdr:rowOff>93980</xdr:rowOff>
    </xdr:to>
    <xdr:sp macro="" textlink="">
      <xdr:nvSpPr>
        <xdr:cNvPr id="695" name="フローチャート: 判断 694">
          <a:extLst>
            <a:ext uri="{FF2B5EF4-FFF2-40B4-BE49-F238E27FC236}">
              <a16:creationId xmlns:a16="http://schemas.microsoft.com/office/drawing/2014/main" id="{488689B5-4882-4D97-A102-08722CDE57B1}"/>
            </a:ext>
          </a:extLst>
        </xdr:cNvPr>
        <xdr:cNvSpPr/>
      </xdr:nvSpPr>
      <xdr:spPr>
        <a:xfrm>
          <a:off x="19154775" y="10050780"/>
          <a:ext cx="8572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161290</xdr:rowOff>
    </xdr:from>
    <xdr:to>
      <xdr:col>107</xdr:col>
      <xdr:colOff>101600</xdr:colOff>
      <xdr:row>62</xdr:row>
      <xdr:rowOff>93980</xdr:rowOff>
    </xdr:to>
    <xdr:sp macro="" textlink="">
      <xdr:nvSpPr>
        <xdr:cNvPr id="696" name="フローチャート: 判断 695">
          <a:extLst>
            <a:ext uri="{FF2B5EF4-FFF2-40B4-BE49-F238E27FC236}">
              <a16:creationId xmlns:a16="http://schemas.microsoft.com/office/drawing/2014/main" id="{9A148897-1B3F-4A68-B5AD-28FBEAFE3DF6}"/>
            </a:ext>
          </a:extLst>
        </xdr:cNvPr>
        <xdr:cNvSpPr/>
      </xdr:nvSpPr>
      <xdr:spPr>
        <a:xfrm>
          <a:off x="18345150" y="1005141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5715</xdr:rowOff>
    </xdr:from>
    <xdr:to>
      <xdr:col>102</xdr:col>
      <xdr:colOff>165100</xdr:colOff>
      <xdr:row>62</xdr:row>
      <xdr:rowOff>104140</xdr:rowOff>
    </xdr:to>
    <xdr:sp macro="" textlink="">
      <xdr:nvSpPr>
        <xdr:cNvPr id="697" name="フローチャート: 判断 696">
          <a:extLst>
            <a:ext uri="{FF2B5EF4-FFF2-40B4-BE49-F238E27FC236}">
              <a16:creationId xmlns:a16="http://schemas.microsoft.com/office/drawing/2014/main" id="{FAB8C4FD-BDCF-428E-BE24-597062ED5F75}"/>
            </a:ext>
          </a:extLst>
        </xdr:cNvPr>
        <xdr:cNvSpPr/>
      </xdr:nvSpPr>
      <xdr:spPr>
        <a:xfrm>
          <a:off x="17554575" y="10057765"/>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153670</xdr:rowOff>
    </xdr:from>
    <xdr:to>
      <xdr:col>98</xdr:col>
      <xdr:colOff>38100</xdr:colOff>
      <xdr:row>62</xdr:row>
      <xdr:rowOff>86360</xdr:rowOff>
    </xdr:to>
    <xdr:sp macro="" textlink="">
      <xdr:nvSpPr>
        <xdr:cNvPr id="698" name="フローチャート: 判断 697">
          <a:extLst>
            <a:ext uri="{FF2B5EF4-FFF2-40B4-BE49-F238E27FC236}">
              <a16:creationId xmlns:a16="http://schemas.microsoft.com/office/drawing/2014/main" id="{3612A0D2-ED2E-4084-A063-C76B49C4C314}"/>
            </a:ext>
          </a:extLst>
        </xdr:cNvPr>
        <xdr:cNvSpPr/>
      </xdr:nvSpPr>
      <xdr:spPr>
        <a:xfrm>
          <a:off x="16754475" y="10040620"/>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99" name="テキスト ボックス 698">
          <a:extLst>
            <a:ext uri="{FF2B5EF4-FFF2-40B4-BE49-F238E27FC236}">
              <a16:creationId xmlns:a16="http://schemas.microsoft.com/office/drawing/2014/main" id="{6933BBC8-3955-4D34-9A8A-33C92FEE7D30}"/>
            </a:ext>
          </a:extLst>
        </xdr:cNvPr>
        <xdr:cNvSpPr txBox="1"/>
      </xdr:nvSpPr>
      <xdr:spPr>
        <a:xfrm>
          <a:off x="197834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700" name="テキスト ボックス 699">
          <a:extLst>
            <a:ext uri="{FF2B5EF4-FFF2-40B4-BE49-F238E27FC236}">
              <a16:creationId xmlns:a16="http://schemas.microsoft.com/office/drawing/2014/main" id="{184008DD-5336-46E8-8111-7361B2EB5A4C}"/>
            </a:ext>
          </a:extLst>
        </xdr:cNvPr>
        <xdr:cNvSpPr txBox="1"/>
      </xdr:nvSpPr>
      <xdr:spPr>
        <a:xfrm>
          <a:off x="190277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701" name="テキスト ボックス 700">
          <a:extLst>
            <a:ext uri="{FF2B5EF4-FFF2-40B4-BE49-F238E27FC236}">
              <a16:creationId xmlns:a16="http://schemas.microsoft.com/office/drawing/2014/main" id="{4E296215-F72B-4B31-98A9-0F6A06693DE3}"/>
            </a:ext>
          </a:extLst>
        </xdr:cNvPr>
        <xdr:cNvSpPr txBox="1"/>
      </xdr:nvSpPr>
      <xdr:spPr>
        <a:xfrm>
          <a:off x="182213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702" name="テキスト ボックス 701">
          <a:extLst>
            <a:ext uri="{FF2B5EF4-FFF2-40B4-BE49-F238E27FC236}">
              <a16:creationId xmlns:a16="http://schemas.microsoft.com/office/drawing/2014/main" id="{79370C09-65D8-4D05-AACF-699E893F9D1A}"/>
            </a:ext>
          </a:extLst>
        </xdr:cNvPr>
        <xdr:cNvSpPr txBox="1"/>
      </xdr:nvSpPr>
      <xdr:spPr>
        <a:xfrm>
          <a:off x="174307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703" name="テキスト ボックス 702">
          <a:extLst>
            <a:ext uri="{FF2B5EF4-FFF2-40B4-BE49-F238E27FC236}">
              <a16:creationId xmlns:a16="http://schemas.microsoft.com/office/drawing/2014/main" id="{C019876F-4FCA-490C-B75B-27AA9BE5D45C}"/>
            </a:ext>
          </a:extLst>
        </xdr:cNvPr>
        <xdr:cNvSpPr txBox="1"/>
      </xdr:nvSpPr>
      <xdr:spPr>
        <a:xfrm>
          <a:off x="166274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116205</xdr:rowOff>
    </xdr:from>
    <xdr:to>
      <xdr:col>116</xdr:col>
      <xdr:colOff>114300</xdr:colOff>
      <xdr:row>62</xdr:row>
      <xdr:rowOff>48260</xdr:rowOff>
    </xdr:to>
    <xdr:sp macro="" textlink="">
      <xdr:nvSpPr>
        <xdr:cNvPr id="704" name="楕円 703">
          <a:extLst>
            <a:ext uri="{FF2B5EF4-FFF2-40B4-BE49-F238E27FC236}">
              <a16:creationId xmlns:a16="http://schemas.microsoft.com/office/drawing/2014/main" id="{9C1E7159-9D86-4D1F-9270-BBCB9C1FC16F}"/>
            </a:ext>
          </a:extLst>
        </xdr:cNvPr>
        <xdr:cNvSpPr/>
      </xdr:nvSpPr>
      <xdr:spPr>
        <a:xfrm>
          <a:off x="19897725" y="10003155"/>
          <a:ext cx="104775"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137795</xdr:rowOff>
    </xdr:from>
    <xdr:ext cx="467360" cy="249555"/>
    <xdr:sp macro="" textlink="">
      <xdr:nvSpPr>
        <xdr:cNvPr id="705" name="【学校施設】&#10;一人当たり面積該当値テキスト">
          <a:extLst>
            <a:ext uri="{FF2B5EF4-FFF2-40B4-BE49-F238E27FC236}">
              <a16:creationId xmlns:a16="http://schemas.microsoft.com/office/drawing/2014/main" id="{925F2450-0465-495C-93A2-0507080B6E6C}"/>
            </a:ext>
          </a:extLst>
        </xdr:cNvPr>
        <xdr:cNvSpPr txBox="1"/>
      </xdr:nvSpPr>
      <xdr:spPr>
        <a:xfrm>
          <a:off x="19992975" y="986599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124460</xdr:rowOff>
    </xdr:from>
    <xdr:to>
      <xdr:col>112</xdr:col>
      <xdr:colOff>38100</xdr:colOff>
      <xdr:row>62</xdr:row>
      <xdr:rowOff>57150</xdr:rowOff>
    </xdr:to>
    <xdr:sp macro="" textlink="">
      <xdr:nvSpPr>
        <xdr:cNvPr id="706" name="楕円 705">
          <a:extLst>
            <a:ext uri="{FF2B5EF4-FFF2-40B4-BE49-F238E27FC236}">
              <a16:creationId xmlns:a16="http://schemas.microsoft.com/office/drawing/2014/main" id="{2B88D9C3-7D8C-4582-92E6-021A139089E2}"/>
            </a:ext>
          </a:extLst>
        </xdr:cNvPr>
        <xdr:cNvSpPr/>
      </xdr:nvSpPr>
      <xdr:spPr>
        <a:xfrm>
          <a:off x="19154775" y="100082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61</xdr:row>
      <xdr:rowOff>164465</xdr:rowOff>
    </xdr:from>
    <xdr:to>
      <xdr:col>116</xdr:col>
      <xdr:colOff>63500</xdr:colOff>
      <xdr:row>62</xdr:row>
      <xdr:rowOff>7620</xdr:rowOff>
    </xdr:to>
    <xdr:cxnSp macro="">
      <xdr:nvCxnSpPr>
        <xdr:cNvPr id="707" name="直線コネクタ 706">
          <a:extLst>
            <a:ext uri="{FF2B5EF4-FFF2-40B4-BE49-F238E27FC236}">
              <a16:creationId xmlns:a16="http://schemas.microsoft.com/office/drawing/2014/main" id="{2163B214-922D-45C0-9FE9-7AFAE5352BE0}"/>
            </a:ext>
          </a:extLst>
        </xdr:cNvPr>
        <xdr:cNvCxnSpPr/>
      </xdr:nvCxnSpPr>
      <xdr:spPr>
        <a:xfrm flipV="1">
          <a:off x="19199225" y="10048240"/>
          <a:ext cx="7556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127000</xdr:rowOff>
    </xdr:from>
    <xdr:to>
      <xdr:col>107</xdr:col>
      <xdr:colOff>101600</xdr:colOff>
      <xdr:row>62</xdr:row>
      <xdr:rowOff>59690</xdr:rowOff>
    </xdr:to>
    <xdr:sp macro="" textlink="">
      <xdr:nvSpPr>
        <xdr:cNvPr id="708" name="楕円 707">
          <a:extLst>
            <a:ext uri="{FF2B5EF4-FFF2-40B4-BE49-F238E27FC236}">
              <a16:creationId xmlns:a16="http://schemas.microsoft.com/office/drawing/2014/main" id="{B791671E-3A30-46A1-B375-D7DFEBA7E92B}"/>
            </a:ext>
          </a:extLst>
        </xdr:cNvPr>
        <xdr:cNvSpPr/>
      </xdr:nvSpPr>
      <xdr:spPr>
        <a:xfrm>
          <a:off x="18345150" y="1001077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7620</xdr:rowOff>
    </xdr:from>
    <xdr:to>
      <xdr:col>111</xdr:col>
      <xdr:colOff>174625</xdr:colOff>
      <xdr:row>62</xdr:row>
      <xdr:rowOff>10160</xdr:rowOff>
    </xdr:to>
    <xdr:cxnSp macro="">
      <xdr:nvCxnSpPr>
        <xdr:cNvPr id="709" name="直線コネクタ 708">
          <a:extLst>
            <a:ext uri="{FF2B5EF4-FFF2-40B4-BE49-F238E27FC236}">
              <a16:creationId xmlns:a16="http://schemas.microsoft.com/office/drawing/2014/main" id="{64F8E426-6A13-4EAF-AF9A-20E861B1C1DA}"/>
            </a:ext>
          </a:extLst>
        </xdr:cNvPr>
        <xdr:cNvCxnSpPr/>
      </xdr:nvCxnSpPr>
      <xdr:spPr>
        <a:xfrm flipV="1">
          <a:off x="18392775" y="100596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137795</xdr:rowOff>
    </xdr:from>
    <xdr:to>
      <xdr:col>102</xdr:col>
      <xdr:colOff>165100</xdr:colOff>
      <xdr:row>62</xdr:row>
      <xdr:rowOff>71120</xdr:rowOff>
    </xdr:to>
    <xdr:sp macro="" textlink="">
      <xdr:nvSpPr>
        <xdr:cNvPr id="710" name="楕円 709">
          <a:extLst>
            <a:ext uri="{FF2B5EF4-FFF2-40B4-BE49-F238E27FC236}">
              <a16:creationId xmlns:a16="http://schemas.microsoft.com/office/drawing/2014/main" id="{3B11FDC3-7448-4D3D-8082-4F3710B7764A}"/>
            </a:ext>
          </a:extLst>
        </xdr:cNvPr>
        <xdr:cNvSpPr/>
      </xdr:nvSpPr>
      <xdr:spPr>
        <a:xfrm>
          <a:off x="17554575" y="10027920"/>
          <a:ext cx="95250" cy="889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10160</xdr:rowOff>
    </xdr:from>
    <xdr:to>
      <xdr:col>107</xdr:col>
      <xdr:colOff>50800</xdr:colOff>
      <xdr:row>62</xdr:row>
      <xdr:rowOff>22225</xdr:rowOff>
    </xdr:to>
    <xdr:cxnSp macro="">
      <xdr:nvCxnSpPr>
        <xdr:cNvPr id="711" name="直線コネクタ 710">
          <a:extLst>
            <a:ext uri="{FF2B5EF4-FFF2-40B4-BE49-F238E27FC236}">
              <a16:creationId xmlns:a16="http://schemas.microsoft.com/office/drawing/2014/main" id="{A3AB9BBE-3D4D-42D0-B8B3-C7847312527E}"/>
            </a:ext>
          </a:extLst>
        </xdr:cNvPr>
        <xdr:cNvCxnSpPr/>
      </xdr:nvCxnSpPr>
      <xdr:spPr>
        <a:xfrm flipV="1">
          <a:off x="17602200" y="10055860"/>
          <a:ext cx="7905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140970</xdr:rowOff>
    </xdr:from>
    <xdr:to>
      <xdr:col>98</xdr:col>
      <xdr:colOff>38100</xdr:colOff>
      <xdr:row>62</xdr:row>
      <xdr:rowOff>73660</xdr:rowOff>
    </xdr:to>
    <xdr:sp macro="" textlink="">
      <xdr:nvSpPr>
        <xdr:cNvPr id="712" name="楕円 711">
          <a:extLst>
            <a:ext uri="{FF2B5EF4-FFF2-40B4-BE49-F238E27FC236}">
              <a16:creationId xmlns:a16="http://schemas.microsoft.com/office/drawing/2014/main" id="{23CD4142-564E-42E7-993E-859CF90C94F3}"/>
            </a:ext>
          </a:extLst>
        </xdr:cNvPr>
        <xdr:cNvSpPr/>
      </xdr:nvSpPr>
      <xdr:spPr>
        <a:xfrm>
          <a:off x="16754475" y="10031095"/>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62</xdr:row>
      <xdr:rowOff>22225</xdr:rowOff>
    </xdr:from>
    <xdr:to>
      <xdr:col>102</xdr:col>
      <xdr:colOff>114300</xdr:colOff>
      <xdr:row>62</xdr:row>
      <xdr:rowOff>25400</xdr:rowOff>
    </xdr:to>
    <xdr:cxnSp macro="">
      <xdr:nvCxnSpPr>
        <xdr:cNvPr id="713" name="直線コネクタ 712">
          <a:extLst>
            <a:ext uri="{FF2B5EF4-FFF2-40B4-BE49-F238E27FC236}">
              <a16:creationId xmlns:a16="http://schemas.microsoft.com/office/drawing/2014/main" id="{AD229A4A-0D44-45CA-8493-DA125DB2BFA1}"/>
            </a:ext>
          </a:extLst>
        </xdr:cNvPr>
        <xdr:cNvCxnSpPr/>
      </xdr:nvCxnSpPr>
      <xdr:spPr>
        <a:xfrm flipV="1">
          <a:off x="16798925" y="10074275"/>
          <a:ext cx="80327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85090</xdr:rowOff>
    </xdr:from>
    <xdr:ext cx="469900" cy="247015"/>
    <xdr:sp macro="" textlink="">
      <xdr:nvSpPr>
        <xdr:cNvPr id="714" name="n_1aveValue【学校施設】&#10;一人当たり面積">
          <a:extLst>
            <a:ext uri="{FF2B5EF4-FFF2-40B4-BE49-F238E27FC236}">
              <a16:creationId xmlns:a16="http://schemas.microsoft.com/office/drawing/2014/main" id="{0CE54149-FD99-4D8E-9A84-03E1712DC5EA}"/>
            </a:ext>
          </a:extLst>
        </xdr:cNvPr>
        <xdr:cNvSpPr txBox="1"/>
      </xdr:nvSpPr>
      <xdr:spPr>
        <a:xfrm>
          <a:off x="18983325" y="1013714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85725</xdr:rowOff>
    </xdr:from>
    <xdr:ext cx="467360" cy="247015"/>
    <xdr:sp macro="" textlink="">
      <xdr:nvSpPr>
        <xdr:cNvPr id="715" name="n_2aveValue【学校施設】&#10;一人当たり面積">
          <a:extLst>
            <a:ext uri="{FF2B5EF4-FFF2-40B4-BE49-F238E27FC236}">
              <a16:creationId xmlns:a16="http://schemas.microsoft.com/office/drawing/2014/main" id="{4ED5CBFE-8F12-4392-A9CD-BE89249A8F46}"/>
            </a:ext>
          </a:extLst>
        </xdr:cNvPr>
        <xdr:cNvSpPr txBox="1"/>
      </xdr:nvSpPr>
      <xdr:spPr>
        <a:xfrm>
          <a:off x="18183225" y="1013142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95250</xdr:rowOff>
    </xdr:from>
    <xdr:ext cx="467360" cy="247015"/>
    <xdr:sp macro="" textlink="">
      <xdr:nvSpPr>
        <xdr:cNvPr id="716" name="n_3aveValue【学校施設】&#10;一人当たり面積">
          <a:extLst>
            <a:ext uri="{FF2B5EF4-FFF2-40B4-BE49-F238E27FC236}">
              <a16:creationId xmlns:a16="http://schemas.microsoft.com/office/drawing/2014/main" id="{CBDAACBE-93B7-4FF8-8CA9-49B6B8516F75}"/>
            </a:ext>
          </a:extLst>
        </xdr:cNvPr>
        <xdr:cNvSpPr txBox="1"/>
      </xdr:nvSpPr>
      <xdr:spPr>
        <a:xfrm>
          <a:off x="17383125" y="1014412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77470</xdr:rowOff>
    </xdr:from>
    <xdr:ext cx="467360" cy="249555"/>
    <xdr:sp macro="" textlink="">
      <xdr:nvSpPr>
        <xdr:cNvPr id="717" name="n_4aveValue【学校施設】&#10;一人当たり面積">
          <a:extLst>
            <a:ext uri="{FF2B5EF4-FFF2-40B4-BE49-F238E27FC236}">
              <a16:creationId xmlns:a16="http://schemas.microsoft.com/office/drawing/2014/main" id="{49066B19-1D1C-499E-8E08-4E7CFEC1CA34}"/>
            </a:ext>
          </a:extLst>
        </xdr:cNvPr>
        <xdr:cNvSpPr txBox="1"/>
      </xdr:nvSpPr>
      <xdr:spPr>
        <a:xfrm>
          <a:off x="16592550" y="1012634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72390</xdr:rowOff>
    </xdr:from>
    <xdr:ext cx="469900" cy="249555"/>
    <xdr:sp macro="" textlink="">
      <xdr:nvSpPr>
        <xdr:cNvPr id="718" name="n_1mainValue【学校施設】&#10;一人当たり面積">
          <a:extLst>
            <a:ext uri="{FF2B5EF4-FFF2-40B4-BE49-F238E27FC236}">
              <a16:creationId xmlns:a16="http://schemas.microsoft.com/office/drawing/2014/main" id="{55505137-AD43-4F25-B73B-8FD75B42A6AD}"/>
            </a:ext>
          </a:extLst>
        </xdr:cNvPr>
        <xdr:cNvSpPr txBox="1"/>
      </xdr:nvSpPr>
      <xdr:spPr>
        <a:xfrm>
          <a:off x="18983325" y="97942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74930</xdr:rowOff>
    </xdr:from>
    <xdr:ext cx="467360" cy="249555"/>
    <xdr:sp macro="" textlink="">
      <xdr:nvSpPr>
        <xdr:cNvPr id="719" name="n_2mainValue【学校施設】&#10;一人当たり面積">
          <a:extLst>
            <a:ext uri="{FF2B5EF4-FFF2-40B4-BE49-F238E27FC236}">
              <a16:creationId xmlns:a16="http://schemas.microsoft.com/office/drawing/2014/main" id="{17D8AA68-B454-476D-9EF4-958A37B925CE}"/>
            </a:ext>
          </a:extLst>
        </xdr:cNvPr>
        <xdr:cNvSpPr txBox="1"/>
      </xdr:nvSpPr>
      <xdr:spPr>
        <a:xfrm>
          <a:off x="18183225" y="97999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86995</xdr:rowOff>
    </xdr:from>
    <xdr:ext cx="467360" cy="247015"/>
    <xdr:sp macro="" textlink="">
      <xdr:nvSpPr>
        <xdr:cNvPr id="720" name="n_3mainValue【学校施設】&#10;一人当たり面積">
          <a:extLst>
            <a:ext uri="{FF2B5EF4-FFF2-40B4-BE49-F238E27FC236}">
              <a16:creationId xmlns:a16="http://schemas.microsoft.com/office/drawing/2014/main" id="{E8144392-B7B5-4C27-882D-471E107170DC}"/>
            </a:ext>
          </a:extLst>
        </xdr:cNvPr>
        <xdr:cNvSpPr txBox="1"/>
      </xdr:nvSpPr>
      <xdr:spPr>
        <a:xfrm>
          <a:off x="17383125" y="98088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90170</xdr:rowOff>
    </xdr:from>
    <xdr:ext cx="467360" cy="247015"/>
    <xdr:sp macro="" textlink="">
      <xdr:nvSpPr>
        <xdr:cNvPr id="721" name="n_4mainValue【学校施設】&#10;一人当たり面積">
          <a:extLst>
            <a:ext uri="{FF2B5EF4-FFF2-40B4-BE49-F238E27FC236}">
              <a16:creationId xmlns:a16="http://schemas.microsoft.com/office/drawing/2014/main" id="{87FCC34B-441B-4461-8523-0AAD023514DC}"/>
            </a:ext>
          </a:extLst>
        </xdr:cNvPr>
        <xdr:cNvSpPr txBox="1"/>
      </xdr:nvSpPr>
      <xdr:spPr>
        <a:xfrm>
          <a:off x="16592550" y="981202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722" name="正方形/長方形 721">
          <a:extLst>
            <a:ext uri="{FF2B5EF4-FFF2-40B4-BE49-F238E27FC236}">
              <a16:creationId xmlns:a16="http://schemas.microsoft.com/office/drawing/2014/main" id="{4FEDC33F-5670-4303-BDE2-14A1FE663BA5}"/>
            </a:ext>
          </a:extLst>
        </xdr:cNvPr>
        <xdr:cNvSpPr/>
      </xdr:nvSpPr>
      <xdr:spPr>
        <a:xfrm>
          <a:off x="11210925" y="11163935"/>
          <a:ext cx="424815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723" name="正方形/長方形 722">
          <a:extLst>
            <a:ext uri="{FF2B5EF4-FFF2-40B4-BE49-F238E27FC236}">
              <a16:creationId xmlns:a16="http://schemas.microsoft.com/office/drawing/2014/main" id="{DDB657CD-F3DA-4EE3-8EEE-F5B05637BA9F}"/>
            </a:ext>
          </a:extLst>
        </xdr:cNvPr>
        <xdr:cNvSpPr/>
      </xdr:nvSpPr>
      <xdr:spPr>
        <a:xfrm>
          <a:off x="113157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724" name="正方形/長方形 723">
          <a:extLst>
            <a:ext uri="{FF2B5EF4-FFF2-40B4-BE49-F238E27FC236}">
              <a16:creationId xmlns:a16="http://schemas.microsoft.com/office/drawing/2014/main" id="{59871C16-7A48-49A8-9240-E0642D40A762}"/>
            </a:ext>
          </a:extLst>
        </xdr:cNvPr>
        <xdr:cNvSpPr/>
      </xdr:nvSpPr>
      <xdr:spPr>
        <a:xfrm>
          <a:off x="113157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725" name="正方形/長方形 724">
          <a:extLst>
            <a:ext uri="{FF2B5EF4-FFF2-40B4-BE49-F238E27FC236}">
              <a16:creationId xmlns:a16="http://schemas.microsoft.com/office/drawing/2014/main" id="{61BD4B54-2757-4C4E-9173-AB21F5A47D36}"/>
            </a:ext>
          </a:extLst>
        </xdr:cNvPr>
        <xdr:cNvSpPr/>
      </xdr:nvSpPr>
      <xdr:spPr>
        <a:xfrm>
          <a:off x="122396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726" name="正方形/長方形 725">
          <a:extLst>
            <a:ext uri="{FF2B5EF4-FFF2-40B4-BE49-F238E27FC236}">
              <a16:creationId xmlns:a16="http://schemas.microsoft.com/office/drawing/2014/main" id="{60874E01-D549-456E-B2B6-D73DC970D55F}"/>
            </a:ext>
          </a:extLst>
        </xdr:cNvPr>
        <xdr:cNvSpPr/>
      </xdr:nvSpPr>
      <xdr:spPr>
        <a:xfrm>
          <a:off x="122396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727" name="正方形/長方形 726">
          <a:extLst>
            <a:ext uri="{FF2B5EF4-FFF2-40B4-BE49-F238E27FC236}">
              <a16:creationId xmlns:a16="http://schemas.microsoft.com/office/drawing/2014/main" id="{C1326253-8072-4E56-BE6C-2B840E7C016B}"/>
            </a:ext>
          </a:extLst>
        </xdr:cNvPr>
        <xdr:cNvSpPr/>
      </xdr:nvSpPr>
      <xdr:spPr>
        <a:xfrm>
          <a:off x="132683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728" name="正方形/長方形 727">
          <a:extLst>
            <a:ext uri="{FF2B5EF4-FFF2-40B4-BE49-F238E27FC236}">
              <a16:creationId xmlns:a16="http://schemas.microsoft.com/office/drawing/2014/main" id="{BF3BF4B9-0010-477A-B5E9-07FD09189E84}"/>
            </a:ext>
          </a:extLst>
        </xdr:cNvPr>
        <xdr:cNvSpPr/>
      </xdr:nvSpPr>
      <xdr:spPr>
        <a:xfrm>
          <a:off x="132683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729" name="正方形/長方形 728">
          <a:extLst>
            <a:ext uri="{FF2B5EF4-FFF2-40B4-BE49-F238E27FC236}">
              <a16:creationId xmlns:a16="http://schemas.microsoft.com/office/drawing/2014/main" id="{B2584B70-1D13-4E14-974A-2F0E42112984}"/>
            </a:ext>
          </a:extLst>
        </xdr:cNvPr>
        <xdr:cNvSpPr/>
      </xdr:nvSpPr>
      <xdr:spPr>
        <a:xfrm>
          <a:off x="11210925" y="12245975"/>
          <a:ext cx="4248150" cy="2156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146685</xdr:rowOff>
    </xdr:from>
    <xdr:to>
      <xdr:col>120</xdr:col>
      <xdr:colOff>152400</xdr:colOff>
      <xdr:row>72</xdr:row>
      <xdr:rowOff>97790</xdr:rowOff>
    </xdr:to>
    <xdr:sp macro="" textlink="">
      <xdr:nvSpPr>
        <xdr:cNvPr id="730" name="正方形/長方形 729">
          <a:extLst>
            <a:ext uri="{FF2B5EF4-FFF2-40B4-BE49-F238E27FC236}">
              <a16:creationId xmlns:a16="http://schemas.microsoft.com/office/drawing/2014/main" id="{FB5B05CA-42DF-465A-97FF-6CDBF2BF2BDE}"/>
            </a:ext>
          </a:extLst>
        </xdr:cNvPr>
        <xdr:cNvSpPr/>
      </xdr:nvSpPr>
      <xdr:spPr>
        <a:xfrm>
          <a:off x="16459200" y="11163935"/>
          <a:ext cx="426720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731" name="正方形/長方形 730">
          <a:extLst>
            <a:ext uri="{FF2B5EF4-FFF2-40B4-BE49-F238E27FC236}">
              <a16:creationId xmlns:a16="http://schemas.microsoft.com/office/drawing/2014/main" id="{A0ED4F45-A2FC-4BB6-9A51-4995BF839D5E}"/>
            </a:ext>
          </a:extLst>
        </xdr:cNvPr>
        <xdr:cNvSpPr/>
      </xdr:nvSpPr>
      <xdr:spPr>
        <a:xfrm>
          <a:off x="165830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732" name="正方形/長方形 731">
          <a:extLst>
            <a:ext uri="{FF2B5EF4-FFF2-40B4-BE49-F238E27FC236}">
              <a16:creationId xmlns:a16="http://schemas.microsoft.com/office/drawing/2014/main" id="{23205D31-E557-4992-A80D-54CB7F7D24C4}"/>
            </a:ext>
          </a:extLst>
        </xdr:cNvPr>
        <xdr:cNvSpPr/>
      </xdr:nvSpPr>
      <xdr:spPr>
        <a:xfrm>
          <a:off x="165830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733" name="正方形/長方形 732">
          <a:extLst>
            <a:ext uri="{FF2B5EF4-FFF2-40B4-BE49-F238E27FC236}">
              <a16:creationId xmlns:a16="http://schemas.microsoft.com/office/drawing/2014/main" id="{68ECCEB6-A324-48B2-9237-D4DBCE567723}"/>
            </a:ext>
          </a:extLst>
        </xdr:cNvPr>
        <xdr:cNvSpPr/>
      </xdr:nvSpPr>
      <xdr:spPr>
        <a:xfrm>
          <a:off x="174879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734" name="正方形/長方形 733">
          <a:extLst>
            <a:ext uri="{FF2B5EF4-FFF2-40B4-BE49-F238E27FC236}">
              <a16:creationId xmlns:a16="http://schemas.microsoft.com/office/drawing/2014/main" id="{07F48F93-82EC-4DBD-AC95-101F57217F50}"/>
            </a:ext>
          </a:extLst>
        </xdr:cNvPr>
        <xdr:cNvSpPr/>
      </xdr:nvSpPr>
      <xdr:spPr>
        <a:xfrm>
          <a:off x="174879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735" name="正方形/長方形 734">
          <a:extLst>
            <a:ext uri="{FF2B5EF4-FFF2-40B4-BE49-F238E27FC236}">
              <a16:creationId xmlns:a16="http://schemas.microsoft.com/office/drawing/2014/main" id="{3EBEC88F-6843-409E-BA5A-8073B34B3D58}"/>
            </a:ext>
          </a:extLst>
        </xdr:cNvPr>
        <xdr:cNvSpPr/>
      </xdr:nvSpPr>
      <xdr:spPr>
        <a:xfrm>
          <a:off x="185166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736" name="正方形/長方形 735">
          <a:extLst>
            <a:ext uri="{FF2B5EF4-FFF2-40B4-BE49-F238E27FC236}">
              <a16:creationId xmlns:a16="http://schemas.microsoft.com/office/drawing/2014/main" id="{4BC82CCD-42A6-4B2B-8B41-CE11DD550C20}"/>
            </a:ext>
          </a:extLst>
        </xdr:cNvPr>
        <xdr:cNvSpPr/>
      </xdr:nvSpPr>
      <xdr:spPr>
        <a:xfrm>
          <a:off x="185166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737" name="正方形/長方形 736">
          <a:extLst>
            <a:ext uri="{FF2B5EF4-FFF2-40B4-BE49-F238E27FC236}">
              <a16:creationId xmlns:a16="http://schemas.microsoft.com/office/drawing/2014/main" id="{A85CF441-0A65-49DC-98D5-D95688070806}"/>
            </a:ext>
          </a:extLst>
        </xdr:cNvPr>
        <xdr:cNvSpPr/>
      </xdr:nvSpPr>
      <xdr:spPr>
        <a:xfrm>
          <a:off x="16459200" y="12245975"/>
          <a:ext cx="4267200" cy="2156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E6460D2-D34E-45F6-AABA-C9B44BDCE28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9928594-A07E-4687-9C65-6D7FD9402CAA}"/>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FD0E6E56-6D6E-4852-99F0-274DFC54FF6F}"/>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FF2E09C7-F54C-4AB1-9392-9AC55AF6CEFD}"/>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57859556-87B5-48A7-A5D0-ED69AD3975D9}"/>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2A1241A-BB20-4468-A0A8-100E6D6A4751}"/>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D95456F1-36DE-4A78-A026-33808957F918}"/>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9430B46-A3EB-4ABF-AC67-229C9F028E91}"/>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46" name="テキスト ボックス 745">
          <a:extLst>
            <a:ext uri="{FF2B5EF4-FFF2-40B4-BE49-F238E27FC236}">
              <a16:creationId xmlns:a16="http://schemas.microsoft.com/office/drawing/2014/main" id="{87DA2A74-C350-46A2-83C5-82948177074E}"/>
            </a:ext>
          </a:extLst>
        </xdr:cNvPr>
        <xdr:cNvSpPr txBox="1"/>
      </xdr:nvSpPr>
      <xdr:spPr>
        <a:xfrm>
          <a:off x="11172825" y="157162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747" name="直線コネクタ 746">
          <a:extLst>
            <a:ext uri="{FF2B5EF4-FFF2-40B4-BE49-F238E27FC236}">
              <a16:creationId xmlns:a16="http://schemas.microsoft.com/office/drawing/2014/main" id="{34A15195-E6D3-497D-9ECB-4E2D320119BE}"/>
            </a:ext>
          </a:extLst>
        </xdr:cNvPr>
        <xdr:cNvCxnSpPr/>
      </xdr:nvCxnSpPr>
      <xdr:spPr>
        <a:xfrm>
          <a:off x="11210925" y="181927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48" name="テキスト ボックス 747">
          <a:extLst>
            <a:ext uri="{FF2B5EF4-FFF2-40B4-BE49-F238E27FC236}">
              <a16:creationId xmlns:a16="http://schemas.microsoft.com/office/drawing/2014/main" id="{CBD4E53D-0391-4DCD-8F7F-C7689C98B88D}"/>
            </a:ext>
          </a:extLst>
        </xdr:cNvPr>
        <xdr:cNvSpPr txBox="1"/>
      </xdr:nvSpPr>
      <xdr:spPr>
        <a:xfrm>
          <a:off x="107943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174625</xdr:colOff>
      <xdr:row>108</xdr:row>
      <xdr:rowOff>76200</xdr:rowOff>
    </xdr:to>
    <xdr:cxnSp macro="">
      <xdr:nvCxnSpPr>
        <xdr:cNvPr id="749" name="直線コネクタ 748">
          <a:extLst>
            <a:ext uri="{FF2B5EF4-FFF2-40B4-BE49-F238E27FC236}">
              <a16:creationId xmlns:a16="http://schemas.microsoft.com/office/drawing/2014/main" id="{027E11B7-307D-45C7-82C4-2DDA8AE6B367}"/>
            </a:ext>
          </a:extLst>
        </xdr:cNvPr>
        <xdr:cNvCxnSpPr/>
      </xdr:nvCxnSpPr>
      <xdr:spPr>
        <a:xfrm>
          <a:off x="11210925" y="177355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4820" cy="259080"/>
    <xdr:sp macro="" textlink="">
      <xdr:nvSpPr>
        <xdr:cNvPr id="750" name="テキスト ボックス 749">
          <a:extLst>
            <a:ext uri="{FF2B5EF4-FFF2-40B4-BE49-F238E27FC236}">
              <a16:creationId xmlns:a16="http://schemas.microsoft.com/office/drawing/2014/main" id="{4CB5ED72-0971-438C-97B9-50835864818F}"/>
            </a:ext>
          </a:extLst>
        </xdr:cNvPr>
        <xdr:cNvSpPr txBox="1"/>
      </xdr:nvSpPr>
      <xdr:spPr>
        <a:xfrm>
          <a:off x="10794365" y="175901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174625</xdr:colOff>
      <xdr:row>105</xdr:row>
      <xdr:rowOff>133350</xdr:rowOff>
    </xdr:to>
    <xdr:cxnSp macro="">
      <xdr:nvCxnSpPr>
        <xdr:cNvPr id="751" name="直線コネクタ 750">
          <a:extLst>
            <a:ext uri="{FF2B5EF4-FFF2-40B4-BE49-F238E27FC236}">
              <a16:creationId xmlns:a16="http://schemas.microsoft.com/office/drawing/2014/main" id="{EDA634A9-DC73-4652-9F11-27B5FDA389D8}"/>
            </a:ext>
          </a:extLst>
        </xdr:cNvPr>
        <xdr:cNvCxnSpPr/>
      </xdr:nvCxnSpPr>
      <xdr:spPr>
        <a:xfrm>
          <a:off x="11210925" y="172783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752" name="テキスト ボックス 751">
          <a:extLst>
            <a:ext uri="{FF2B5EF4-FFF2-40B4-BE49-F238E27FC236}">
              <a16:creationId xmlns:a16="http://schemas.microsoft.com/office/drawing/2014/main" id="{52B937F9-CDDA-4F57-BFB4-02F38064C0EC}"/>
            </a:ext>
          </a:extLst>
        </xdr:cNvPr>
        <xdr:cNvSpPr txBox="1"/>
      </xdr:nvSpPr>
      <xdr:spPr>
        <a:xfrm>
          <a:off x="10845800" y="171329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174625</xdr:colOff>
      <xdr:row>103</xdr:row>
      <xdr:rowOff>19050</xdr:rowOff>
    </xdr:to>
    <xdr:cxnSp macro="">
      <xdr:nvCxnSpPr>
        <xdr:cNvPr id="753" name="直線コネクタ 752">
          <a:extLst>
            <a:ext uri="{FF2B5EF4-FFF2-40B4-BE49-F238E27FC236}">
              <a16:creationId xmlns:a16="http://schemas.microsoft.com/office/drawing/2014/main" id="{5AC116B4-CA45-4201-9D41-0B7A2EC8A27D}"/>
            </a:ext>
          </a:extLst>
        </xdr:cNvPr>
        <xdr:cNvCxnSpPr/>
      </xdr:nvCxnSpPr>
      <xdr:spPr>
        <a:xfrm>
          <a:off x="11210925" y="168211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754" name="テキスト ボックス 753">
          <a:extLst>
            <a:ext uri="{FF2B5EF4-FFF2-40B4-BE49-F238E27FC236}">
              <a16:creationId xmlns:a16="http://schemas.microsoft.com/office/drawing/2014/main" id="{5532DEFC-797E-420F-B986-74ACADEC8520}"/>
            </a:ext>
          </a:extLst>
        </xdr:cNvPr>
        <xdr:cNvSpPr txBox="1"/>
      </xdr:nvSpPr>
      <xdr:spPr>
        <a:xfrm>
          <a:off x="10845800" y="166757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174625</xdr:colOff>
      <xdr:row>100</xdr:row>
      <xdr:rowOff>76200</xdr:rowOff>
    </xdr:to>
    <xdr:cxnSp macro="">
      <xdr:nvCxnSpPr>
        <xdr:cNvPr id="755" name="直線コネクタ 754">
          <a:extLst>
            <a:ext uri="{FF2B5EF4-FFF2-40B4-BE49-F238E27FC236}">
              <a16:creationId xmlns:a16="http://schemas.microsoft.com/office/drawing/2014/main" id="{8B2E6469-AD5E-4BB3-BD93-1FFD3F788BF5}"/>
            </a:ext>
          </a:extLst>
        </xdr:cNvPr>
        <xdr:cNvCxnSpPr/>
      </xdr:nvCxnSpPr>
      <xdr:spPr>
        <a:xfrm>
          <a:off x="11210925" y="163639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756" name="テキスト ボックス 755">
          <a:extLst>
            <a:ext uri="{FF2B5EF4-FFF2-40B4-BE49-F238E27FC236}">
              <a16:creationId xmlns:a16="http://schemas.microsoft.com/office/drawing/2014/main" id="{49F3B323-F650-4938-8C56-8F426D0CB3A2}"/>
            </a:ext>
          </a:extLst>
        </xdr:cNvPr>
        <xdr:cNvSpPr txBox="1"/>
      </xdr:nvSpPr>
      <xdr:spPr>
        <a:xfrm>
          <a:off x="10845800" y="16218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757" name="直線コネクタ 756">
          <a:extLst>
            <a:ext uri="{FF2B5EF4-FFF2-40B4-BE49-F238E27FC236}">
              <a16:creationId xmlns:a16="http://schemas.microsoft.com/office/drawing/2014/main" id="{DA987B09-968D-4860-A263-7CFF645DA9EC}"/>
            </a:ext>
          </a:extLst>
        </xdr:cNvPr>
        <xdr:cNvCxnSpPr/>
      </xdr:nvCxnSpPr>
      <xdr:spPr>
        <a:xfrm>
          <a:off x="11210925" y="159067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58" name="テキスト ボックス 757">
          <a:extLst>
            <a:ext uri="{FF2B5EF4-FFF2-40B4-BE49-F238E27FC236}">
              <a16:creationId xmlns:a16="http://schemas.microsoft.com/office/drawing/2014/main" id="{7E92F73E-1A9D-483D-B57A-C0BA5E7BA204}"/>
            </a:ext>
          </a:extLst>
        </xdr:cNvPr>
        <xdr:cNvSpPr txBox="1"/>
      </xdr:nvSpPr>
      <xdr:spPr>
        <a:xfrm>
          <a:off x="10845800" y="15761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DA13F077-C5B5-4996-B9D3-9EF7FFB844FA}"/>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10160</xdr:rowOff>
    </xdr:from>
    <xdr:to>
      <xdr:col>85</xdr:col>
      <xdr:colOff>126365</xdr:colOff>
      <xdr:row>108</xdr:row>
      <xdr:rowOff>50800</xdr:rowOff>
    </xdr:to>
    <xdr:cxnSp macro="">
      <xdr:nvCxnSpPr>
        <xdr:cNvPr id="760" name="直線コネクタ 759">
          <a:extLst>
            <a:ext uri="{FF2B5EF4-FFF2-40B4-BE49-F238E27FC236}">
              <a16:creationId xmlns:a16="http://schemas.microsoft.com/office/drawing/2014/main" id="{6B05ED62-BB4E-4EC3-B0D2-4CD08056885F}"/>
            </a:ext>
          </a:extLst>
        </xdr:cNvPr>
        <xdr:cNvCxnSpPr/>
      </xdr:nvCxnSpPr>
      <xdr:spPr>
        <a:xfrm flipV="1">
          <a:off x="14696440" y="1629473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54610</xdr:rowOff>
    </xdr:from>
    <xdr:ext cx="402590" cy="256540"/>
    <xdr:sp macro="" textlink="">
      <xdr:nvSpPr>
        <xdr:cNvPr id="761" name="【公民館】&#10;有形固定資産減価償却率最小値テキスト">
          <a:extLst>
            <a:ext uri="{FF2B5EF4-FFF2-40B4-BE49-F238E27FC236}">
              <a16:creationId xmlns:a16="http://schemas.microsoft.com/office/drawing/2014/main" id="{8E43649D-E49B-426F-9712-9CBD6B695BF7}"/>
            </a:ext>
          </a:extLst>
        </xdr:cNvPr>
        <xdr:cNvSpPr txBox="1"/>
      </xdr:nvSpPr>
      <xdr:spPr>
        <a:xfrm>
          <a:off x="14735175" y="177139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50800</xdr:rowOff>
    </xdr:from>
    <xdr:to>
      <xdr:col>86</xdr:col>
      <xdr:colOff>25400</xdr:colOff>
      <xdr:row>108</xdr:row>
      <xdr:rowOff>50800</xdr:rowOff>
    </xdr:to>
    <xdr:cxnSp macro="">
      <xdr:nvCxnSpPr>
        <xdr:cNvPr id="762" name="直線コネクタ 761">
          <a:extLst>
            <a:ext uri="{FF2B5EF4-FFF2-40B4-BE49-F238E27FC236}">
              <a16:creationId xmlns:a16="http://schemas.microsoft.com/office/drawing/2014/main" id="{76FBC12B-6276-4C8A-89D4-1DA19DA48C12}"/>
            </a:ext>
          </a:extLst>
        </xdr:cNvPr>
        <xdr:cNvCxnSpPr/>
      </xdr:nvCxnSpPr>
      <xdr:spPr>
        <a:xfrm>
          <a:off x="14611350" y="17706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128270</xdr:rowOff>
    </xdr:from>
    <xdr:ext cx="402590" cy="259080"/>
    <xdr:sp macro="" textlink="">
      <xdr:nvSpPr>
        <xdr:cNvPr id="763" name="【公民館】&#10;有形固定資産減価償却率最大値テキスト">
          <a:extLst>
            <a:ext uri="{FF2B5EF4-FFF2-40B4-BE49-F238E27FC236}">
              <a16:creationId xmlns:a16="http://schemas.microsoft.com/office/drawing/2014/main" id="{087D127C-8759-4409-A1C1-68A3E4D580CA}"/>
            </a:ext>
          </a:extLst>
        </xdr:cNvPr>
        <xdr:cNvSpPr txBox="1"/>
      </xdr:nvSpPr>
      <xdr:spPr>
        <a:xfrm>
          <a:off x="14735175" y="160699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10160</xdr:rowOff>
    </xdr:from>
    <xdr:to>
      <xdr:col>86</xdr:col>
      <xdr:colOff>25400</xdr:colOff>
      <xdr:row>100</xdr:row>
      <xdr:rowOff>10160</xdr:rowOff>
    </xdr:to>
    <xdr:cxnSp macro="">
      <xdr:nvCxnSpPr>
        <xdr:cNvPr id="764" name="直線コネクタ 763">
          <a:extLst>
            <a:ext uri="{FF2B5EF4-FFF2-40B4-BE49-F238E27FC236}">
              <a16:creationId xmlns:a16="http://schemas.microsoft.com/office/drawing/2014/main" id="{5DDA68D9-E227-4E0B-B9CA-34C3AC262E19}"/>
            </a:ext>
          </a:extLst>
        </xdr:cNvPr>
        <xdr:cNvCxnSpPr/>
      </xdr:nvCxnSpPr>
      <xdr:spPr>
        <a:xfrm>
          <a:off x="14611350" y="16294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32385</xdr:rowOff>
    </xdr:from>
    <xdr:ext cx="402590" cy="256540"/>
    <xdr:sp macro="" textlink="">
      <xdr:nvSpPr>
        <xdr:cNvPr id="765" name="【公民館】&#10;有形固定資産減価償却率平均値テキスト">
          <a:extLst>
            <a:ext uri="{FF2B5EF4-FFF2-40B4-BE49-F238E27FC236}">
              <a16:creationId xmlns:a16="http://schemas.microsoft.com/office/drawing/2014/main" id="{EE52A354-D163-4C87-A16D-7BA43867083D}"/>
            </a:ext>
          </a:extLst>
        </xdr:cNvPr>
        <xdr:cNvSpPr txBox="1"/>
      </xdr:nvSpPr>
      <xdr:spPr>
        <a:xfrm>
          <a:off x="14735175" y="16831310"/>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9525</xdr:rowOff>
    </xdr:from>
    <xdr:to>
      <xdr:col>85</xdr:col>
      <xdr:colOff>174625</xdr:colOff>
      <xdr:row>104</xdr:row>
      <xdr:rowOff>111125</xdr:rowOff>
    </xdr:to>
    <xdr:sp macro="" textlink="">
      <xdr:nvSpPr>
        <xdr:cNvPr id="766" name="フローチャート: 判断 765">
          <a:extLst>
            <a:ext uri="{FF2B5EF4-FFF2-40B4-BE49-F238E27FC236}">
              <a16:creationId xmlns:a16="http://schemas.microsoft.com/office/drawing/2014/main" id="{914ECAB9-5F57-478E-B597-7F2A7D331A86}"/>
            </a:ext>
          </a:extLst>
        </xdr:cNvPr>
        <xdr:cNvSpPr/>
      </xdr:nvSpPr>
      <xdr:spPr>
        <a:xfrm>
          <a:off x="14649450" y="16979900"/>
          <a:ext cx="920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169545</xdr:rowOff>
    </xdr:from>
    <xdr:to>
      <xdr:col>81</xdr:col>
      <xdr:colOff>101600</xdr:colOff>
      <xdr:row>104</xdr:row>
      <xdr:rowOff>99695</xdr:rowOff>
    </xdr:to>
    <xdr:sp macro="" textlink="">
      <xdr:nvSpPr>
        <xdr:cNvPr id="767" name="フローチャート: 判断 766">
          <a:extLst>
            <a:ext uri="{FF2B5EF4-FFF2-40B4-BE49-F238E27FC236}">
              <a16:creationId xmlns:a16="http://schemas.microsoft.com/office/drawing/2014/main" id="{71EBC453-3FA8-422E-B2BC-258F97E06237}"/>
            </a:ext>
          </a:extLst>
        </xdr:cNvPr>
        <xdr:cNvSpPr/>
      </xdr:nvSpPr>
      <xdr:spPr>
        <a:xfrm>
          <a:off x="13887450" y="16971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18415</xdr:rowOff>
    </xdr:from>
    <xdr:to>
      <xdr:col>76</xdr:col>
      <xdr:colOff>165100</xdr:colOff>
      <xdr:row>104</xdr:row>
      <xdr:rowOff>120650</xdr:rowOff>
    </xdr:to>
    <xdr:sp macro="" textlink="">
      <xdr:nvSpPr>
        <xdr:cNvPr id="768" name="フローチャート: 判断 767">
          <a:extLst>
            <a:ext uri="{FF2B5EF4-FFF2-40B4-BE49-F238E27FC236}">
              <a16:creationId xmlns:a16="http://schemas.microsoft.com/office/drawing/2014/main" id="{E6E01545-FD7E-4C16-B5D3-6D36E29565AD}"/>
            </a:ext>
          </a:extLst>
        </xdr:cNvPr>
        <xdr:cNvSpPr/>
      </xdr:nvSpPr>
      <xdr:spPr>
        <a:xfrm>
          <a:off x="13096875" y="16991965"/>
          <a:ext cx="9525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27940</xdr:rowOff>
    </xdr:from>
    <xdr:to>
      <xdr:col>72</xdr:col>
      <xdr:colOff>38100</xdr:colOff>
      <xdr:row>104</xdr:row>
      <xdr:rowOff>129540</xdr:rowOff>
    </xdr:to>
    <xdr:sp macro="" textlink="">
      <xdr:nvSpPr>
        <xdr:cNvPr id="769" name="フローチャート: 判断 768">
          <a:extLst>
            <a:ext uri="{FF2B5EF4-FFF2-40B4-BE49-F238E27FC236}">
              <a16:creationId xmlns:a16="http://schemas.microsoft.com/office/drawing/2014/main" id="{4284E679-4BCE-49E2-AFB6-9C8B4634094C}"/>
            </a:ext>
          </a:extLst>
        </xdr:cNvPr>
        <xdr:cNvSpPr/>
      </xdr:nvSpPr>
      <xdr:spPr>
        <a:xfrm>
          <a:off x="12296775" y="17004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9525</xdr:rowOff>
    </xdr:from>
    <xdr:to>
      <xdr:col>67</xdr:col>
      <xdr:colOff>101600</xdr:colOff>
      <xdr:row>104</xdr:row>
      <xdr:rowOff>111125</xdr:rowOff>
    </xdr:to>
    <xdr:sp macro="" textlink="">
      <xdr:nvSpPr>
        <xdr:cNvPr id="770" name="フローチャート: 判断 769">
          <a:extLst>
            <a:ext uri="{FF2B5EF4-FFF2-40B4-BE49-F238E27FC236}">
              <a16:creationId xmlns:a16="http://schemas.microsoft.com/office/drawing/2014/main" id="{E09F91CB-01CC-4E61-9365-5DEACC638224}"/>
            </a:ext>
          </a:extLst>
        </xdr:cNvPr>
        <xdr:cNvSpPr/>
      </xdr:nvSpPr>
      <xdr:spPr>
        <a:xfrm>
          <a:off x="11487150" y="169799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2F2E6FB5-88E6-4A4E-8DC4-ECA860E11338}"/>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8C6F813C-E49D-4ADF-9B11-D3AE005A2466}"/>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72467BEF-C72C-47E2-BDDC-9265F544FC5F}"/>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774" name="テキスト ボックス 773">
          <a:extLst>
            <a:ext uri="{FF2B5EF4-FFF2-40B4-BE49-F238E27FC236}">
              <a16:creationId xmlns:a16="http://schemas.microsoft.com/office/drawing/2014/main" id="{76110FED-478C-44D7-9FB8-75E28DBF85E9}"/>
            </a:ext>
          </a:extLst>
        </xdr:cNvPr>
        <xdr:cNvSpPr txBox="1"/>
      </xdr:nvSpPr>
      <xdr:spPr>
        <a:xfrm>
          <a:off x="121697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1BBB5221-0D16-4D5B-8A55-DB4F4491FA91}"/>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5080</xdr:rowOff>
    </xdr:from>
    <xdr:to>
      <xdr:col>85</xdr:col>
      <xdr:colOff>174625</xdr:colOff>
      <xdr:row>107</xdr:row>
      <xdr:rowOff>106680</xdr:rowOff>
    </xdr:to>
    <xdr:sp macro="" textlink="">
      <xdr:nvSpPr>
        <xdr:cNvPr id="776" name="楕円 775">
          <a:extLst>
            <a:ext uri="{FF2B5EF4-FFF2-40B4-BE49-F238E27FC236}">
              <a16:creationId xmlns:a16="http://schemas.microsoft.com/office/drawing/2014/main" id="{C14B64BD-1885-41F6-A9CE-E04DEE3D7225}"/>
            </a:ext>
          </a:extLst>
        </xdr:cNvPr>
        <xdr:cNvSpPr/>
      </xdr:nvSpPr>
      <xdr:spPr>
        <a:xfrm>
          <a:off x="14649450" y="17496155"/>
          <a:ext cx="920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154940</xdr:rowOff>
    </xdr:from>
    <xdr:ext cx="402590" cy="256540"/>
    <xdr:sp macro="" textlink="">
      <xdr:nvSpPr>
        <xdr:cNvPr id="777" name="【公民館】&#10;有形固定資産減価償却率該当値テキスト">
          <a:extLst>
            <a:ext uri="{FF2B5EF4-FFF2-40B4-BE49-F238E27FC236}">
              <a16:creationId xmlns:a16="http://schemas.microsoft.com/office/drawing/2014/main" id="{7250473D-9E76-492F-A7B0-39C60E0318BB}"/>
            </a:ext>
          </a:extLst>
        </xdr:cNvPr>
        <xdr:cNvSpPr txBox="1"/>
      </xdr:nvSpPr>
      <xdr:spPr>
        <a:xfrm>
          <a:off x="14735175" y="174713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135255</xdr:rowOff>
    </xdr:from>
    <xdr:to>
      <xdr:col>81</xdr:col>
      <xdr:colOff>101600</xdr:colOff>
      <xdr:row>107</xdr:row>
      <xdr:rowOff>65405</xdr:rowOff>
    </xdr:to>
    <xdr:sp macro="" textlink="">
      <xdr:nvSpPr>
        <xdr:cNvPr id="778" name="楕円 777">
          <a:extLst>
            <a:ext uri="{FF2B5EF4-FFF2-40B4-BE49-F238E27FC236}">
              <a16:creationId xmlns:a16="http://schemas.microsoft.com/office/drawing/2014/main" id="{880EDFA4-3DE7-47B7-85D2-0669A5759DA3}"/>
            </a:ext>
          </a:extLst>
        </xdr:cNvPr>
        <xdr:cNvSpPr/>
      </xdr:nvSpPr>
      <xdr:spPr>
        <a:xfrm>
          <a:off x="13887450" y="174517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14605</xdr:rowOff>
    </xdr:from>
    <xdr:to>
      <xdr:col>85</xdr:col>
      <xdr:colOff>127000</xdr:colOff>
      <xdr:row>107</xdr:row>
      <xdr:rowOff>55880</xdr:rowOff>
    </xdr:to>
    <xdr:cxnSp macro="">
      <xdr:nvCxnSpPr>
        <xdr:cNvPr id="779" name="直線コネクタ 778">
          <a:extLst>
            <a:ext uri="{FF2B5EF4-FFF2-40B4-BE49-F238E27FC236}">
              <a16:creationId xmlns:a16="http://schemas.microsoft.com/office/drawing/2014/main" id="{6CB8DA36-A609-4C81-8DE9-5F5603B3D0C8}"/>
            </a:ext>
          </a:extLst>
        </xdr:cNvPr>
        <xdr:cNvCxnSpPr/>
      </xdr:nvCxnSpPr>
      <xdr:spPr>
        <a:xfrm>
          <a:off x="13935075" y="17499330"/>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91440</xdr:rowOff>
    </xdr:from>
    <xdr:to>
      <xdr:col>76</xdr:col>
      <xdr:colOff>165100</xdr:colOff>
      <xdr:row>107</xdr:row>
      <xdr:rowOff>21590</xdr:rowOff>
    </xdr:to>
    <xdr:sp macro="" textlink="">
      <xdr:nvSpPr>
        <xdr:cNvPr id="780" name="楕円 779">
          <a:extLst>
            <a:ext uri="{FF2B5EF4-FFF2-40B4-BE49-F238E27FC236}">
              <a16:creationId xmlns:a16="http://schemas.microsoft.com/office/drawing/2014/main" id="{FB621AA2-C1D7-4CB0-AEFD-ACD4127934B1}"/>
            </a:ext>
          </a:extLst>
        </xdr:cNvPr>
        <xdr:cNvSpPr/>
      </xdr:nvSpPr>
      <xdr:spPr>
        <a:xfrm>
          <a:off x="13096875" y="174047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142240</xdr:rowOff>
    </xdr:from>
    <xdr:to>
      <xdr:col>81</xdr:col>
      <xdr:colOff>50800</xdr:colOff>
      <xdr:row>107</xdr:row>
      <xdr:rowOff>14605</xdr:rowOff>
    </xdr:to>
    <xdr:cxnSp macro="">
      <xdr:nvCxnSpPr>
        <xdr:cNvPr id="781" name="直線コネクタ 780">
          <a:extLst>
            <a:ext uri="{FF2B5EF4-FFF2-40B4-BE49-F238E27FC236}">
              <a16:creationId xmlns:a16="http://schemas.microsoft.com/office/drawing/2014/main" id="{729EF804-F33A-4EA8-AB9A-5AB0F6CD204D}"/>
            </a:ext>
          </a:extLst>
        </xdr:cNvPr>
        <xdr:cNvCxnSpPr/>
      </xdr:nvCxnSpPr>
      <xdr:spPr>
        <a:xfrm>
          <a:off x="13144500" y="17461865"/>
          <a:ext cx="79057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50800</xdr:rowOff>
    </xdr:from>
    <xdr:to>
      <xdr:col>72</xdr:col>
      <xdr:colOff>38100</xdr:colOff>
      <xdr:row>106</xdr:row>
      <xdr:rowOff>152400</xdr:rowOff>
    </xdr:to>
    <xdr:sp macro="" textlink="">
      <xdr:nvSpPr>
        <xdr:cNvPr id="782" name="楕円 781">
          <a:extLst>
            <a:ext uri="{FF2B5EF4-FFF2-40B4-BE49-F238E27FC236}">
              <a16:creationId xmlns:a16="http://schemas.microsoft.com/office/drawing/2014/main" id="{7CF5044D-848E-4205-A9A5-83E6210A8385}"/>
            </a:ext>
          </a:extLst>
        </xdr:cNvPr>
        <xdr:cNvSpPr/>
      </xdr:nvSpPr>
      <xdr:spPr>
        <a:xfrm>
          <a:off x="12296775" y="173640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106</xdr:row>
      <xdr:rowOff>101600</xdr:rowOff>
    </xdr:from>
    <xdr:to>
      <xdr:col>76</xdr:col>
      <xdr:colOff>114300</xdr:colOff>
      <xdr:row>106</xdr:row>
      <xdr:rowOff>142240</xdr:rowOff>
    </xdr:to>
    <xdr:cxnSp macro="">
      <xdr:nvCxnSpPr>
        <xdr:cNvPr id="783" name="直線コネクタ 782">
          <a:extLst>
            <a:ext uri="{FF2B5EF4-FFF2-40B4-BE49-F238E27FC236}">
              <a16:creationId xmlns:a16="http://schemas.microsoft.com/office/drawing/2014/main" id="{01541E30-696F-4105-B1EE-BFEEF98C02BA}"/>
            </a:ext>
          </a:extLst>
        </xdr:cNvPr>
        <xdr:cNvCxnSpPr/>
      </xdr:nvCxnSpPr>
      <xdr:spPr>
        <a:xfrm>
          <a:off x="12341225" y="17421225"/>
          <a:ext cx="8032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6985</xdr:rowOff>
    </xdr:from>
    <xdr:to>
      <xdr:col>67</xdr:col>
      <xdr:colOff>101600</xdr:colOff>
      <xdr:row>106</xdr:row>
      <xdr:rowOff>109220</xdr:rowOff>
    </xdr:to>
    <xdr:sp macro="" textlink="">
      <xdr:nvSpPr>
        <xdr:cNvPr id="784" name="楕円 783">
          <a:extLst>
            <a:ext uri="{FF2B5EF4-FFF2-40B4-BE49-F238E27FC236}">
              <a16:creationId xmlns:a16="http://schemas.microsoft.com/office/drawing/2014/main" id="{696BC1D7-1669-464D-BBAA-D43DCCF1C92B}"/>
            </a:ext>
          </a:extLst>
        </xdr:cNvPr>
        <xdr:cNvSpPr/>
      </xdr:nvSpPr>
      <xdr:spPr>
        <a:xfrm>
          <a:off x="11487150" y="17326610"/>
          <a:ext cx="10477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57785</xdr:rowOff>
    </xdr:from>
    <xdr:to>
      <xdr:col>71</xdr:col>
      <xdr:colOff>174625</xdr:colOff>
      <xdr:row>106</xdr:row>
      <xdr:rowOff>101600</xdr:rowOff>
    </xdr:to>
    <xdr:cxnSp macro="">
      <xdr:nvCxnSpPr>
        <xdr:cNvPr id="785" name="直線コネクタ 784">
          <a:extLst>
            <a:ext uri="{FF2B5EF4-FFF2-40B4-BE49-F238E27FC236}">
              <a16:creationId xmlns:a16="http://schemas.microsoft.com/office/drawing/2014/main" id="{EFC2F4CB-1DEF-4DB1-9B37-2BA564B4D1E7}"/>
            </a:ext>
          </a:extLst>
        </xdr:cNvPr>
        <xdr:cNvCxnSpPr/>
      </xdr:nvCxnSpPr>
      <xdr:spPr>
        <a:xfrm>
          <a:off x="11534775" y="17374235"/>
          <a:ext cx="8064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116205</xdr:rowOff>
    </xdr:from>
    <xdr:ext cx="405130" cy="259080"/>
    <xdr:sp macro="" textlink="">
      <xdr:nvSpPr>
        <xdr:cNvPr id="786" name="n_1aveValue【公民館】&#10;有形固定資産減価償却率">
          <a:extLst>
            <a:ext uri="{FF2B5EF4-FFF2-40B4-BE49-F238E27FC236}">
              <a16:creationId xmlns:a16="http://schemas.microsoft.com/office/drawing/2014/main" id="{FCA72B88-2BF7-4B03-AAB0-895257F2E7EB}"/>
            </a:ext>
          </a:extLst>
        </xdr:cNvPr>
        <xdr:cNvSpPr txBox="1"/>
      </xdr:nvSpPr>
      <xdr:spPr>
        <a:xfrm>
          <a:off x="13745210" y="16746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136525</xdr:rowOff>
    </xdr:from>
    <xdr:ext cx="405130" cy="258445"/>
    <xdr:sp macro="" textlink="">
      <xdr:nvSpPr>
        <xdr:cNvPr id="787" name="n_2aveValue【公民館】&#10;有形固定資産減価償却率">
          <a:extLst>
            <a:ext uri="{FF2B5EF4-FFF2-40B4-BE49-F238E27FC236}">
              <a16:creationId xmlns:a16="http://schemas.microsoft.com/office/drawing/2014/main" id="{53205D28-9FA1-452D-8CA6-85D69D3F04F9}"/>
            </a:ext>
          </a:extLst>
        </xdr:cNvPr>
        <xdr:cNvSpPr txBox="1"/>
      </xdr:nvSpPr>
      <xdr:spPr>
        <a:xfrm>
          <a:off x="12964160" y="167703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146050</xdr:rowOff>
    </xdr:from>
    <xdr:ext cx="405130" cy="256540"/>
    <xdr:sp macro="" textlink="">
      <xdr:nvSpPr>
        <xdr:cNvPr id="788" name="n_3aveValue【公民館】&#10;有形固定資産減価償却率">
          <a:extLst>
            <a:ext uri="{FF2B5EF4-FFF2-40B4-BE49-F238E27FC236}">
              <a16:creationId xmlns:a16="http://schemas.microsoft.com/office/drawing/2014/main" id="{54649F76-3CBA-452F-9EE9-B70C3D85BFEC}"/>
            </a:ext>
          </a:extLst>
        </xdr:cNvPr>
        <xdr:cNvSpPr txBox="1"/>
      </xdr:nvSpPr>
      <xdr:spPr>
        <a:xfrm>
          <a:off x="12164060" y="167735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127635</xdr:rowOff>
    </xdr:from>
    <xdr:ext cx="405130" cy="259080"/>
    <xdr:sp macro="" textlink="">
      <xdr:nvSpPr>
        <xdr:cNvPr id="789" name="n_4aveValue【公民館】&#10;有形固定資産減価償却率">
          <a:extLst>
            <a:ext uri="{FF2B5EF4-FFF2-40B4-BE49-F238E27FC236}">
              <a16:creationId xmlns:a16="http://schemas.microsoft.com/office/drawing/2014/main" id="{AE5621FD-A3D7-4534-B7FF-A8376A842F5C}"/>
            </a:ext>
          </a:extLst>
        </xdr:cNvPr>
        <xdr:cNvSpPr txBox="1"/>
      </xdr:nvSpPr>
      <xdr:spPr>
        <a:xfrm>
          <a:off x="11354435" y="1675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56515</xdr:rowOff>
    </xdr:from>
    <xdr:ext cx="405130" cy="258445"/>
    <xdr:sp macro="" textlink="">
      <xdr:nvSpPr>
        <xdr:cNvPr id="790" name="n_1mainValue【公民館】&#10;有形固定資産減価償却率">
          <a:extLst>
            <a:ext uri="{FF2B5EF4-FFF2-40B4-BE49-F238E27FC236}">
              <a16:creationId xmlns:a16="http://schemas.microsoft.com/office/drawing/2014/main" id="{F743B8DE-8415-47A4-AD1C-6CB0699BB9F7}"/>
            </a:ext>
          </a:extLst>
        </xdr:cNvPr>
        <xdr:cNvSpPr txBox="1"/>
      </xdr:nvSpPr>
      <xdr:spPr>
        <a:xfrm>
          <a:off x="13745210" y="1754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12700</xdr:rowOff>
    </xdr:from>
    <xdr:ext cx="405130" cy="259080"/>
    <xdr:sp macro="" textlink="">
      <xdr:nvSpPr>
        <xdr:cNvPr id="791" name="n_2mainValue【公民館】&#10;有形固定資産減価償却率">
          <a:extLst>
            <a:ext uri="{FF2B5EF4-FFF2-40B4-BE49-F238E27FC236}">
              <a16:creationId xmlns:a16="http://schemas.microsoft.com/office/drawing/2014/main" id="{8BF4E9DA-1BB7-404F-970D-CA0230EE3F15}"/>
            </a:ext>
          </a:extLst>
        </xdr:cNvPr>
        <xdr:cNvSpPr txBox="1"/>
      </xdr:nvSpPr>
      <xdr:spPr>
        <a:xfrm>
          <a:off x="12964160" y="17497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143510</xdr:rowOff>
    </xdr:from>
    <xdr:ext cx="405130" cy="256540"/>
    <xdr:sp macro="" textlink="">
      <xdr:nvSpPr>
        <xdr:cNvPr id="792" name="n_3mainValue【公民館】&#10;有形固定資産減価償却率">
          <a:extLst>
            <a:ext uri="{FF2B5EF4-FFF2-40B4-BE49-F238E27FC236}">
              <a16:creationId xmlns:a16="http://schemas.microsoft.com/office/drawing/2014/main" id="{5A840034-E057-44CF-8977-B77BC514FA37}"/>
            </a:ext>
          </a:extLst>
        </xdr:cNvPr>
        <xdr:cNvSpPr txBox="1"/>
      </xdr:nvSpPr>
      <xdr:spPr>
        <a:xfrm>
          <a:off x="12164060" y="174567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99695</xdr:rowOff>
    </xdr:from>
    <xdr:ext cx="405130" cy="256540"/>
    <xdr:sp macro="" textlink="">
      <xdr:nvSpPr>
        <xdr:cNvPr id="793" name="n_4mainValue【公民館】&#10;有形固定資産減価償却率">
          <a:extLst>
            <a:ext uri="{FF2B5EF4-FFF2-40B4-BE49-F238E27FC236}">
              <a16:creationId xmlns:a16="http://schemas.microsoft.com/office/drawing/2014/main" id="{A572BB4A-3858-43B8-AC8F-28D942639F66}"/>
            </a:ext>
          </a:extLst>
        </xdr:cNvPr>
        <xdr:cNvSpPr txBox="1"/>
      </xdr:nvSpPr>
      <xdr:spPr>
        <a:xfrm>
          <a:off x="11354435" y="174193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C6D61F28-789B-41DC-A35F-EA648580D38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6BE18C5B-0855-4BC5-8579-9E0EEBD12A43}"/>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6CC6DBE1-8E5D-4C7C-A285-8D98F4806F87}"/>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BE8C28D3-56EC-4CE4-ABC6-2FED61CB89CC}"/>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26C564FB-D77B-45C7-A563-8D8298A1AE5A}"/>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2E979685-D41A-477A-9BA1-9124E889ED22}"/>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FC35ABC0-D912-4F8E-B848-A432D81BC86D}"/>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2B7DF2D1-EB99-4727-98A7-1B7213CA5B49}"/>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802" name="テキスト ボックス 801">
          <a:extLst>
            <a:ext uri="{FF2B5EF4-FFF2-40B4-BE49-F238E27FC236}">
              <a16:creationId xmlns:a16="http://schemas.microsoft.com/office/drawing/2014/main" id="{1347CDB5-48F8-43E5-8F72-27D6DC29FD13}"/>
            </a:ext>
          </a:extLst>
        </xdr:cNvPr>
        <xdr:cNvSpPr txBox="1"/>
      </xdr:nvSpPr>
      <xdr:spPr>
        <a:xfrm>
          <a:off x="1644015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34C082B5-0CFF-4386-8DE8-145BF3E98463}"/>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AC76C2C3-C5F6-4FC9-8FB5-85CE4791E16A}"/>
            </a:ext>
          </a:extLst>
        </xdr:cNvPr>
        <xdr:cNvCxnSpPr/>
      </xdr:nvCxnSpPr>
      <xdr:spPr>
        <a:xfrm>
          <a:off x="16459200" y="17735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805" name="テキスト ボックス 804">
          <a:extLst>
            <a:ext uri="{FF2B5EF4-FFF2-40B4-BE49-F238E27FC236}">
              <a16:creationId xmlns:a16="http://schemas.microsoft.com/office/drawing/2014/main" id="{DE19E777-6BF6-4F71-85D7-BFE84886A7B0}"/>
            </a:ext>
          </a:extLst>
        </xdr:cNvPr>
        <xdr:cNvSpPr txBox="1"/>
      </xdr:nvSpPr>
      <xdr:spPr>
        <a:xfrm>
          <a:off x="16052165" y="175901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D837FF77-451B-4E47-B00A-5DADB48BEA0A}"/>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807" name="テキスト ボックス 806">
          <a:extLst>
            <a:ext uri="{FF2B5EF4-FFF2-40B4-BE49-F238E27FC236}">
              <a16:creationId xmlns:a16="http://schemas.microsoft.com/office/drawing/2014/main" id="{98C26007-62C7-48BA-9094-4C424D0CA797}"/>
            </a:ext>
          </a:extLst>
        </xdr:cNvPr>
        <xdr:cNvSpPr txBox="1"/>
      </xdr:nvSpPr>
      <xdr:spPr>
        <a:xfrm>
          <a:off x="16052165" y="171329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EF0AE4F4-4419-4050-AE93-34EE93B9D6C6}"/>
            </a:ext>
          </a:extLst>
        </xdr:cNvPr>
        <xdr:cNvCxnSpPr/>
      </xdr:nvCxnSpPr>
      <xdr:spPr>
        <a:xfrm>
          <a:off x="16459200" y="16821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809" name="テキスト ボックス 808">
          <a:extLst>
            <a:ext uri="{FF2B5EF4-FFF2-40B4-BE49-F238E27FC236}">
              <a16:creationId xmlns:a16="http://schemas.microsoft.com/office/drawing/2014/main" id="{A08C582E-89BE-4C48-B0E3-0A5EEB506D0F}"/>
            </a:ext>
          </a:extLst>
        </xdr:cNvPr>
        <xdr:cNvSpPr txBox="1"/>
      </xdr:nvSpPr>
      <xdr:spPr>
        <a:xfrm>
          <a:off x="16052165" y="166757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759A4F05-8552-4AF6-9A16-56AC00020F32}"/>
            </a:ext>
          </a:extLst>
        </xdr:cNvPr>
        <xdr:cNvCxnSpPr/>
      </xdr:nvCxnSpPr>
      <xdr:spPr>
        <a:xfrm>
          <a:off x="16459200" y="16363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811" name="テキスト ボックス 810">
          <a:extLst>
            <a:ext uri="{FF2B5EF4-FFF2-40B4-BE49-F238E27FC236}">
              <a16:creationId xmlns:a16="http://schemas.microsoft.com/office/drawing/2014/main" id="{A873DC38-BD83-4B8A-A052-1C0C0EB276EA}"/>
            </a:ext>
          </a:extLst>
        </xdr:cNvPr>
        <xdr:cNvSpPr txBox="1"/>
      </xdr:nvSpPr>
      <xdr:spPr>
        <a:xfrm>
          <a:off x="16052165" y="162185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BB94533B-4548-4360-A01B-3DC3F511B94F}"/>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13" name="テキスト ボックス 812">
          <a:extLst>
            <a:ext uri="{FF2B5EF4-FFF2-40B4-BE49-F238E27FC236}">
              <a16:creationId xmlns:a16="http://schemas.microsoft.com/office/drawing/2014/main" id="{D05A4D3F-3294-4CEA-8EE5-9AE4E89DDFF7}"/>
            </a:ext>
          </a:extLst>
        </xdr:cNvPr>
        <xdr:cNvSpPr txBox="1"/>
      </xdr:nvSpPr>
      <xdr:spPr>
        <a:xfrm>
          <a:off x="16052165"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3985A990-C0FD-42B0-BBF3-94E20FE12055}"/>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130810</xdr:rowOff>
    </xdr:from>
    <xdr:to>
      <xdr:col>116</xdr:col>
      <xdr:colOff>62865</xdr:colOff>
      <xdr:row>108</xdr:row>
      <xdr:rowOff>19050</xdr:rowOff>
    </xdr:to>
    <xdr:cxnSp macro="">
      <xdr:nvCxnSpPr>
        <xdr:cNvPr id="815" name="直線コネクタ 814">
          <a:extLst>
            <a:ext uri="{FF2B5EF4-FFF2-40B4-BE49-F238E27FC236}">
              <a16:creationId xmlns:a16="http://schemas.microsoft.com/office/drawing/2014/main" id="{E17B44A9-2D10-4FA8-8B4E-CDA405AB9635}"/>
            </a:ext>
          </a:extLst>
        </xdr:cNvPr>
        <xdr:cNvCxnSpPr/>
      </xdr:nvCxnSpPr>
      <xdr:spPr>
        <a:xfrm flipV="1">
          <a:off x="19954240" y="1641856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22860</xdr:rowOff>
    </xdr:from>
    <xdr:ext cx="467360" cy="259080"/>
    <xdr:sp macro="" textlink="">
      <xdr:nvSpPr>
        <xdr:cNvPr id="816" name="【公民館】&#10;一人当たり面積最小値テキスト">
          <a:extLst>
            <a:ext uri="{FF2B5EF4-FFF2-40B4-BE49-F238E27FC236}">
              <a16:creationId xmlns:a16="http://schemas.microsoft.com/office/drawing/2014/main" id="{03472D11-EA57-443F-A807-47597CD23C63}"/>
            </a:ext>
          </a:extLst>
        </xdr:cNvPr>
        <xdr:cNvSpPr txBox="1"/>
      </xdr:nvSpPr>
      <xdr:spPr>
        <a:xfrm>
          <a:off x="19992975" y="17685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7" name="直線コネクタ 816">
          <a:extLst>
            <a:ext uri="{FF2B5EF4-FFF2-40B4-BE49-F238E27FC236}">
              <a16:creationId xmlns:a16="http://schemas.microsoft.com/office/drawing/2014/main" id="{433D0831-0CD7-4949-8127-9520D1D68167}"/>
            </a:ext>
          </a:extLst>
        </xdr:cNvPr>
        <xdr:cNvCxnSpPr/>
      </xdr:nvCxnSpPr>
      <xdr:spPr>
        <a:xfrm>
          <a:off x="19878675" y="17678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77470</xdr:rowOff>
    </xdr:from>
    <xdr:ext cx="467360" cy="256540"/>
    <xdr:sp macro="" textlink="">
      <xdr:nvSpPr>
        <xdr:cNvPr id="818" name="【公民館】&#10;一人当たり面積最大値テキスト">
          <a:extLst>
            <a:ext uri="{FF2B5EF4-FFF2-40B4-BE49-F238E27FC236}">
              <a16:creationId xmlns:a16="http://schemas.microsoft.com/office/drawing/2014/main" id="{08BF7817-CAD9-4899-9E6C-725DD4927B72}"/>
            </a:ext>
          </a:extLst>
        </xdr:cNvPr>
        <xdr:cNvSpPr txBox="1"/>
      </xdr:nvSpPr>
      <xdr:spPr>
        <a:xfrm>
          <a:off x="19992975" y="161937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130810</xdr:rowOff>
    </xdr:from>
    <xdr:to>
      <xdr:col>116</xdr:col>
      <xdr:colOff>152400</xdr:colOff>
      <xdr:row>100</xdr:row>
      <xdr:rowOff>130810</xdr:rowOff>
    </xdr:to>
    <xdr:cxnSp macro="">
      <xdr:nvCxnSpPr>
        <xdr:cNvPr id="819" name="直線コネクタ 818">
          <a:extLst>
            <a:ext uri="{FF2B5EF4-FFF2-40B4-BE49-F238E27FC236}">
              <a16:creationId xmlns:a16="http://schemas.microsoft.com/office/drawing/2014/main" id="{CCF505C9-4A89-4609-B42C-61568C3D044E}"/>
            </a:ext>
          </a:extLst>
        </xdr:cNvPr>
        <xdr:cNvCxnSpPr/>
      </xdr:nvCxnSpPr>
      <xdr:spPr>
        <a:xfrm>
          <a:off x="19878675" y="16418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121285</xdr:rowOff>
    </xdr:from>
    <xdr:ext cx="467360" cy="256540"/>
    <xdr:sp macro="" textlink="">
      <xdr:nvSpPr>
        <xdr:cNvPr id="820" name="【公民館】&#10;一人当たり面積平均値テキスト">
          <a:extLst>
            <a:ext uri="{FF2B5EF4-FFF2-40B4-BE49-F238E27FC236}">
              <a16:creationId xmlns:a16="http://schemas.microsoft.com/office/drawing/2014/main" id="{6BE3618B-6051-46D8-BA22-13D9D7561B92}"/>
            </a:ext>
          </a:extLst>
        </xdr:cNvPr>
        <xdr:cNvSpPr txBox="1"/>
      </xdr:nvSpPr>
      <xdr:spPr>
        <a:xfrm>
          <a:off x="19992975" y="1709801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98425</xdr:rowOff>
    </xdr:from>
    <xdr:to>
      <xdr:col>116</xdr:col>
      <xdr:colOff>114300</xdr:colOff>
      <xdr:row>106</xdr:row>
      <xdr:rowOff>29210</xdr:rowOff>
    </xdr:to>
    <xdr:sp macro="" textlink="">
      <xdr:nvSpPr>
        <xdr:cNvPr id="821" name="フローチャート: 判断 820">
          <a:extLst>
            <a:ext uri="{FF2B5EF4-FFF2-40B4-BE49-F238E27FC236}">
              <a16:creationId xmlns:a16="http://schemas.microsoft.com/office/drawing/2014/main" id="{06001CD8-D9F5-4D7F-8D6C-7C7BA5B20E4C}"/>
            </a:ext>
          </a:extLst>
        </xdr:cNvPr>
        <xdr:cNvSpPr/>
      </xdr:nvSpPr>
      <xdr:spPr>
        <a:xfrm>
          <a:off x="19897725" y="17246600"/>
          <a:ext cx="10477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822" name="フローチャート: 判断 821">
          <a:extLst>
            <a:ext uri="{FF2B5EF4-FFF2-40B4-BE49-F238E27FC236}">
              <a16:creationId xmlns:a16="http://schemas.microsoft.com/office/drawing/2014/main" id="{1866EA4E-6779-417D-A4B0-455B3E45819E}"/>
            </a:ext>
          </a:extLst>
        </xdr:cNvPr>
        <xdr:cNvSpPr/>
      </xdr:nvSpPr>
      <xdr:spPr>
        <a:xfrm>
          <a:off x="19154775" y="17251680"/>
          <a:ext cx="8572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823" name="フローチャート: 判断 822">
          <a:extLst>
            <a:ext uri="{FF2B5EF4-FFF2-40B4-BE49-F238E27FC236}">
              <a16:creationId xmlns:a16="http://schemas.microsoft.com/office/drawing/2014/main" id="{7E7D2134-A7D4-4EAF-82D9-1BC753531D2D}"/>
            </a:ext>
          </a:extLst>
        </xdr:cNvPr>
        <xdr:cNvSpPr/>
      </xdr:nvSpPr>
      <xdr:spPr>
        <a:xfrm>
          <a:off x="18345150" y="172618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123825</xdr:rowOff>
    </xdr:from>
    <xdr:to>
      <xdr:col>102</xdr:col>
      <xdr:colOff>165100</xdr:colOff>
      <xdr:row>106</xdr:row>
      <xdr:rowOff>53975</xdr:rowOff>
    </xdr:to>
    <xdr:sp macro="" textlink="">
      <xdr:nvSpPr>
        <xdr:cNvPr id="824" name="フローチャート: 判断 823">
          <a:extLst>
            <a:ext uri="{FF2B5EF4-FFF2-40B4-BE49-F238E27FC236}">
              <a16:creationId xmlns:a16="http://schemas.microsoft.com/office/drawing/2014/main" id="{10BC8517-0139-4A0D-ADF0-F87E706AB7E1}"/>
            </a:ext>
          </a:extLst>
        </xdr:cNvPr>
        <xdr:cNvSpPr/>
      </xdr:nvSpPr>
      <xdr:spPr>
        <a:xfrm>
          <a:off x="17554575" y="172656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112395</xdr:rowOff>
    </xdr:from>
    <xdr:to>
      <xdr:col>98</xdr:col>
      <xdr:colOff>38100</xdr:colOff>
      <xdr:row>106</xdr:row>
      <xdr:rowOff>42545</xdr:rowOff>
    </xdr:to>
    <xdr:sp macro="" textlink="">
      <xdr:nvSpPr>
        <xdr:cNvPr id="825" name="フローチャート: 判断 824">
          <a:extLst>
            <a:ext uri="{FF2B5EF4-FFF2-40B4-BE49-F238E27FC236}">
              <a16:creationId xmlns:a16="http://schemas.microsoft.com/office/drawing/2014/main" id="{33651181-27B1-4119-9FCD-F35E9F19DDA8}"/>
            </a:ext>
          </a:extLst>
        </xdr:cNvPr>
        <xdr:cNvSpPr/>
      </xdr:nvSpPr>
      <xdr:spPr>
        <a:xfrm>
          <a:off x="16754475" y="172573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944E0BAA-40EB-4CF8-80D2-FABD5B8B6BFB}"/>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8B646C94-20EF-42C9-9CBB-BC7D822BBD02}"/>
            </a:ext>
          </a:extLst>
        </xdr:cNvPr>
        <xdr:cNvSpPr txBox="1"/>
      </xdr:nvSpPr>
      <xdr:spPr>
        <a:xfrm>
          <a:off x="190277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6025DA19-A742-4B64-B55E-86C844F2F295}"/>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E3FE012F-2308-450B-9C89-9098ADB39692}"/>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8873F021-5EC1-4FD9-A666-5E8A9EF63435}"/>
            </a:ext>
          </a:extLst>
        </xdr:cNvPr>
        <xdr:cNvSpPr txBox="1"/>
      </xdr:nvSpPr>
      <xdr:spPr>
        <a:xfrm>
          <a:off x="166274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105410</xdr:rowOff>
    </xdr:from>
    <xdr:to>
      <xdr:col>116</xdr:col>
      <xdr:colOff>114300</xdr:colOff>
      <xdr:row>108</xdr:row>
      <xdr:rowOff>35560</xdr:rowOff>
    </xdr:to>
    <xdr:sp macro="" textlink="">
      <xdr:nvSpPr>
        <xdr:cNvPr id="831" name="楕円 830">
          <a:extLst>
            <a:ext uri="{FF2B5EF4-FFF2-40B4-BE49-F238E27FC236}">
              <a16:creationId xmlns:a16="http://schemas.microsoft.com/office/drawing/2014/main" id="{B07A89E4-B691-4747-9D71-483424B742E5}"/>
            </a:ext>
          </a:extLst>
        </xdr:cNvPr>
        <xdr:cNvSpPr/>
      </xdr:nvSpPr>
      <xdr:spPr>
        <a:xfrm>
          <a:off x="19897725" y="175901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20320</xdr:rowOff>
    </xdr:from>
    <xdr:ext cx="467360" cy="256540"/>
    <xdr:sp macro="" textlink="">
      <xdr:nvSpPr>
        <xdr:cNvPr id="832" name="【公民館】&#10;一人当たり面積該当値テキスト">
          <a:extLst>
            <a:ext uri="{FF2B5EF4-FFF2-40B4-BE49-F238E27FC236}">
              <a16:creationId xmlns:a16="http://schemas.microsoft.com/office/drawing/2014/main" id="{4ED9E6B2-71DF-4885-A9B0-7AC5FA334227}"/>
            </a:ext>
          </a:extLst>
        </xdr:cNvPr>
        <xdr:cNvSpPr txBox="1"/>
      </xdr:nvSpPr>
      <xdr:spPr>
        <a:xfrm>
          <a:off x="19992975" y="175082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107950</xdr:rowOff>
    </xdr:from>
    <xdr:to>
      <xdr:col>112</xdr:col>
      <xdr:colOff>38100</xdr:colOff>
      <xdr:row>108</xdr:row>
      <xdr:rowOff>38100</xdr:rowOff>
    </xdr:to>
    <xdr:sp macro="" textlink="">
      <xdr:nvSpPr>
        <xdr:cNvPr id="833" name="楕円 832">
          <a:extLst>
            <a:ext uri="{FF2B5EF4-FFF2-40B4-BE49-F238E27FC236}">
              <a16:creationId xmlns:a16="http://schemas.microsoft.com/office/drawing/2014/main" id="{9D3E24D8-CF0B-4795-B765-1E860F5ED8AD}"/>
            </a:ext>
          </a:extLst>
        </xdr:cNvPr>
        <xdr:cNvSpPr/>
      </xdr:nvSpPr>
      <xdr:spPr>
        <a:xfrm>
          <a:off x="19154775" y="175926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107</xdr:row>
      <xdr:rowOff>156210</xdr:rowOff>
    </xdr:from>
    <xdr:to>
      <xdr:col>116</xdr:col>
      <xdr:colOff>63500</xdr:colOff>
      <xdr:row>107</xdr:row>
      <xdr:rowOff>158750</xdr:rowOff>
    </xdr:to>
    <xdr:cxnSp macro="">
      <xdr:nvCxnSpPr>
        <xdr:cNvPr id="834" name="直線コネクタ 833">
          <a:extLst>
            <a:ext uri="{FF2B5EF4-FFF2-40B4-BE49-F238E27FC236}">
              <a16:creationId xmlns:a16="http://schemas.microsoft.com/office/drawing/2014/main" id="{47311128-DD02-4AB5-966F-5DAD6CF88329}"/>
            </a:ext>
          </a:extLst>
        </xdr:cNvPr>
        <xdr:cNvCxnSpPr/>
      </xdr:nvCxnSpPr>
      <xdr:spPr>
        <a:xfrm flipV="1">
          <a:off x="19199225" y="17647285"/>
          <a:ext cx="7556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107950</xdr:rowOff>
    </xdr:from>
    <xdr:to>
      <xdr:col>107</xdr:col>
      <xdr:colOff>101600</xdr:colOff>
      <xdr:row>108</xdr:row>
      <xdr:rowOff>38100</xdr:rowOff>
    </xdr:to>
    <xdr:sp macro="" textlink="">
      <xdr:nvSpPr>
        <xdr:cNvPr id="835" name="楕円 834">
          <a:extLst>
            <a:ext uri="{FF2B5EF4-FFF2-40B4-BE49-F238E27FC236}">
              <a16:creationId xmlns:a16="http://schemas.microsoft.com/office/drawing/2014/main" id="{2325999A-3FB0-4BD9-BAE2-DC017C2B0330}"/>
            </a:ext>
          </a:extLst>
        </xdr:cNvPr>
        <xdr:cNvSpPr/>
      </xdr:nvSpPr>
      <xdr:spPr>
        <a:xfrm>
          <a:off x="18345150" y="175926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158750</xdr:rowOff>
    </xdr:from>
    <xdr:to>
      <xdr:col>111</xdr:col>
      <xdr:colOff>174625</xdr:colOff>
      <xdr:row>107</xdr:row>
      <xdr:rowOff>158750</xdr:rowOff>
    </xdr:to>
    <xdr:cxnSp macro="">
      <xdr:nvCxnSpPr>
        <xdr:cNvPr id="836" name="直線コネクタ 835">
          <a:extLst>
            <a:ext uri="{FF2B5EF4-FFF2-40B4-BE49-F238E27FC236}">
              <a16:creationId xmlns:a16="http://schemas.microsoft.com/office/drawing/2014/main" id="{94844354-B7B0-4643-AAD7-530F62828096}"/>
            </a:ext>
          </a:extLst>
        </xdr:cNvPr>
        <xdr:cNvCxnSpPr/>
      </xdr:nvCxnSpPr>
      <xdr:spPr>
        <a:xfrm>
          <a:off x="18392775" y="176498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109855</xdr:rowOff>
    </xdr:from>
    <xdr:to>
      <xdr:col>102</xdr:col>
      <xdr:colOff>165100</xdr:colOff>
      <xdr:row>108</xdr:row>
      <xdr:rowOff>40640</xdr:rowOff>
    </xdr:to>
    <xdr:sp macro="" textlink="">
      <xdr:nvSpPr>
        <xdr:cNvPr id="837" name="楕円 836">
          <a:extLst>
            <a:ext uri="{FF2B5EF4-FFF2-40B4-BE49-F238E27FC236}">
              <a16:creationId xmlns:a16="http://schemas.microsoft.com/office/drawing/2014/main" id="{F30B811C-CA7B-4C61-9DEE-7F4EF4FD595B}"/>
            </a:ext>
          </a:extLst>
        </xdr:cNvPr>
        <xdr:cNvSpPr/>
      </xdr:nvSpPr>
      <xdr:spPr>
        <a:xfrm>
          <a:off x="17554575" y="17594580"/>
          <a:ext cx="9525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158750</xdr:rowOff>
    </xdr:from>
    <xdr:to>
      <xdr:col>107</xdr:col>
      <xdr:colOff>50800</xdr:colOff>
      <xdr:row>107</xdr:row>
      <xdr:rowOff>160655</xdr:rowOff>
    </xdr:to>
    <xdr:cxnSp macro="">
      <xdr:nvCxnSpPr>
        <xdr:cNvPr id="838" name="直線コネクタ 837">
          <a:extLst>
            <a:ext uri="{FF2B5EF4-FFF2-40B4-BE49-F238E27FC236}">
              <a16:creationId xmlns:a16="http://schemas.microsoft.com/office/drawing/2014/main" id="{607048B2-CDB3-49F8-91F4-FD4134719871}"/>
            </a:ext>
          </a:extLst>
        </xdr:cNvPr>
        <xdr:cNvCxnSpPr/>
      </xdr:nvCxnSpPr>
      <xdr:spPr>
        <a:xfrm flipV="1">
          <a:off x="17602200" y="17649825"/>
          <a:ext cx="79057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109855</xdr:rowOff>
    </xdr:from>
    <xdr:to>
      <xdr:col>98</xdr:col>
      <xdr:colOff>38100</xdr:colOff>
      <xdr:row>108</xdr:row>
      <xdr:rowOff>40640</xdr:rowOff>
    </xdr:to>
    <xdr:sp macro="" textlink="">
      <xdr:nvSpPr>
        <xdr:cNvPr id="839" name="楕円 838">
          <a:extLst>
            <a:ext uri="{FF2B5EF4-FFF2-40B4-BE49-F238E27FC236}">
              <a16:creationId xmlns:a16="http://schemas.microsoft.com/office/drawing/2014/main" id="{1762306E-026A-4016-85B5-FBA74053C159}"/>
            </a:ext>
          </a:extLst>
        </xdr:cNvPr>
        <xdr:cNvSpPr/>
      </xdr:nvSpPr>
      <xdr:spPr>
        <a:xfrm>
          <a:off x="16754475" y="17594580"/>
          <a:ext cx="8572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107</xdr:row>
      <xdr:rowOff>160655</xdr:rowOff>
    </xdr:from>
    <xdr:to>
      <xdr:col>102</xdr:col>
      <xdr:colOff>114300</xdr:colOff>
      <xdr:row>107</xdr:row>
      <xdr:rowOff>160655</xdr:rowOff>
    </xdr:to>
    <xdr:cxnSp macro="">
      <xdr:nvCxnSpPr>
        <xdr:cNvPr id="840" name="直線コネクタ 839">
          <a:extLst>
            <a:ext uri="{FF2B5EF4-FFF2-40B4-BE49-F238E27FC236}">
              <a16:creationId xmlns:a16="http://schemas.microsoft.com/office/drawing/2014/main" id="{BE9B7D02-9170-41C4-8FFB-885CFE904922}"/>
            </a:ext>
          </a:extLst>
        </xdr:cNvPr>
        <xdr:cNvCxnSpPr/>
      </xdr:nvCxnSpPr>
      <xdr:spPr>
        <a:xfrm>
          <a:off x="16798925" y="1765173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56515</xdr:rowOff>
    </xdr:from>
    <xdr:ext cx="469900" cy="258445"/>
    <xdr:sp macro="" textlink="">
      <xdr:nvSpPr>
        <xdr:cNvPr id="841" name="n_1aveValue【公民館】&#10;一人当たり面積">
          <a:extLst>
            <a:ext uri="{FF2B5EF4-FFF2-40B4-BE49-F238E27FC236}">
              <a16:creationId xmlns:a16="http://schemas.microsoft.com/office/drawing/2014/main" id="{7C996A42-C659-4B91-AF8D-E51A6342A5FA}"/>
            </a:ext>
          </a:extLst>
        </xdr:cNvPr>
        <xdr:cNvSpPr txBox="1"/>
      </xdr:nvSpPr>
      <xdr:spPr>
        <a:xfrm>
          <a:off x="18983325" y="17030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7360" cy="256540"/>
    <xdr:sp macro="" textlink="">
      <xdr:nvSpPr>
        <xdr:cNvPr id="842" name="n_2aveValue【公民館】&#10;一人当たり面積">
          <a:extLst>
            <a:ext uri="{FF2B5EF4-FFF2-40B4-BE49-F238E27FC236}">
              <a16:creationId xmlns:a16="http://schemas.microsoft.com/office/drawing/2014/main" id="{AA5073B0-A25E-411F-8A0D-B70530924FE3}"/>
            </a:ext>
          </a:extLst>
        </xdr:cNvPr>
        <xdr:cNvSpPr txBox="1"/>
      </xdr:nvSpPr>
      <xdr:spPr>
        <a:xfrm>
          <a:off x="18183225" y="170402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70485</xdr:rowOff>
    </xdr:from>
    <xdr:ext cx="467360" cy="259080"/>
    <xdr:sp macro="" textlink="">
      <xdr:nvSpPr>
        <xdr:cNvPr id="843" name="n_3aveValue【公民館】&#10;一人当たり面積">
          <a:extLst>
            <a:ext uri="{FF2B5EF4-FFF2-40B4-BE49-F238E27FC236}">
              <a16:creationId xmlns:a16="http://schemas.microsoft.com/office/drawing/2014/main" id="{4B01AEAB-EC58-41F0-8A12-16C2C3AF4055}"/>
            </a:ext>
          </a:extLst>
        </xdr:cNvPr>
        <xdr:cNvSpPr txBox="1"/>
      </xdr:nvSpPr>
      <xdr:spPr>
        <a:xfrm>
          <a:off x="17383125" y="17040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59055</xdr:rowOff>
    </xdr:from>
    <xdr:ext cx="467360" cy="259080"/>
    <xdr:sp macro="" textlink="">
      <xdr:nvSpPr>
        <xdr:cNvPr id="844" name="n_4aveValue【公民館】&#10;一人当たり面積">
          <a:extLst>
            <a:ext uri="{FF2B5EF4-FFF2-40B4-BE49-F238E27FC236}">
              <a16:creationId xmlns:a16="http://schemas.microsoft.com/office/drawing/2014/main" id="{CA3D6351-E014-4F35-BE25-435395AAA69F}"/>
            </a:ext>
          </a:extLst>
        </xdr:cNvPr>
        <xdr:cNvSpPr txBox="1"/>
      </xdr:nvSpPr>
      <xdr:spPr>
        <a:xfrm>
          <a:off x="16592550" y="17032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29210</xdr:rowOff>
    </xdr:from>
    <xdr:ext cx="469900" cy="256540"/>
    <xdr:sp macro="" textlink="">
      <xdr:nvSpPr>
        <xdr:cNvPr id="845" name="n_1mainValue【公民館】&#10;一人当たり面積">
          <a:extLst>
            <a:ext uri="{FF2B5EF4-FFF2-40B4-BE49-F238E27FC236}">
              <a16:creationId xmlns:a16="http://schemas.microsoft.com/office/drawing/2014/main" id="{1CF04D24-2A88-4FC8-AE65-18A9707E4E92}"/>
            </a:ext>
          </a:extLst>
        </xdr:cNvPr>
        <xdr:cNvSpPr txBox="1"/>
      </xdr:nvSpPr>
      <xdr:spPr>
        <a:xfrm>
          <a:off x="18983325" y="1768538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29210</xdr:rowOff>
    </xdr:from>
    <xdr:ext cx="467360" cy="256540"/>
    <xdr:sp macro="" textlink="">
      <xdr:nvSpPr>
        <xdr:cNvPr id="846" name="n_2mainValue【公民館】&#10;一人当たり面積">
          <a:extLst>
            <a:ext uri="{FF2B5EF4-FFF2-40B4-BE49-F238E27FC236}">
              <a16:creationId xmlns:a16="http://schemas.microsoft.com/office/drawing/2014/main" id="{D2DD9DAC-5019-44BD-A299-ED6389C63CC5}"/>
            </a:ext>
          </a:extLst>
        </xdr:cNvPr>
        <xdr:cNvSpPr txBox="1"/>
      </xdr:nvSpPr>
      <xdr:spPr>
        <a:xfrm>
          <a:off x="18183225" y="176853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31115</xdr:rowOff>
    </xdr:from>
    <xdr:ext cx="467360" cy="256540"/>
    <xdr:sp macro="" textlink="">
      <xdr:nvSpPr>
        <xdr:cNvPr id="847" name="n_3mainValue【公民館】&#10;一人当たり面積">
          <a:extLst>
            <a:ext uri="{FF2B5EF4-FFF2-40B4-BE49-F238E27FC236}">
              <a16:creationId xmlns:a16="http://schemas.microsoft.com/office/drawing/2014/main" id="{8235FAD8-D3A9-4E12-8F53-EFF4521FB172}"/>
            </a:ext>
          </a:extLst>
        </xdr:cNvPr>
        <xdr:cNvSpPr txBox="1"/>
      </xdr:nvSpPr>
      <xdr:spPr>
        <a:xfrm>
          <a:off x="17383125" y="176872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31115</xdr:rowOff>
    </xdr:from>
    <xdr:ext cx="467360" cy="256540"/>
    <xdr:sp macro="" textlink="">
      <xdr:nvSpPr>
        <xdr:cNvPr id="848" name="n_4mainValue【公民館】&#10;一人当たり面積">
          <a:extLst>
            <a:ext uri="{FF2B5EF4-FFF2-40B4-BE49-F238E27FC236}">
              <a16:creationId xmlns:a16="http://schemas.microsoft.com/office/drawing/2014/main" id="{6B091866-C5E4-4B73-9486-8AD7DEE7E863}"/>
            </a:ext>
          </a:extLst>
        </xdr:cNvPr>
        <xdr:cNvSpPr txBox="1"/>
      </xdr:nvSpPr>
      <xdr:spPr>
        <a:xfrm>
          <a:off x="16592550" y="176872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1B3BF817-3BB4-4ED8-9703-72F9E37875E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8E5E503D-DC4E-4151-9171-9FE85BA55E26}"/>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003D3430-B061-4EEB-9DF4-0311CC50B67B}"/>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当市の有形固定資産減価償却率を施設類型別に分析すると、道路、港湾・漁港、公民館において減価償却率が類似団体内平均値を上回っている一方で、橋りょう・トンネル、学校施設、公営住宅については減価償却率が類似団体内平均値を下回っている。これは過去5年間においてすべて同様の傾向にある。比較的減価償却率が低い施設は、東日本大震災を契機に施設等更新したことで数値が低くなっている。しかし、中には震災以前からある施設の老朽化が進んでいるものも含まれているため、その修繕費用が嵩んでいることや大規模改修、更新が必要になってくることに変わりはな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1DE36BF-669A-469B-9AAE-D78323E69882}"/>
            </a:ext>
          </a:extLst>
        </xdr:cNvPr>
        <xdr:cNvSpPr/>
      </xdr:nvSpPr>
      <xdr:spPr>
        <a:xfrm>
          <a:off x="581025" y="123825"/>
          <a:ext cx="1142047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5E23A9B2-1372-48F8-8928-868D110E5527}"/>
            </a:ext>
          </a:extLst>
        </xdr:cNvPr>
        <xdr:cNvSpPr/>
      </xdr:nvSpPr>
      <xdr:spPr>
        <a:xfrm>
          <a:off x="17145000" y="189865"/>
          <a:ext cx="3581400" cy="5314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1965F672-ECA7-4756-A76A-B46D60FE66B8}"/>
            </a:ext>
          </a:extLst>
        </xdr:cNvPr>
        <xdr:cNvSpPr/>
      </xdr:nvSpPr>
      <xdr:spPr>
        <a:xfrm>
          <a:off x="17164050" y="217170"/>
          <a:ext cx="3533775" cy="4768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4482AD-162E-4570-AF1F-BC42EE09BE04}"/>
            </a:ext>
          </a:extLst>
        </xdr:cNvPr>
        <xdr:cNvSpPr/>
      </xdr:nvSpPr>
      <xdr:spPr>
        <a:xfrm>
          <a:off x="17192625" y="235585"/>
          <a:ext cx="3476625" cy="4216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宮城県東松島市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DF94204D-7A9D-401D-98E7-7A787013CF95}"/>
            </a:ext>
          </a:extLst>
        </xdr:cNvPr>
        <xdr:cNvSpPr/>
      </xdr:nvSpPr>
      <xdr:spPr>
        <a:xfrm>
          <a:off x="14639925" y="189865"/>
          <a:ext cx="2390775" cy="5314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6E4857DF-1700-4D56-9FF2-07FF396FC5AB}"/>
            </a:ext>
          </a:extLst>
        </xdr:cNvPr>
        <xdr:cNvSpPr/>
      </xdr:nvSpPr>
      <xdr:spPr>
        <a:xfrm>
          <a:off x="14658975" y="217170"/>
          <a:ext cx="2352675" cy="4768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8294C0BF-EE9F-49FA-9D60-7BCA5A8D31DF}"/>
            </a:ext>
          </a:extLst>
        </xdr:cNvPr>
        <xdr:cNvSpPr/>
      </xdr:nvSpPr>
      <xdr:spPr>
        <a:xfrm>
          <a:off x="14687550" y="235585"/>
          <a:ext cx="2295525" cy="43053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28636FC8-A65B-483E-8E12-1E5417D73DC4}"/>
            </a:ext>
          </a:extLst>
        </xdr:cNvPr>
        <xdr:cNvSpPr/>
      </xdr:nvSpPr>
      <xdr:spPr>
        <a:xfrm>
          <a:off x="685800" y="846455"/>
          <a:ext cx="9086850" cy="16840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9EC72015-5804-484A-B4B6-B2852508BE3F}"/>
            </a:ext>
          </a:extLst>
        </xdr:cNvPr>
        <xdr:cNvSpPr/>
      </xdr:nvSpPr>
      <xdr:spPr>
        <a:xfrm>
          <a:off x="809625" y="88328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F55BE4F9-AB0F-4DEF-B074-8B5D1BD39567}"/>
            </a:ext>
          </a:extLst>
        </xdr:cNvPr>
        <xdr:cNvSpPr/>
      </xdr:nvSpPr>
      <xdr:spPr>
        <a:xfrm>
          <a:off x="2009775" y="88328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37,875
37,667
101.30
26,279,577
25,459,662
615,075
10,729,689
15,330,663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BE0386F0-EF10-41DA-B028-9C4C684BAF8F}"/>
            </a:ext>
          </a:extLst>
        </xdr:cNvPr>
        <xdr:cNvSpPr/>
      </xdr:nvSpPr>
      <xdr:spPr>
        <a:xfrm>
          <a:off x="3209925" y="88328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1052C6A8-4BFC-49BA-B2A3-DC72DC6BF359}"/>
            </a:ext>
          </a:extLst>
        </xdr:cNvPr>
        <xdr:cNvSpPr/>
      </xdr:nvSpPr>
      <xdr:spPr>
        <a:xfrm>
          <a:off x="4581525" y="901700"/>
          <a:ext cx="1828800"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6D28A4C3-DC05-49FB-AF27-DD57497547AD}"/>
            </a:ext>
          </a:extLst>
        </xdr:cNvPr>
        <xdr:cNvSpPr/>
      </xdr:nvSpPr>
      <xdr:spPr>
        <a:xfrm>
          <a:off x="6410325" y="901700"/>
          <a:ext cx="1133475" cy="889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753DA690-39DF-438D-9A78-151A19B65D00}"/>
            </a:ext>
          </a:extLst>
        </xdr:cNvPr>
        <xdr:cNvSpPr/>
      </xdr:nvSpPr>
      <xdr:spPr>
        <a:xfrm>
          <a:off x="7610475" y="911225"/>
          <a:ext cx="571500" cy="888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DD107C31-521E-4A9D-8EB0-08A0C817ACE2}"/>
            </a:ext>
          </a:extLst>
        </xdr:cNvPr>
        <xdr:cNvSpPr/>
      </xdr:nvSpPr>
      <xdr:spPr>
        <a:xfrm>
          <a:off x="4581525" y="1628775"/>
          <a:ext cx="182880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98BA4438-3B8D-4CF8-BCC2-AAC9B9F752D4}"/>
            </a:ext>
          </a:extLst>
        </xdr:cNvPr>
        <xdr:cNvSpPr/>
      </xdr:nvSpPr>
      <xdr:spPr>
        <a:xfrm>
          <a:off x="6467475" y="1628775"/>
          <a:ext cx="3086100" cy="6019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AC97E0E1-DDEF-4795-883B-671B33612289}"/>
            </a:ext>
          </a:extLst>
        </xdr:cNvPr>
        <xdr:cNvSpPr/>
      </xdr:nvSpPr>
      <xdr:spPr>
        <a:xfrm>
          <a:off x="9972675" y="846455"/>
          <a:ext cx="1371600" cy="12039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568F9354-C075-4B76-AD90-37CFCF60614B}"/>
            </a:ext>
          </a:extLst>
        </xdr:cNvPr>
        <xdr:cNvSpPr/>
      </xdr:nvSpPr>
      <xdr:spPr>
        <a:xfrm>
          <a:off x="10210800" y="911225"/>
          <a:ext cx="120015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5BC9E0B5-4956-4E0E-A431-CAACFCB52A43}"/>
            </a:ext>
          </a:extLst>
        </xdr:cNvPr>
        <xdr:cNvSpPr/>
      </xdr:nvSpPr>
      <xdr:spPr>
        <a:xfrm>
          <a:off x="10210800" y="1161415"/>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CF3D4A58-DC01-47D9-9FC5-E659D85AA807}"/>
            </a:ext>
          </a:extLst>
        </xdr:cNvPr>
        <xdr:cNvSpPr/>
      </xdr:nvSpPr>
      <xdr:spPr>
        <a:xfrm>
          <a:off x="10210800" y="1475740"/>
          <a:ext cx="1304925" cy="6026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E44867E8-B59A-4990-81C0-BF610E143129}"/>
            </a:ext>
          </a:extLst>
        </xdr:cNvPr>
        <xdr:cNvCxnSpPr/>
      </xdr:nvCxnSpPr>
      <xdr:spPr>
        <a:xfrm flipH="1">
          <a:off x="10048875" y="9899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9A292D7B-D011-4FA0-A92A-17CE6533A3B9}"/>
            </a:ext>
          </a:extLst>
        </xdr:cNvPr>
        <xdr:cNvSpPr/>
      </xdr:nvSpPr>
      <xdr:spPr>
        <a:xfrm>
          <a:off x="10102850" y="94424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E8D4473-90A6-42AF-BC81-2739E3B3CF07}"/>
            </a:ext>
          </a:extLst>
        </xdr:cNvPr>
        <xdr:cNvSpPr/>
      </xdr:nvSpPr>
      <xdr:spPr>
        <a:xfrm>
          <a:off x="10102850" y="11982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2C61AEA-AC65-44E4-9868-7A6BFECBDA83}"/>
            </a:ext>
          </a:extLst>
        </xdr:cNvPr>
        <xdr:cNvCxnSpPr/>
      </xdr:nvCxnSpPr>
      <xdr:spPr>
        <a:xfrm>
          <a:off x="10131425" y="14484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7400CFB4-03D1-41FE-AAC1-1C616143563F}"/>
            </a:ext>
          </a:extLst>
        </xdr:cNvPr>
        <xdr:cNvCxnSpPr/>
      </xdr:nvCxnSpPr>
      <xdr:spPr>
        <a:xfrm>
          <a:off x="10067925" y="144843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1CCA789B-C093-4F04-A151-016281134574}"/>
            </a:ext>
          </a:extLst>
        </xdr:cNvPr>
        <xdr:cNvCxnSpPr/>
      </xdr:nvCxnSpPr>
      <xdr:spPr>
        <a:xfrm flipV="1">
          <a:off x="10131425" y="1677670"/>
          <a:ext cx="0" cy="12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44675A8E-5C86-44F2-9607-0185ACC7E54C}"/>
            </a:ext>
          </a:extLst>
        </xdr:cNvPr>
        <xdr:cNvCxnSpPr/>
      </xdr:nvCxnSpPr>
      <xdr:spPr>
        <a:xfrm>
          <a:off x="10067925" y="180911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27CCD0DD-CDCE-4030-B22E-9B22A70E7059}"/>
            </a:ext>
          </a:extLst>
        </xdr:cNvPr>
        <xdr:cNvSpPr txBox="1"/>
      </xdr:nvSpPr>
      <xdr:spPr>
        <a:xfrm>
          <a:off x="638175" y="26460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015"/>
    <xdr:sp macro="" textlink="">
      <xdr:nvSpPr>
        <xdr:cNvPr id="30" name="テキスト ボックス 29">
          <a:extLst>
            <a:ext uri="{FF2B5EF4-FFF2-40B4-BE49-F238E27FC236}">
              <a16:creationId xmlns:a16="http://schemas.microsoft.com/office/drawing/2014/main" id="{8F2320F6-71FC-47AB-9152-A7CE980CD4E0}"/>
            </a:ext>
          </a:extLst>
        </xdr:cNvPr>
        <xdr:cNvSpPr txBox="1"/>
      </xdr:nvSpPr>
      <xdr:spPr>
        <a:xfrm>
          <a:off x="638175" y="2952115"/>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CE4BA470-C50B-4F00-B3D5-387A4897115E}"/>
            </a:ext>
          </a:extLst>
        </xdr:cNvPr>
        <xdr:cNvSpPr txBox="1"/>
      </xdr:nvSpPr>
      <xdr:spPr>
        <a:xfrm>
          <a:off x="638175" y="3248025"/>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3111A6A5-7122-4CAA-B138-4B63B8E2B58D}"/>
            </a:ext>
          </a:extLst>
        </xdr:cNvPr>
        <xdr:cNvSpPr txBox="1"/>
      </xdr:nvSpPr>
      <xdr:spPr>
        <a:xfrm>
          <a:off x="638175" y="3553460"/>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ECA5188D-6F0B-4A70-9CB3-606479622966}"/>
            </a:ext>
          </a:extLst>
        </xdr:cNvPr>
        <xdr:cNvSpPr/>
      </xdr:nvSpPr>
      <xdr:spPr>
        <a:xfrm>
          <a:off x="685800" y="3968750"/>
          <a:ext cx="426720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DF8DC112-1A49-4106-8724-F8A7DD7FB178}"/>
            </a:ext>
          </a:extLst>
        </xdr:cNvPr>
        <xdr:cNvSpPr/>
      </xdr:nvSpPr>
      <xdr:spPr>
        <a:xfrm>
          <a:off x="8096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F3A9496B-06ED-477D-997B-A5B0D9854636}"/>
            </a:ext>
          </a:extLst>
        </xdr:cNvPr>
        <xdr:cNvSpPr/>
      </xdr:nvSpPr>
      <xdr:spPr>
        <a:xfrm>
          <a:off x="8096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696984B-8D86-403B-AE41-9B66EC91ABAF}"/>
            </a:ext>
          </a:extLst>
        </xdr:cNvPr>
        <xdr:cNvSpPr/>
      </xdr:nvSpPr>
      <xdr:spPr>
        <a:xfrm>
          <a:off x="17145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96D9E7BD-54E1-445C-A127-4600ECD04437}"/>
            </a:ext>
          </a:extLst>
        </xdr:cNvPr>
        <xdr:cNvSpPr/>
      </xdr:nvSpPr>
      <xdr:spPr>
        <a:xfrm>
          <a:off x="17145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CFF20762-F301-48C0-8E58-8ADF62E62B6B}"/>
            </a:ext>
          </a:extLst>
        </xdr:cNvPr>
        <xdr:cNvSpPr/>
      </xdr:nvSpPr>
      <xdr:spPr>
        <a:xfrm>
          <a:off x="27432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5391A317-0F53-40E8-B741-CFE0649C773D}"/>
            </a:ext>
          </a:extLst>
        </xdr:cNvPr>
        <xdr:cNvSpPr/>
      </xdr:nvSpPr>
      <xdr:spPr>
        <a:xfrm>
          <a:off x="27432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8CD27698-C3DA-410C-ADF4-8E7894254EE5}"/>
            </a:ext>
          </a:extLst>
        </xdr:cNvPr>
        <xdr:cNvSpPr/>
      </xdr:nvSpPr>
      <xdr:spPr>
        <a:xfrm>
          <a:off x="685800" y="5047615"/>
          <a:ext cx="426720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5A3D74BF-035C-4016-B675-FEA5E9D1116F}"/>
            </a:ext>
          </a:extLst>
        </xdr:cNvPr>
        <xdr:cNvSpPr txBox="1"/>
      </xdr:nvSpPr>
      <xdr:spPr>
        <a:xfrm>
          <a:off x="666750" y="48672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7148628-0DB8-4E71-9445-7B1744EA80B1}"/>
            </a:ext>
          </a:extLst>
        </xdr:cNvPr>
        <xdr:cNvCxnSpPr/>
      </xdr:nvCxnSpPr>
      <xdr:spPr>
        <a:xfrm>
          <a:off x="685800" y="720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4820" cy="249555"/>
    <xdr:sp macro="" textlink="">
      <xdr:nvSpPr>
        <xdr:cNvPr id="43" name="テキスト ボックス 42">
          <a:extLst>
            <a:ext uri="{FF2B5EF4-FFF2-40B4-BE49-F238E27FC236}">
              <a16:creationId xmlns:a16="http://schemas.microsoft.com/office/drawing/2014/main" id="{B5236501-EE64-44FE-961C-C704B99D5E75}"/>
            </a:ext>
          </a:extLst>
        </xdr:cNvPr>
        <xdr:cNvSpPr txBox="1"/>
      </xdr:nvSpPr>
      <xdr:spPr>
        <a:xfrm>
          <a:off x="278765" y="70770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89535</xdr:rowOff>
    </xdr:from>
    <xdr:to>
      <xdr:col>28</xdr:col>
      <xdr:colOff>114300</xdr:colOff>
      <xdr:row>42</xdr:row>
      <xdr:rowOff>89535</xdr:rowOff>
    </xdr:to>
    <xdr:cxnSp macro="">
      <xdr:nvCxnSpPr>
        <xdr:cNvPr id="44" name="直線コネクタ 43">
          <a:extLst>
            <a:ext uri="{FF2B5EF4-FFF2-40B4-BE49-F238E27FC236}">
              <a16:creationId xmlns:a16="http://schemas.microsoft.com/office/drawing/2014/main" id="{11E25DC6-247A-4CA1-B22D-A69D0F99BEBD}"/>
            </a:ext>
          </a:extLst>
        </xdr:cNvPr>
        <xdr:cNvCxnSpPr/>
      </xdr:nvCxnSpPr>
      <xdr:spPr>
        <a:xfrm>
          <a:off x="685800" y="6896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117475</xdr:rowOff>
    </xdr:from>
    <xdr:ext cx="464820" cy="247015"/>
    <xdr:sp macro="" textlink="">
      <xdr:nvSpPr>
        <xdr:cNvPr id="45" name="テキスト ボックス 44">
          <a:extLst>
            <a:ext uri="{FF2B5EF4-FFF2-40B4-BE49-F238E27FC236}">
              <a16:creationId xmlns:a16="http://schemas.microsoft.com/office/drawing/2014/main" id="{6534330B-724E-4961-86C4-94E60059EB89}"/>
            </a:ext>
          </a:extLst>
        </xdr:cNvPr>
        <xdr:cNvSpPr txBox="1"/>
      </xdr:nvSpPr>
      <xdr:spPr>
        <a:xfrm>
          <a:off x="278765" y="676910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104775</xdr:rowOff>
    </xdr:from>
    <xdr:to>
      <xdr:col>28</xdr:col>
      <xdr:colOff>114300</xdr:colOff>
      <xdr:row>40</xdr:row>
      <xdr:rowOff>104775</xdr:rowOff>
    </xdr:to>
    <xdr:cxnSp macro="">
      <xdr:nvCxnSpPr>
        <xdr:cNvPr id="46" name="直線コネクタ 45">
          <a:extLst>
            <a:ext uri="{FF2B5EF4-FFF2-40B4-BE49-F238E27FC236}">
              <a16:creationId xmlns:a16="http://schemas.microsoft.com/office/drawing/2014/main" id="{9E34D133-9FE7-4779-9F19-C64C5AFC46C9}"/>
            </a:ext>
          </a:extLst>
        </xdr:cNvPr>
        <xdr:cNvCxnSpPr/>
      </xdr:nvCxnSpPr>
      <xdr:spPr>
        <a:xfrm>
          <a:off x="685800" y="65881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132715</xdr:rowOff>
    </xdr:from>
    <xdr:ext cx="403225" cy="249555"/>
    <xdr:sp macro="" textlink="">
      <xdr:nvSpPr>
        <xdr:cNvPr id="47" name="テキスト ボックス 46">
          <a:extLst>
            <a:ext uri="{FF2B5EF4-FFF2-40B4-BE49-F238E27FC236}">
              <a16:creationId xmlns:a16="http://schemas.microsoft.com/office/drawing/2014/main" id="{E8433B30-494B-4E14-A971-CFB245D37700}"/>
            </a:ext>
          </a:extLst>
        </xdr:cNvPr>
        <xdr:cNvSpPr txBox="1"/>
      </xdr:nvSpPr>
      <xdr:spPr>
        <a:xfrm>
          <a:off x="339725" y="64573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120650</xdr:rowOff>
    </xdr:from>
    <xdr:to>
      <xdr:col>28</xdr:col>
      <xdr:colOff>114300</xdr:colOff>
      <xdr:row>38</xdr:row>
      <xdr:rowOff>120650</xdr:rowOff>
    </xdr:to>
    <xdr:cxnSp macro="">
      <xdr:nvCxnSpPr>
        <xdr:cNvPr id="48" name="直線コネクタ 47">
          <a:extLst>
            <a:ext uri="{FF2B5EF4-FFF2-40B4-BE49-F238E27FC236}">
              <a16:creationId xmlns:a16="http://schemas.microsoft.com/office/drawing/2014/main" id="{8619619F-16B0-4000-B682-7337477704FE}"/>
            </a:ext>
          </a:extLst>
        </xdr:cNvPr>
        <xdr:cNvCxnSpPr/>
      </xdr:nvCxnSpPr>
      <xdr:spPr>
        <a:xfrm>
          <a:off x="685800" y="6286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149225</xdr:rowOff>
    </xdr:from>
    <xdr:ext cx="403225" cy="247015"/>
    <xdr:sp macro="" textlink="">
      <xdr:nvSpPr>
        <xdr:cNvPr id="49" name="テキスト ボックス 48">
          <a:extLst>
            <a:ext uri="{FF2B5EF4-FFF2-40B4-BE49-F238E27FC236}">
              <a16:creationId xmlns:a16="http://schemas.microsoft.com/office/drawing/2014/main" id="{5B742E70-EEA5-4327-8E95-0B178D238A46}"/>
            </a:ext>
          </a:extLst>
        </xdr:cNvPr>
        <xdr:cNvSpPr txBox="1"/>
      </xdr:nvSpPr>
      <xdr:spPr>
        <a:xfrm>
          <a:off x="339725" y="614997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136525</xdr:rowOff>
    </xdr:from>
    <xdr:to>
      <xdr:col>28</xdr:col>
      <xdr:colOff>114300</xdr:colOff>
      <xdr:row>36</xdr:row>
      <xdr:rowOff>136525</xdr:rowOff>
    </xdr:to>
    <xdr:cxnSp macro="">
      <xdr:nvCxnSpPr>
        <xdr:cNvPr id="50" name="直線コネクタ 49">
          <a:extLst>
            <a:ext uri="{FF2B5EF4-FFF2-40B4-BE49-F238E27FC236}">
              <a16:creationId xmlns:a16="http://schemas.microsoft.com/office/drawing/2014/main" id="{CBD77FB1-5932-4F44-AF60-919CEE1F6210}"/>
            </a:ext>
          </a:extLst>
        </xdr:cNvPr>
        <xdr:cNvCxnSpPr/>
      </xdr:nvCxnSpPr>
      <xdr:spPr>
        <a:xfrm>
          <a:off x="685800" y="5978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164465</xdr:rowOff>
    </xdr:from>
    <xdr:ext cx="403225" cy="248920"/>
    <xdr:sp macro="" textlink="">
      <xdr:nvSpPr>
        <xdr:cNvPr id="51" name="テキスト ボックス 50">
          <a:extLst>
            <a:ext uri="{FF2B5EF4-FFF2-40B4-BE49-F238E27FC236}">
              <a16:creationId xmlns:a16="http://schemas.microsoft.com/office/drawing/2014/main" id="{62DF81E4-EAD6-4917-9DE1-F740EDBA5B10}"/>
            </a:ext>
          </a:extLst>
        </xdr:cNvPr>
        <xdr:cNvSpPr txBox="1"/>
      </xdr:nvSpPr>
      <xdr:spPr>
        <a:xfrm>
          <a:off x="339725" y="583819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152400</xdr:rowOff>
    </xdr:from>
    <xdr:to>
      <xdr:col>28</xdr:col>
      <xdr:colOff>114300</xdr:colOff>
      <xdr:row>34</xdr:row>
      <xdr:rowOff>152400</xdr:rowOff>
    </xdr:to>
    <xdr:cxnSp macro="">
      <xdr:nvCxnSpPr>
        <xdr:cNvPr id="52" name="直線コネクタ 51">
          <a:extLst>
            <a:ext uri="{FF2B5EF4-FFF2-40B4-BE49-F238E27FC236}">
              <a16:creationId xmlns:a16="http://schemas.microsoft.com/office/drawing/2014/main" id="{9FBB2C25-334C-4495-BE7B-3BF733995DFB}"/>
            </a:ext>
          </a:extLst>
        </xdr:cNvPr>
        <xdr:cNvCxnSpPr/>
      </xdr:nvCxnSpPr>
      <xdr:spPr>
        <a:xfrm>
          <a:off x="685800" y="5667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3225" cy="249555"/>
    <xdr:sp macro="" textlink="">
      <xdr:nvSpPr>
        <xdr:cNvPr id="53" name="テキスト ボックス 52">
          <a:extLst>
            <a:ext uri="{FF2B5EF4-FFF2-40B4-BE49-F238E27FC236}">
              <a16:creationId xmlns:a16="http://schemas.microsoft.com/office/drawing/2014/main" id="{EF7A214C-0E20-4397-A7CB-5E0C8C5EE5AC}"/>
            </a:ext>
          </a:extLst>
        </xdr:cNvPr>
        <xdr:cNvSpPr txBox="1"/>
      </xdr:nvSpPr>
      <xdr:spPr>
        <a:xfrm>
          <a:off x="339725" y="55270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46D3BB67-6B44-4E82-AC1B-CB4E14FE0B5B}"/>
            </a:ext>
          </a:extLst>
        </xdr:cNvPr>
        <xdr:cNvCxnSpPr/>
      </xdr:nvCxnSpPr>
      <xdr:spPr>
        <a:xfrm>
          <a:off x="685800" y="5355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30480</xdr:rowOff>
    </xdr:from>
    <xdr:ext cx="339090" cy="247015"/>
    <xdr:sp macro="" textlink="">
      <xdr:nvSpPr>
        <xdr:cNvPr id="55" name="テキスト ボックス 54">
          <a:extLst>
            <a:ext uri="{FF2B5EF4-FFF2-40B4-BE49-F238E27FC236}">
              <a16:creationId xmlns:a16="http://schemas.microsoft.com/office/drawing/2014/main" id="{367336A7-F4DD-420F-9253-2D9499331498}"/>
            </a:ext>
          </a:extLst>
        </xdr:cNvPr>
        <xdr:cNvSpPr txBox="1"/>
      </xdr:nvSpPr>
      <xdr:spPr>
        <a:xfrm>
          <a:off x="387985" y="5218430"/>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F2BC6013-08F4-4E6B-9528-E4D0D80A2A9D}"/>
            </a:ext>
          </a:extLst>
        </xdr:cNvPr>
        <xdr:cNvCxnSpPr/>
      </xdr:nvCxnSpPr>
      <xdr:spPr>
        <a:xfrm>
          <a:off x="685800" y="5047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73025</xdr:rowOff>
    </xdr:to>
    <xdr:sp macro="" textlink="">
      <xdr:nvSpPr>
        <xdr:cNvPr id="57" name="【図書館】&#10;有形固定資産減価償却率グラフ枠">
          <a:extLst>
            <a:ext uri="{FF2B5EF4-FFF2-40B4-BE49-F238E27FC236}">
              <a16:creationId xmlns:a16="http://schemas.microsoft.com/office/drawing/2014/main" id="{4B11FD98-7FBA-40E1-B221-1EC3034E73E6}"/>
            </a:ext>
          </a:extLst>
        </xdr:cNvPr>
        <xdr:cNvSpPr/>
      </xdr:nvSpPr>
      <xdr:spPr>
        <a:xfrm>
          <a:off x="685800" y="5047615"/>
          <a:ext cx="426720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100330</xdr:rowOff>
    </xdr:from>
    <xdr:to>
      <xdr:col>24</xdr:col>
      <xdr:colOff>62865</xdr:colOff>
      <xdr:row>42</xdr:row>
      <xdr:rowOff>74930</xdr:rowOff>
    </xdr:to>
    <xdr:cxnSp macro="">
      <xdr:nvCxnSpPr>
        <xdr:cNvPr id="58" name="直線コネクタ 57">
          <a:extLst>
            <a:ext uri="{FF2B5EF4-FFF2-40B4-BE49-F238E27FC236}">
              <a16:creationId xmlns:a16="http://schemas.microsoft.com/office/drawing/2014/main" id="{24B42167-4D80-4D34-A27D-2E4E7B8B3281}"/>
            </a:ext>
          </a:extLst>
        </xdr:cNvPr>
        <xdr:cNvCxnSpPr/>
      </xdr:nvCxnSpPr>
      <xdr:spPr>
        <a:xfrm flipV="1">
          <a:off x="4180840" y="545655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78740</xdr:rowOff>
    </xdr:from>
    <xdr:ext cx="402590" cy="249555"/>
    <xdr:sp macro="" textlink="">
      <xdr:nvSpPr>
        <xdr:cNvPr id="59" name="【図書館】&#10;有形固定資産減価償却率最小値テキスト">
          <a:extLst>
            <a:ext uri="{FF2B5EF4-FFF2-40B4-BE49-F238E27FC236}">
              <a16:creationId xmlns:a16="http://schemas.microsoft.com/office/drawing/2014/main" id="{92FB7FCD-0856-409C-B268-C7C653ED06D4}"/>
            </a:ext>
          </a:extLst>
        </xdr:cNvPr>
        <xdr:cNvSpPr txBox="1"/>
      </xdr:nvSpPr>
      <xdr:spPr>
        <a:xfrm>
          <a:off x="4219575" y="688911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74930</xdr:rowOff>
    </xdr:from>
    <xdr:to>
      <xdr:col>24</xdr:col>
      <xdr:colOff>152400</xdr:colOff>
      <xdr:row>42</xdr:row>
      <xdr:rowOff>74930</xdr:rowOff>
    </xdr:to>
    <xdr:cxnSp macro="">
      <xdr:nvCxnSpPr>
        <xdr:cNvPr id="60" name="直線コネクタ 59">
          <a:extLst>
            <a:ext uri="{FF2B5EF4-FFF2-40B4-BE49-F238E27FC236}">
              <a16:creationId xmlns:a16="http://schemas.microsoft.com/office/drawing/2014/main" id="{9678C855-091B-4E12-AF6F-6E495D2768EA}"/>
            </a:ext>
          </a:extLst>
        </xdr:cNvPr>
        <xdr:cNvCxnSpPr/>
      </xdr:nvCxnSpPr>
      <xdr:spPr>
        <a:xfrm>
          <a:off x="4105275" y="68853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48895</xdr:rowOff>
    </xdr:from>
    <xdr:ext cx="337820" cy="249555"/>
    <xdr:sp macro="" textlink="">
      <xdr:nvSpPr>
        <xdr:cNvPr id="61" name="【図書館】&#10;有形固定資産減価償却率最大値テキスト">
          <a:extLst>
            <a:ext uri="{FF2B5EF4-FFF2-40B4-BE49-F238E27FC236}">
              <a16:creationId xmlns:a16="http://schemas.microsoft.com/office/drawing/2014/main" id="{2E5C7BEE-4679-4ED2-B949-1B43E0D1FEFD}"/>
            </a:ext>
          </a:extLst>
        </xdr:cNvPr>
        <xdr:cNvSpPr txBox="1"/>
      </xdr:nvSpPr>
      <xdr:spPr>
        <a:xfrm>
          <a:off x="4219575" y="5236845"/>
          <a:ext cx="337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100330</xdr:rowOff>
    </xdr:from>
    <xdr:to>
      <xdr:col>24</xdr:col>
      <xdr:colOff>152400</xdr:colOff>
      <xdr:row>33</xdr:row>
      <xdr:rowOff>100330</xdr:rowOff>
    </xdr:to>
    <xdr:cxnSp macro="">
      <xdr:nvCxnSpPr>
        <xdr:cNvPr id="62" name="直線コネクタ 61">
          <a:extLst>
            <a:ext uri="{FF2B5EF4-FFF2-40B4-BE49-F238E27FC236}">
              <a16:creationId xmlns:a16="http://schemas.microsoft.com/office/drawing/2014/main" id="{5E1E69F4-FB8D-4AE3-B706-92BD4BE24509}"/>
            </a:ext>
          </a:extLst>
        </xdr:cNvPr>
        <xdr:cNvCxnSpPr/>
      </xdr:nvCxnSpPr>
      <xdr:spPr>
        <a:xfrm>
          <a:off x="4105275" y="5456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160020</xdr:rowOff>
    </xdr:from>
    <xdr:ext cx="402590" cy="247015"/>
    <xdr:sp macro="" textlink="">
      <xdr:nvSpPr>
        <xdr:cNvPr id="63" name="【図書館】&#10;有形固定資産減価償却率平均値テキスト">
          <a:extLst>
            <a:ext uri="{FF2B5EF4-FFF2-40B4-BE49-F238E27FC236}">
              <a16:creationId xmlns:a16="http://schemas.microsoft.com/office/drawing/2014/main" id="{FCC43E9C-7ECA-4D0F-A974-462845812835}"/>
            </a:ext>
          </a:extLst>
        </xdr:cNvPr>
        <xdr:cNvSpPr txBox="1"/>
      </xdr:nvSpPr>
      <xdr:spPr>
        <a:xfrm>
          <a:off x="4219575" y="600202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137795</xdr:rowOff>
    </xdr:from>
    <xdr:to>
      <xdr:col>24</xdr:col>
      <xdr:colOff>114300</xdr:colOff>
      <xdr:row>38</xdr:row>
      <xdr:rowOff>70485</xdr:rowOff>
    </xdr:to>
    <xdr:sp macro="" textlink="">
      <xdr:nvSpPr>
        <xdr:cNvPr id="64" name="フローチャート: 判断 63">
          <a:extLst>
            <a:ext uri="{FF2B5EF4-FFF2-40B4-BE49-F238E27FC236}">
              <a16:creationId xmlns:a16="http://schemas.microsoft.com/office/drawing/2014/main" id="{75C1D29C-0BF0-4165-82B6-91F28399BAC9}"/>
            </a:ext>
          </a:extLst>
        </xdr:cNvPr>
        <xdr:cNvSpPr/>
      </xdr:nvSpPr>
      <xdr:spPr>
        <a:xfrm>
          <a:off x="4124325" y="6141720"/>
          <a:ext cx="10477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114300</xdr:rowOff>
    </xdr:from>
    <xdr:to>
      <xdr:col>20</xdr:col>
      <xdr:colOff>38100</xdr:colOff>
      <xdr:row>38</xdr:row>
      <xdr:rowOff>46990</xdr:rowOff>
    </xdr:to>
    <xdr:sp macro="" textlink="">
      <xdr:nvSpPr>
        <xdr:cNvPr id="65" name="フローチャート: 判断 64">
          <a:extLst>
            <a:ext uri="{FF2B5EF4-FFF2-40B4-BE49-F238E27FC236}">
              <a16:creationId xmlns:a16="http://schemas.microsoft.com/office/drawing/2014/main" id="{503074D7-4529-4D97-99A5-E82E86D9F653}"/>
            </a:ext>
          </a:extLst>
        </xdr:cNvPr>
        <xdr:cNvSpPr/>
      </xdr:nvSpPr>
      <xdr:spPr>
        <a:xfrm>
          <a:off x="3381375" y="61150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95250</xdr:rowOff>
    </xdr:to>
    <xdr:sp macro="" textlink="">
      <xdr:nvSpPr>
        <xdr:cNvPr id="66" name="フローチャート: 判断 65">
          <a:extLst>
            <a:ext uri="{FF2B5EF4-FFF2-40B4-BE49-F238E27FC236}">
              <a16:creationId xmlns:a16="http://schemas.microsoft.com/office/drawing/2014/main" id="{1EA04E65-B9AD-4A46-95F0-20A140CF83C3}"/>
            </a:ext>
          </a:extLst>
        </xdr:cNvPr>
        <xdr:cNvSpPr/>
      </xdr:nvSpPr>
      <xdr:spPr>
        <a:xfrm>
          <a:off x="2571750" y="616013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46355</xdr:rowOff>
    </xdr:from>
    <xdr:to>
      <xdr:col>10</xdr:col>
      <xdr:colOff>165100</xdr:colOff>
      <xdr:row>38</xdr:row>
      <xdr:rowOff>144145</xdr:rowOff>
    </xdr:to>
    <xdr:sp macro="" textlink="">
      <xdr:nvSpPr>
        <xdr:cNvPr id="67" name="フローチャート: 判断 66">
          <a:extLst>
            <a:ext uri="{FF2B5EF4-FFF2-40B4-BE49-F238E27FC236}">
              <a16:creationId xmlns:a16="http://schemas.microsoft.com/office/drawing/2014/main" id="{D94FDD99-2486-4B72-B3C3-A0B59B07FBEE}"/>
            </a:ext>
          </a:extLst>
        </xdr:cNvPr>
        <xdr:cNvSpPr/>
      </xdr:nvSpPr>
      <xdr:spPr>
        <a:xfrm>
          <a:off x="1781175" y="6212205"/>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83185</xdr:rowOff>
    </xdr:from>
    <xdr:to>
      <xdr:col>6</xdr:col>
      <xdr:colOff>38100</xdr:colOff>
      <xdr:row>40</xdr:row>
      <xdr:rowOff>15240</xdr:rowOff>
    </xdr:to>
    <xdr:sp macro="" textlink="">
      <xdr:nvSpPr>
        <xdr:cNvPr id="68" name="フローチャート: 判断 67">
          <a:extLst>
            <a:ext uri="{FF2B5EF4-FFF2-40B4-BE49-F238E27FC236}">
              <a16:creationId xmlns:a16="http://schemas.microsoft.com/office/drawing/2014/main" id="{145DA107-E805-4364-8AAB-75389B1E99DD}"/>
            </a:ext>
          </a:extLst>
        </xdr:cNvPr>
        <xdr:cNvSpPr/>
      </xdr:nvSpPr>
      <xdr:spPr>
        <a:xfrm>
          <a:off x="981075" y="6410960"/>
          <a:ext cx="85725" cy="876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4E1F7FCC-1785-4BE8-AA7C-B2ECF90FE581}"/>
            </a:ext>
          </a:extLst>
        </xdr:cNvPr>
        <xdr:cNvSpPr txBox="1"/>
      </xdr:nvSpPr>
      <xdr:spPr>
        <a:xfrm>
          <a:off x="40100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6AEBB546-8242-4678-89E8-10EAA55766C4}"/>
            </a:ext>
          </a:extLst>
        </xdr:cNvPr>
        <xdr:cNvSpPr txBox="1"/>
      </xdr:nvSpPr>
      <xdr:spPr>
        <a:xfrm>
          <a:off x="32543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C6BF15E9-55AA-4FB0-9594-37C141F76355}"/>
            </a:ext>
          </a:extLst>
        </xdr:cNvPr>
        <xdr:cNvSpPr txBox="1"/>
      </xdr:nvSpPr>
      <xdr:spPr>
        <a:xfrm>
          <a:off x="24479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2" name="テキスト ボックス 71">
          <a:extLst>
            <a:ext uri="{FF2B5EF4-FFF2-40B4-BE49-F238E27FC236}">
              <a16:creationId xmlns:a16="http://schemas.microsoft.com/office/drawing/2014/main" id="{7DCEA4E8-3BD1-4326-AFA5-306149331713}"/>
            </a:ext>
          </a:extLst>
        </xdr:cNvPr>
        <xdr:cNvSpPr txBox="1"/>
      </xdr:nvSpPr>
      <xdr:spPr>
        <a:xfrm>
          <a:off x="16573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3" name="テキスト ボックス 72">
          <a:extLst>
            <a:ext uri="{FF2B5EF4-FFF2-40B4-BE49-F238E27FC236}">
              <a16:creationId xmlns:a16="http://schemas.microsoft.com/office/drawing/2014/main" id="{8FD35EF9-CD5E-4434-A35E-1AF589F1F348}"/>
            </a:ext>
          </a:extLst>
        </xdr:cNvPr>
        <xdr:cNvSpPr txBox="1"/>
      </xdr:nvSpPr>
      <xdr:spPr>
        <a:xfrm>
          <a:off x="8540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116205</xdr:rowOff>
    </xdr:from>
    <xdr:to>
      <xdr:col>24</xdr:col>
      <xdr:colOff>114300</xdr:colOff>
      <xdr:row>39</xdr:row>
      <xdr:rowOff>48260</xdr:rowOff>
    </xdr:to>
    <xdr:sp macro="" textlink="">
      <xdr:nvSpPr>
        <xdr:cNvPr id="74" name="楕円 73">
          <a:extLst>
            <a:ext uri="{FF2B5EF4-FFF2-40B4-BE49-F238E27FC236}">
              <a16:creationId xmlns:a16="http://schemas.microsoft.com/office/drawing/2014/main" id="{863AA860-4826-4390-A69A-B924707508C9}"/>
            </a:ext>
          </a:extLst>
        </xdr:cNvPr>
        <xdr:cNvSpPr/>
      </xdr:nvSpPr>
      <xdr:spPr>
        <a:xfrm>
          <a:off x="4124325" y="6278880"/>
          <a:ext cx="104775" cy="908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94615</xdr:rowOff>
    </xdr:from>
    <xdr:ext cx="402590" cy="247015"/>
    <xdr:sp macro="" textlink="">
      <xdr:nvSpPr>
        <xdr:cNvPr id="75" name="【図書館】&#10;有形固定資産減価償却率該当値テキスト">
          <a:extLst>
            <a:ext uri="{FF2B5EF4-FFF2-40B4-BE49-F238E27FC236}">
              <a16:creationId xmlns:a16="http://schemas.microsoft.com/office/drawing/2014/main" id="{F56072C5-0292-4CCF-8C24-040A78C89942}"/>
            </a:ext>
          </a:extLst>
        </xdr:cNvPr>
        <xdr:cNvSpPr txBox="1"/>
      </xdr:nvSpPr>
      <xdr:spPr>
        <a:xfrm>
          <a:off x="4219575" y="625729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84455</xdr:rowOff>
    </xdr:from>
    <xdr:to>
      <xdr:col>20</xdr:col>
      <xdr:colOff>38100</xdr:colOff>
      <xdr:row>39</xdr:row>
      <xdr:rowOff>17145</xdr:rowOff>
    </xdr:to>
    <xdr:sp macro="" textlink="">
      <xdr:nvSpPr>
        <xdr:cNvPr id="76" name="楕円 75">
          <a:extLst>
            <a:ext uri="{FF2B5EF4-FFF2-40B4-BE49-F238E27FC236}">
              <a16:creationId xmlns:a16="http://schemas.microsoft.com/office/drawing/2014/main" id="{1F8760A8-B6E3-4314-B1DC-F66390EAC3D8}"/>
            </a:ext>
          </a:extLst>
        </xdr:cNvPr>
        <xdr:cNvSpPr/>
      </xdr:nvSpPr>
      <xdr:spPr>
        <a:xfrm>
          <a:off x="3381375" y="6250305"/>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133350</xdr:rowOff>
    </xdr:from>
    <xdr:to>
      <xdr:col>24</xdr:col>
      <xdr:colOff>63500</xdr:colOff>
      <xdr:row>38</xdr:row>
      <xdr:rowOff>164465</xdr:rowOff>
    </xdr:to>
    <xdr:cxnSp macro="">
      <xdr:nvCxnSpPr>
        <xdr:cNvPr id="77" name="直線コネクタ 76">
          <a:extLst>
            <a:ext uri="{FF2B5EF4-FFF2-40B4-BE49-F238E27FC236}">
              <a16:creationId xmlns:a16="http://schemas.microsoft.com/office/drawing/2014/main" id="{B3B2ED6A-8AEC-488A-BCFC-13B0E5195C00}"/>
            </a:ext>
          </a:extLst>
        </xdr:cNvPr>
        <xdr:cNvCxnSpPr/>
      </xdr:nvCxnSpPr>
      <xdr:spPr>
        <a:xfrm>
          <a:off x="3425825" y="6296025"/>
          <a:ext cx="7556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51435</xdr:rowOff>
    </xdr:from>
    <xdr:to>
      <xdr:col>15</xdr:col>
      <xdr:colOff>101600</xdr:colOff>
      <xdr:row>38</xdr:row>
      <xdr:rowOff>149225</xdr:rowOff>
    </xdr:to>
    <xdr:sp macro="" textlink="">
      <xdr:nvSpPr>
        <xdr:cNvPr id="78" name="楕円 77">
          <a:extLst>
            <a:ext uri="{FF2B5EF4-FFF2-40B4-BE49-F238E27FC236}">
              <a16:creationId xmlns:a16="http://schemas.microsoft.com/office/drawing/2014/main" id="{411F2914-0E25-4E4C-B04C-69D21D8DE61D}"/>
            </a:ext>
          </a:extLst>
        </xdr:cNvPr>
        <xdr:cNvSpPr/>
      </xdr:nvSpPr>
      <xdr:spPr>
        <a:xfrm>
          <a:off x="2571750" y="6210935"/>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100330</xdr:rowOff>
    </xdr:from>
    <xdr:to>
      <xdr:col>19</xdr:col>
      <xdr:colOff>174625</xdr:colOff>
      <xdr:row>38</xdr:row>
      <xdr:rowOff>133350</xdr:rowOff>
    </xdr:to>
    <xdr:cxnSp macro="">
      <xdr:nvCxnSpPr>
        <xdr:cNvPr id="79" name="直線コネクタ 78">
          <a:extLst>
            <a:ext uri="{FF2B5EF4-FFF2-40B4-BE49-F238E27FC236}">
              <a16:creationId xmlns:a16="http://schemas.microsoft.com/office/drawing/2014/main" id="{5085350E-6C4A-4194-8267-63D6E211DDE5}"/>
            </a:ext>
          </a:extLst>
        </xdr:cNvPr>
        <xdr:cNvCxnSpPr/>
      </xdr:nvCxnSpPr>
      <xdr:spPr>
        <a:xfrm>
          <a:off x="2619375" y="626618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40005</xdr:rowOff>
    </xdr:from>
    <xdr:to>
      <xdr:col>10</xdr:col>
      <xdr:colOff>165100</xdr:colOff>
      <xdr:row>38</xdr:row>
      <xdr:rowOff>137795</xdr:rowOff>
    </xdr:to>
    <xdr:sp macro="" textlink="">
      <xdr:nvSpPr>
        <xdr:cNvPr id="80" name="楕円 79">
          <a:extLst>
            <a:ext uri="{FF2B5EF4-FFF2-40B4-BE49-F238E27FC236}">
              <a16:creationId xmlns:a16="http://schemas.microsoft.com/office/drawing/2014/main" id="{C8DCD342-1CC7-44D7-9C90-B9C633DE4136}"/>
            </a:ext>
          </a:extLst>
        </xdr:cNvPr>
        <xdr:cNvSpPr/>
      </xdr:nvSpPr>
      <xdr:spPr>
        <a:xfrm>
          <a:off x="1781175" y="620268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100330</xdr:rowOff>
    </xdr:to>
    <xdr:cxnSp macro="">
      <xdr:nvCxnSpPr>
        <xdr:cNvPr id="81" name="直線コネクタ 80">
          <a:extLst>
            <a:ext uri="{FF2B5EF4-FFF2-40B4-BE49-F238E27FC236}">
              <a16:creationId xmlns:a16="http://schemas.microsoft.com/office/drawing/2014/main" id="{B6889263-198E-4641-800F-A445C6A12DEA}"/>
            </a:ext>
          </a:extLst>
        </xdr:cNvPr>
        <xdr:cNvCxnSpPr/>
      </xdr:nvCxnSpPr>
      <xdr:spPr>
        <a:xfrm>
          <a:off x="1828800" y="6249035"/>
          <a:ext cx="79057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xdr:rowOff>
    </xdr:from>
    <xdr:to>
      <xdr:col>6</xdr:col>
      <xdr:colOff>38100</xdr:colOff>
      <xdr:row>38</xdr:row>
      <xdr:rowOff>106045</xdr:rowOff>
    </xdr:to>
    <xdr:sp macro="" textlink="">
      <xdr:nvSpPr>
        <xdr:cNvPr id="82" name="楕円 81">
          <a:extLst>
            <a:ext uri="{FF2B5EF4-FFF2-40B4-BE49-F238E27FC236}">
              <a16:creationId xmlns:a16="http://schemas.microsoft.com/office/drawing/2014/main" id="{937CFCDD-EBAD-47B0-8DDC-A6C66EFF3EC3}"/>
            </a:ext>
          </a:extLst>
        </xdr:cNvPr>
        <xdr:cNvSpPr/>
      </xdr:nvSpPr>
      <xdr:spPr>
        <a:xfrm>
          <a:off x="981075" y="6174105"/>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57785</xdr:rowOff>
    </xdr:from>
    <xdr:to>
      <xdr:col>10</xdr:col>
      <xdr:colOff>114300</xdr:colOff>
      <xdr:row>38</xdr:row>
      <xdr:rowOff>89535</xdr:rowOff>
    </xdr:to>
    <xdr:cxnSp macro="">
      <xdr:nvCxnSpPr>
        <xdr:cNvPr id="83" name="直線コネクタ 82">
          <a:extLst>
            <a:ext uri="{FF2B5EF4-FFF2-40B4-BE49-F238E27FC236}">
              <a16:creationId xmlns:a16="http://schemas.microsoft.com/office/drawing/2014/main" id="{2C5E859E-EDEF-4EB1-879D-E163A35636E6}"/>
            </a:ext>
          </a:extLst>
        </xdr:cNvPr>
        <xdr:cNvCxnSpPr/>
      </xdr:nvCxnSpPr>
      <xdr:spPr>
        <a:xfrm>
          <a:off x="1025525" y="6220460"/>
          <a:ext cx="8032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62865</xdr:rowOff>
    </xdr:from>
    <xdr:ext cx="405130" cy="247015"/>
    <xdr:sp macro="" textlink="">
      <xdr:nvSpPr>
        <xdr:cNvPr id="84" name="n_1aveValue【図書館】&#10;有形固定資産減価償却率">
          <a:extLst>
            <a:ext uri="{FF2B5EF4-FFF2-40B4-BE49-F238E27FC236}">
              <a16:creationId xmlns:a16="http://schemas.microsoft.com/office/drawing/2014/main" id="{54DBCA22-DBA4-4960-B06A-2CDEBDB07EE7}"/>
            </a:ext>
          </a:extLst>
        </xdr:cNvPr>
        <xdr:cNvSpPr txBox="1"/>
      </xdr:nvSpPr>
      <xdr:spPr>
        <a:xfrm>
          <a:off x="3239135" y="590486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111125</xdr:rowOff>
    </xdr:from>
    <xdr:ext cx="405130" cy="249555"/>
    <xdr:sp macro="" textlink="">
      <xdr:nvSpPr>
        <xdr:cNvPr id="85" name="n_2aveValue【図書館】&#10;有形固定資産減価償却率">
          <a:extLst>
            <a:ext uri="{FF2B5EF4-FFF2-40B4-BE49-F238E27FC236}">
              <a16:creationId xmlns:a16="http://schemas.microsoft.com/office/drawing/2014/main" id="{69F2EEE3-D3E4-4A3F-81FA-4CFF99A7705F}"/>
            </a:ext>
          </a:extLst>
        </xdr:cNvPr>
        <xdr:cNvSpPr txBox="1"/>
      </xdr:nvSpPr>
      <xdr:spPr>
        <a:xfrm>
          <a:off x="2439035" y="59499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135890</xdr:rowOff>
    </xdr:from>
    <xdr:ext cx="405130" cy="249555"/>
    <xdr:sp macro="" textlink="">
      <xdr:nvSpPr>
        <xdr:cNvPr id="86" name="n_3aveValue【図書館】&#10;有形固定資産減価償却率">
          <a:extLst>
            <a:ext uri="{FF2B5EF4-FFF2-40B4-BE49-F238E27FC236}">
              <a16:creationId xmlns:a16="http://schemas.microsoft.com/office/drawing/2014/main" id="{C7E7F829-86DE-432E-AEB6-D9EB3DC3E511}"/>
            </a:ext>
          </a:extLst>
        </xdr:cNvPr>
        <xdr:cNvSpPr txBox="1"/>
      </xdr:nvSpPr>
      <xdr:spPr>
        <a:xfrm>
          <a:off x="1648460" y="62985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40</xdr:row>
      <xdr:rowOff>6350</xdr:rowOff>
    </xdr:from>
    <xdr:ext cx="405130" cy="249555"/>
    <xdr:sp macro="" textlink="">
      <xdr:nvSpPr>
        <xdr:cNvPr id="87" name="n_4aveValue【図書館】&#10;有形固定資産減価償却率">
          <a:extLst>
            <a:ext uri="{FF2B5EF4-FFF2-40B4-BE49-F238E27FC236}">
              <a16:creationId xmlns:a16="http://schemas.microsoft.com/office/drawing/2014/main" id="{1F15949C-491C-41FC-841C-304931EE488B}"/>
            </a:ext>
          </a:extLst>
        </xdr:cNvPr>
        <xdr:cNvSpPr txBox="1"/>
      </xdr:nvSpPr>
      <xdr:spPr>
        <a:xfrm>
          <a:off x="848360" y="64960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8255</xdr:rowOff>
    </xdr:from>
    <xdr:ext cx="405130" cy="249555"/>
    <xdr:sp macro="" textlink="">
      <xdr:nvSpPr>
        <xdr:cNvPr id="88" name="n_1mainValue【図書館】&#10;有形固定資産減価償却率">
          <a:extLst>
            <a:ext uri="{FF2B5EF4-FFF2-40B4-BE49-F238E27FC236}">
              <a16:creationId xmlns:a16="http://schemas.microsoft.com/office/drawing/2014/main" id="{1ACD0BFF-4B86-4C79-90B1-2D6E893C3409}"/>
            </a:ext>
          </a:extLst>
        </xdr:cNvPr>
        <xdr:cNvSpPr txBox="1"/>
      </xdr:nvSpPr>
      <xdr:spPr>
        <a:xfrm>
          <a:off x="3239135" y="63360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140335</xdr:rowOff>
    </xdr:from>
    <xdr:ext cx="405130" cy="249555"/>
    <xdr:sp macro="" textlink="">
      <xdr:nvSpPr>
        <xdr:cNvPr id="89" name="n_2mainValue【図書館】&#10;有形固定資産減価償却率">
          <a:extLst>
            <a:ext uri="{FF2B5EF4-FFF2-40B4-BE49-F238E27FC236}">
              <a16:creationId xmlns:a16="http://schemas.microsoft.com/office/drawing/2014/main" id="{1A719DF6-35B9-483D-AF36-8762F94470EE}"/>
            </a:ext>
          </a:extLst>
        </xdr:cNvPr>
        <xdr:cNvSpPr txBox="1"/>
      </xdr:nvSpPr>
      <xdr:spPr>
        <a:xfrm>
          <a:off x="2439035" y="63061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154305</xdr:rowOff>
    </xdr:from>
    <xdr:ext cx="405130" cy="247015"/>
    <xdr:sp macro="" textlink="">
      <xdr:nvSpPr>
        <xdr:cNvPr id="90" name="n_3mainValue【図書館】&#10;有形固定資産減価償却率">
          <a:extLst>
            <a:ext uri="{FF2B5EF4-FFF2-40B4-BE49-F238E27FC236}">
              <a16:creationId xmlns:a16="http://schemas.microsoft.com/office/drawing/2014/main" id="{62B10F8E-984E-4678-B758-BCD57C4BA5B0}"/>
            </a:ext>
          </a:extLst>
        </xdr:cNvPr>
        <xdr:cNvSpPr txBox="1"/>
      </xdr:nvSpPr>
      <xdr:spPr>
        <a:xfrm>
          <a:off x="1648460" y="59931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122555</xdr:rowOff>
    </xdr:from>
    <xdr:ext cx="405130" cy="247015"/>
    <xdr:sp macro="" textlink="">
      <xdr:nvSpPr>
        <xdr:cNvPr id="91" name="n_4mainValue【図書館】&#10;有形固定資産減価償却率">
          <a:extLst>
            <a:ext uri="{FF2B5EF4-FFF2-40B4-BE49-F238E27FC236}">
              <a16:creationId xmlns:a16="http://schemas.microsoft.com/office/drawing/2014/main" id="{FAD05129-60CB-47E1-92C4-40E77E6EADB9}"/>
            </a:ext>
          </a:extLst>
        </xdr:cNvPr>
        <xdr:cNvSpPr txBox="1"/>
      </xdr:nvSpPr>
      <xdr:spPr>
        <a:xfrm>
          <a:off x="848360" y="59645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8FC62947-60D2-4544-8F7C-872429A41807}"/>
            </a:ext>
          </a:extLst>
        </xdr:cNvPr>
        <xdr:cNvSpPr/>
      </xdr:nvSpPr>
      <xdr:spPr>
        <a:xfrm>
          <a:off x="5953125" y="3968750"/>
          <a:ext cx="424815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3" name="正方形/長方形 92">
          <a:extLst>
            <a:ext uri="{FF2B5EF4-FFF2-40B4-BE49-F238E27FC236}">
              <a16:creationId xmlns:a16="http://schemas.microsoft.com/office/drawing/2014/main" id="{CC87786F-70E2-48E1-8ED0-61AB5EACC25E}"/>
            </a:ext>
          </a:extLst>
        </xdr:cNvPr>
        <xdr:cNvSpPr/>
      </xdr:nvSpPr>
      <xdr:spPr>
        <a:xfrm>
          <a:off x="60674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4" name="正方形/長方形 93">
          <a:extLst>
            <a:ext uri="{FF2B5EF4-FFF2-40B4-BE49-F238E27FC236}">
              <a16:creationId xmlns:a16="http://schemas.microsoft.com/office/drawing/2014/main" id="{3ACDFB5B-F4B3-43F8-99D0-64C368175F99}"/>
            </a:ext>
          </a:extLst>
        </xdr:cNvPr>
        <xdr:cNvSpPr/>
      </xdr:nvSpPr>
      <xdr:spPr>
        <a:xfrm>
          <a:off x="60674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5" name="正方形/長方形 94">
          <a:extLst>
            <a:ext uri="{FF2B5EF4-FFF2-40B4-BE49-F238E27FC236}">
              <a16:creationId xmlns:a16="http://schemas.microsoft.com/office/drawing/2014/main" id="{AD10A7AF-D9EA-4DAC-B9BD-0BCDD396208D}"/>
            </a:ext>
          </a:extLst>
        </xdr:cNvPr>
        <xdr:cNvSpPr/>
      </xdr:nvSpPr>
      <xdr:spPr>
        <a:xfrm>
          <a:off x="69818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6" name="正方形/長方形 95">
          <a:extLst>
            <a:ext uri="{FF2B5EF4-FFF2-40B4-BE49-F238E27FC236}">
              <a16:creationId xmlns:a16="http://schemas.microsoft.com/office/drawing/2014/main" id="{56946443-9346-4CE2-B0AB-EC0918228122}"/>
            </a:ext>
          </a:extLst>
        </xdr:cNvPr>
        <xdr:cNvSpPr/>
      </xdr:nvSpPr>
      <xdr:spPr>
        <a:xfrm>
          <a:off x="69818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7" name="正方形/長方形 96">
          <a:extLst>
            <a:ext uri="{FF2B5EF4-FFF2-40B4-BE49-F238E27FC236}">
              <a16:creationId xmlns:a16="http://schemas.microsoft.com/office/drawing/2014/main" id="{A589A695-A30C-4214-AE70-C26D844FC0A4}"/>
            </a:ext>
          </a:extLst>
        </xdr:cNvPr>
        <xdr:cNvSpPr/>
      </xdr:nvSpPr>
      <xdr:spPr>
        <a:xfrm>
          <a:off x="80105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8" name="正方形/長方形 97">
          <a:extLst>
            <a:ext uri="{FF2B5EF4-FFF2-40B4-BE49-F238E27FC236}">
              <a16:creationId xmlns:a16="http://schemas.microsoft.com/office/drawing/2014/main" id="{3F493623-2F9E-439F-AFF3-2D1A19EEBBC4}"/>
            </a:ext>
          </a:extLst>
        </xdr:cNvPr>
        <xdr:cNvSpPr/>
      </xdr:nvSpPr>
      <xdr:spPr>
        <a:xfrm>
          <a:off x="80105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9" name="正方形/長方形 98">
          <a:extLst>
            <a:ext uri="{FF2B5EF4-FFF2-40B4-BE49-F238E27FC236}">
              <a16:creationId xmlns:a16="http://schemas.microsoft.com/office/drawing/2014/main" id="{71B59526-5708-40D1-B984-50D045397B17}"/>
            </a:ext>
          </a:extLst>
        </xdr:cNvPr>
        <xdr:cNvSpPr/>
      </xdr:nvSpPr>
      <xdr:spPr>
        <a:xfrm>
          <a:off x="5953125" y="5047615"/>
          <a:ext cx="424815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100" name="テキスト ボックス 99">
          <a:extLst>
            <a:ext uri="{FF2B5EF4-FFF2-40B4-BE49-F238E27FC236}">
              <a16:creationId xmlns:a16="http://schemas.microsoft.com/office/drawing/2014/main" id="{236FF03A-4CDE-4F1B-860C-D87C9383A8C7}"/>
            </a:ext>
          </a:extLst>
        </xdr:cNvPr>
        <xdr:cNvSpPr txBox="1"/>
      </xdr:nvSpPr>
      <xdr:spPr>
        <a:xfrm>
          <a:off x="5915025" y="48672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1" name="直線コネクタ 100">
          <a:extLst>
            <a:ext uri="{FF2B5EF4-FFF2-40B4-BE49-F238E27FC236}">
              <a16:creationId xmlns:a16="http://schemas.microsoft.com/office/drawing/2014/main" id="{59C8F62F-3480-4FDD-98AE-136D6A6D2868}"/>
            </a:ext>
          </a:extLst>
        </xdr:cNvPr>
        <xdr:cNvCxnSpPr/>
      </xdr:nvCxnSpPr>
      <xdr:spPr>
        <a:xfrm>
          <a:off x="5953125" y="7207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89535</xdr:rowOff>
    </xdr:from>
    <xdr:to>
      <xdr:col>59</xdr:col>
      <xdr:colOff>50800</xdr:colOff>
      <xdr:row>42</xdr:row>
      <xdr:rowOff>89535</xdr:rowOff>
    </xdr:to>
    <xdr:cxnSp macro="">
      <xdr:nvCxnSpPr>
        <xdr:cNvPr id="102" name="直線コネクタ 101">
          <a:extLst>
            <a:ext uri="{FF2B5EF4-FFF2-40B4-BE49-F238E27FC236}">
              <a16:creationId xmlns:a16="http://schemas.microsoft.com/office/drawing/2014/main" id="{350622CB-36EE-4391-B35E-8782BC150F81}"/>
            </a:ext>
          </a:extLst>
        </xdr:cNvPr>
        <xdr:cNvCxnSpPr/>
      </xdr:nvCxnSpPr>
      <xdr:spPr>
        <a:xfrm>
          <a:off x="5953125" y="6896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117475</xdr:rowOff>
    </xdr:from>
    <xdr:ext cx="464820" cy="247015"/>
    <xdr:sp macro="" textlink="">
      <xdr:nvSpPr>
        <xdr:cNvPr id="103" name="テキスト ボックス 102">
          <a:extLst>
            <a:ext uri="{FF2B5EF4-FFF2-40B4-BE49-F238E27FC236}">
              <a16:creationId xmlns:a16="http://schemas.microsoft.com/office/drawing/2014/main" id="{77FC37DC-CA3D-47EA-81B1-87251A6B0794}"/>
            </a:ext>
          </a:extLst>
        </xdr:cNvPr>
        <xdr:cNvSpPr txBox="1"/>
      </xdr:nvSpPr>
      <xdr:spPr>
        <a:xfrm>
          <a:off x="5527040" y="676910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104775</xdr:rowOff>
    </xdr:from>
    <xdr:to>
      <xdr:col>59</xdr:col>
      <xdr:colOff>50800</xdr:colOff>
      <xdr:row>40</xdr:row>
      <xdr:rowOff>104775</xdr:rowOff>
    </xdr:to>
    <xdr:cxnSp macro="">
      <xdr:nvCxnSpPr>
        <xdr:cNvPr id="104" name="直線コネクタ 103">
          <a:extLst>
            <a:ext uri="{FF2B5EF4-FFF2-40B4-BE49-F238E27FC236}">
              <a16:creationId xmlns:a16="http://schemas.microsoft.com/office/drawing/2014/main" id="{98D26CEE-4D52-493A-99FF-DE8FBB1D714D}"/>
            </a:ext>
          </a:extLst>
        </xdr:cNvPr>
        <xdr:cNvCxnSpPr/>
      </xdr:nvCxnSpPr>
      <xdr:spPr>
        <a:xfrm>
          <a:off x="5953125" y="65881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132715</xdr:rowOff>
    </xdr:from>
    <xdr:ext cx="464820" cy="249555"/>
    <xdr:sp macro="" textlink="">
      <xdr:nvSpPr>
        <xdr:cNvPr id="105" name="テキスト ボックス 104">
          <a:extLst>
            <a:ext uri="{FF2B5EF4-FFF2-40B4-BE49-F238E27FC236}">
              <a16:creationId xmlns:a16="http://schemas.microsoft.com/office/drawing/2014/main" id="{84F86A97-123D-4DE9-A5D4-4C43192BAE1B}"/>
            </a:ext>
          </a:extLst>
        </xdr:cNvPr>
        <xdr:cNvSpPr txBox="1"/>
      </xdr:nvSpPr>
      <xdr:spPr>
        <a:xfrm>
          <a:off x="5527040" y="645731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120650</xdr:rowOff>
    </xdr:from>
    <xdr:to>
      <xdr:col>59</xdr:col>
      <xdr:colOff>50800</xdr:colOff>
      <xdr:row>38</xdr:row>
      <xdr:rowOff>120650</xdr:rowOff>
    </xdr:to>
    <xdr:cxnSp macro="">
      <xdr:nvCxnSpPr>
        <xdr:cNvPr id="106" name="直線コネクタ 105">
          <a:extLst>
            <a:ext uri="{FF2B5EF4-FFF2-40B4-BE49-F238E27FC236}">
              <a16:creationId xmlns:a16="http://schemas.microsoft.com/office/drawing/2014/main" id="{A1F397D0-3DD0-4631-82D4-12245E6D9BE9}"/>
            </a:ext>
          </a:extLst>
        </xdr:cNvPr>
        <xdr:cNvCxnSpPr/>
      </xdr:nvCxnSpPr>
      <xdr:spPr>
        <a:xfrm>
          <a:off x="5953125" y="6286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149225</xdr:rowOff>
    </xdr:from>
    <xdr:ext cx="464820" cy="247015"/>
    <xdr:sp macro="" textlink="">
      <xdr:nvSpPr>
        <xdr:cNvPr id="107" name="テキスト ボックス 106">
          <a:extLst>
            <a:ext uri="{FF2B5EF4-FFF2-40B4-BE49-F238E27FC236}">
              <a16:creationId xmlns:a16="http://schemas.microsoft.com/office/drawing/2014/main" id="{C8071120-48E4-4777-AD41-68C67D051880}"/>
            </a:ext>
          </a:extLst>
        </xdr:cNvPr>
        <xdr:cNvSpPr txBox="1"/>
      </xdr:nvSpPr>
      <xdr:spPr>
        <a:xfrm>
          <a:off x="5527040" y="614997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136525</xdr:rowOff>
    </xdr:from>
    <xdr:to>
      <xdr:col>59</xdr:col>
      <xdr:colOff>50800</xdr:colOff>
      <xdr:row>36</xdr:row>
      <xdr:rowOff>136525</xdr:rowOff>
    </xdr:to>
    <xdr:cxnSp macro="">
      <xdr:nvCxnSpPr>
        <xdr:cNvPr id="108" name="直線コネクタ 107">
          <a:extLst>
            <a:ext uri="{FF2B5EF4-FFF2-40B4-BE49-F238E27FC236}">
              <a16:creationId xmlns:a16="http://schemas.microsoft.com/office/drawing/2014/main" id="{36F2A152-6B31-49F1-B89D-976E7BC87B85}"/>
            </a:ext>
          </a:extLst>
        </xdr:cNvPr>
        <xdr:cNvCxnSpPr/>
      </xdr:nvCxnSpPr>
      <xdr:spPr>
        <a:xfrm>
          <a:off x="5953125" y="5978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164465</xdr:rowOff>
    </xdr:from>
    <xdr:ext cx="464820" cy="248920"/>
    <xdr:sp macro="" textlink="">
      <xdr:nvSpPr>
        <xdr:cNvPr id="109" name="テキスト ボックス 108">
          <a:extLst>
            <a:ext uri="{FF2B5EF4-FFF2-40B4-BE49-F238E27FC236}">
              <a16:creationId xmlns:a16="http://schemas.microsoft.com/office/drawing/2014/main" id="{3B3EC8D7-3E5D-4A25-8379-E71B41D2B936}"/>
            </a:ext>
          </a:extLst>
        </xdr:cNvPr>
        <xdr:cNvSpPr txBox="1"/>
      </xdr:nvSpPr>
      <xdr:spPr>
        <a:xfrm>
          <a:off x="5527040" y="5838190"/>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152400</xdr:rowOff>
    </xdr:from>
    <xdr:to>
      <xdr:col>59</xdr:col>
      <xdr:colOff>50800</xdr:colOff>
      <xdr:row>34</xdr:row>
      <xdr:rowOff>152400</xdr:rowOff>
    </xdr:to>
    <xdr:cxnSp macro="">
      <xdr:nvCxnSpPr>
        <xdr:cNvPr id="110" name="直線コネクタ 109">
          <a:extLst>
            <a:ext uri="{FF2B5EF4-FFF2-40B4-BE49-F238E27FC236}">
              <a16:creationId xmlns:a16="http://schemas.microsoft.com/office/drawing/2014/main" id="{F7F49C4E-6AFF-41B4-A63C-DB9720CF306C}"/>
            </a:ext>
          </a:extLst>
        </xdr:cNvPr>
        <xdr:cNvCxnSpPr/>
      </xdr:nvCxnSpPr>
      <xdr:spPr>
        <a:xfrm>
          <a:off x="5953125" y="5667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15240</xdr:rowOff>
    </xdr:from>
    <xdr:ext cx="464820" cy="249555"/>
    <xdr:sp macro="" textlink="">
      <xdr:nvSpPr>
        <xdr:cNvPr id="111" name="テキスト ボックス 110">
          <a:extLst>
            <a:ext uri="{FF2B5EF4-FFF2-40B4-BE49-F238E27FC236}">
              <a16:creationId xmlns:a16="http://schemas.microsoft.com/office/drawing/2014/main" id="{9CE41428-3A06-4508-9107-60A1CD2E4644}"/>
            </a:ext>
          </a:extLst>
        </xdr:cNvPr>
        <xdr:cNvSpPr txBox="1"/>
      </xdr:nvSpPr>
      <xdr:spPr>
        <a:xfrm>
          <a:off x="5527040" y="552704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2" name="直線コネクタ 111">
          <a:extLst>
            <a:ext uri="{FF2B5EF4-FFF2-40B4-BE49-F238E27FC236}">
              <a16:creationId xmlns:a16="http://schemas.microsoft.com/office/drawing/2014/main" id="{D9B824CA-6066-4733-9420-D493AAD039C0}"/>
            </a:ext>
          </a:extLst>
        </xdr:cNvPr>
        <xdr:cNvCxnSpPr/>
      </xdr:nvCxnSpPr>
      <xdr:spPr>
        <a:xfrm>
          <a:off x="5953125" y="53555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30480</xdr:rowOff>
    </xdr:from>
    <xdr:ext cx="464820" cy="247015"/>
    <xdr:sp macro="" textlink="">
      <xdr:nvSpPr>
        <xdr:cNvPr id="113" name="テキスト ボックス 112">
          <a:extLst>
            <a:ext uri="{FF2B5EF4-FFF2-40B4-BE49-F238E27FC236}">
              <a16:creationId xmlns:a16="http://schemas.microsoft.com/office/drawing/2014/main" id="{0F4CC0B0-FBE7-4487-8BD6-6317CC0918CB}"/>
            </a:ext>
          </a:extLst>
        </xdr:cNvPr>
        <xdr:cNvSpPr txBox="1"/>
      </xdr:nvSpPr>
      <xdr:spPr>
        <a:xfrm>
          <a:off x="5527040" y="521843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4" name="直線コネクタ 113">
          <a:extLst>
            <a:ext uri="{FF2B5EF4-FFF2-40B4-BE49-F238E27FC236}">
              <a16:creationId xmlns:a16="http://schemas.microsoft.com/office/drawing/2014/main" id="{EC6DC5A7-2E0F-4C61-8723-F60D86F96D53}"/>
            </a:ext>
          </a:extLst>
        </xdr:cNvPr>
        <xdr:cNvCxnSpPr/>
      </xdr:nvCxnSpPr>
      <xdr:spPr>
        <a:xfrm>
          <a:off x="5953125" y="50476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4820" cy="249555"/>
    <xdr:sp macro="" textlink="">
      <xdr:nvSpPr>
        <xdr:cNvPr id="115" name="テキスト ボックス 114">
          <a:extLst>
            <a:ext uri="{FF2B5EF4-FFF2-40B4-BE49-F238E27FC236}">
              <a16:creationId xmlns:a16="http://schemas.microsoft.com/office/drawing/2014/main" id="{8588C947-7B9C-40A4-9506-A7925B11B5E9}"/>
            </a:ext>
          </a:extLst>
        </xdr:cNvPr>
        <xdr:cNvSpPr txBox="1"/>
      </xdr:nvSpPr>
      <xdr:spPr>
        <a:xfrm>
          <a:off x="5527040" y="491680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6" name="【図書館】&#10;一人当たり面積グラフ枠">
          <a:extLst>
            <a:ext uri="{FF2B5EF4-FFF2-40B4-BE49-F238E27FC236}">
              <a16:creationId xmlns:a16="http://schemas.microsoft.com/office/drawing/2014/main" id="{81C14185-1D3D-47F5-A091-09D57F0312DD}"/>
            </a:ext>
          </a:extLst>
        </xdr:cNvPr>
        <xdr:cNvSpPr/>
      </xdr:nvSpPr>
      <xdr:spPr>
        <a:xfrm>
          <a:off x="5953125" y="5047615"/>
          <a:ext cx="424815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36830</xdr:rowOff>
    </xdr:from>
    <xdr:to>
      <xdr:col>54</xdr:col>
      <xdr:colOff>174625</xdr:colOff>
      <xdr:row>41</xdr:row>
      <xdr:rowOff>160020</xdr:rowOff>
    </xdr:to>
    <xdr:cxnSp macro="">
      <xdr:nvCxnSpPr>
        <xdr:cNvPr id="117" name="直線コネクタ 116">
          <a:extLst>
            <a:ext uri="{FF2B5EF4-FFF2-40B4-BE49-F238E27FC236}">
              <a16:creationId xmlns:a16="http://schemas.microsoft.com/office/drawing/2014/main" id="{571C1C33-DA87-4431-8C21-29FA1B7BC1A6}"/>
            </a:ext>
          </a:extLst>
        </xdr:cNvPr>
        <xdr:cNvCxnSpPr/>
      </xdr:nvCxnSpPr>
      <xdr:spPr>
        <a:xfrm flipV="1">
          <a:off x="9426575" y="5551805"/>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163195</xdr:rowOff>
    </xdr:from>
    <xdr:ext cx="467360" cy="247015"/>
    <xdr:sp macro="" textlink="">
      <xdr:nvSpPr>
        <xdr:cNvPr id="118" name="【図書館】&#10;一人当たり面積最小値テキスト">
          <a:extLst>
            <a:ext uri="{FF2B5EF4-FFF2-40B4-BE49-F238E27FC236}">
              <a16:creationId xmlns:a16="http://schemas.microsoft.com/office/drawing/2014/main" id="{61AC2827-BA0D-4DF5-BC5E-03687666D94F}"/>
            </a:ext>
          </a:extLst>
        </xdr:cNvPr>
        <xdr:cNvSpPr txBox="1"/>
      </xdr:nvSpPr>
      <xdr:spPr>
        <a:xfrm>
          <a:off x="9467850" y="680847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160020</xdr:rowOff>
    </xdr:from>
    <xdr:to>
      <xdr:col>55</xdr:col>
      <xdr:colOff>88900</xdr:colOff>
      <xdr:row>41</xdr:row>
      <xdr:rowOff>160020</xdr:rowOff>
    </xdr:to>
    <xdr:cxnSp macro="">
      <xdr:nvCxnSpPr>
        <xdr:cNvPr id="119" name="直線コネクタ 118">
          <a:extLst>
            <a:ext uri="{FF2B5EF4-FFF2-40B4-BE49-F238E27FC236}">
              <a16:creationId xmlns:a16="http://schemas.microsoft.com/office/drawing/2014/main" id="{3F0E0909-C6BB-4DED-8D2C-1509CAD0B4B9}"/>
            </a:ext>
          </a:extLst>
        </xdr:cNvPr>
        <xdr:cNvCxnSpPr/>
      </xdr:nvCxnSpPr>
      <xdr:spPr>
        <a:xfrm>
          <a:off x="9363075" y="681164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150495</xdr:rowOff>
    </xdr:from>
    <xdr:ext cx="467360" cy="247015"/>
    <xdr:sp macro="" textlink="">
      <xdr:nvSpPr>
        <xdr:cNvPr id="120" name="【図書館】&#10;一人当たり面積最大値テキスト">
          <a:extLst>
            <a:ext uri="{FF2B5EF4-FFF2-40B4-BE49-F238E27FC236}">
              <a16:creationId xmlns:a16="http://schemas.microsoft.com/office/drawing/2014/main" id="{4A005E2B-FDF2-4976-BF0F-AAC1812914CA}"/>
            </a:ext>
          </a:extLst>
        </xdr:cNvPr>
        <xdr:cNvSpPr txBox="1"/>
      </xdr:nvSpPr>
      <xdr:spPr>
        <a:xfrm>
          <a:off x="9467850" y="534162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36830</xdr:rowOff>
    </xdr:from>
    <xdr:to>
      <xdr:col>55</xdr:col>
      <xdr:colOff>88900</xdr:colOff>
      <xdr:row>34</xdr:row>
      <xdr:rowOff>36830</xdr:rowOff>
    </xdr:to>
    <xdr:cxnSp macro="">
      <xdr:nvCxnSpPr>
        <xdr:cNvPr id="121" name="直線コネクタ 120">
          <a:extLst>
            <a:ext uri="{FF2B5EF4-FFF2-40B4-BE49-F238E27FC236}">
              <a16:creationId xmlns:a16="http://schemas.microsoft.com/office/drawing/2014/main" id="{5816F62D-C4F2-4D2E-BC38-4DC218319AA2}"/>
            </a:ext>
          </a:extLst>
        </xdr:cNvPr>
        <xdr:cNvCxnSpPr/>
      </xdr:nvCxnSpPr>
      <xdr:spPr>
        <a:xfrm>
          <a:off x="9363075" y="55518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12065</xdr:rowOff>
    </xdr:from>
    <xdr:ext cx="467360" cy="249555"/>
    <xdr:sp macro="" textlink="">
      <xdr:nvSpPr>
        <xdr:cNvPr id="122" name="【図書館】&#10;一人当たり面積平均値テキスト">
          <a:extLst>
            <a:ext uri="{FF2B5EF4-FFF2-40B4-BE49-F238E27FC236}">
              <a16:creationId xmlns:a16="http://schemas.microsoft.com/office/drawing/2014/main" id="{A637A9AF-089C-4239-9B51-3702A66DFB15}"/>
            </a:ext>
          </a:extLst>
        </xdr:cNvPr>
        <xdr:cNvSpPr txBox="1"/>
      </xdr:nvSpPr>
      <xdr:spPr>
        <a:xfrm>
          <a:off x="9467850" y="6171565"/>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155575</xdr:rowOff>
    </xdr:from>
    <xdr:to>
      <xdr:col>55</xdr:col>
      <xdr:colOff>50800</xdr:colOff>
      <xdr:row>39</xdr:row>
      <xdr:rowOff>88265</xdr:rowOff>
    </xdr:to>
    <xdr:sp macro="" textlink="">
      <xdr:nvSpPr>
        <xdr:cNvPr id="123" name="フローチャート: 判断 122">
          <a:extLst>
            <a:ext uri="{FF2B5EF4-FFF2-40B4-BE49-F238E27FC236}">
              <a16:creationId xmlns:a16="http://schemas.microsoft.com/office/drawing/2014/main" id="{85E76287-8C6C-4BAA-96E1-DBE6CA7CD752}"/>
            </a:ext>
          </a:extLst>
        </xdr:cNvPr>
        <xdr:cNvSpPr/>
      </xdr:nvSpPr>
      <xdr:spPr>
        <a:xfrm>
          <a:off x="9401175" y="6321425"/>
          <a:ext cx="76200"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144780</xdr:rowOff>
    </xdr:from>
    <xdr:to>
      <xdr:col>50</xdr:col>
      <xdr:colOff>165100</xdr:colOff>
      <xdr:row>39</xdr:row>
      <xdr:rowOff>77470</xdr:rowOff>
    </xdr:to>
    <xdr:sp macro="" textlink="">
      <xdr:nvSpPr>
        <xdr:cNvPr id="124" name="フローチャート: 判断 123">
          <a:extLst>
            <a:ext uri="{FF2B5EF4-FFF2-40B4-BE49-F238E27FC236}">
              <a16:creationId xmlns:a16="http://schemas.microsoft.com/office/drawing/2014/main" id="{917DD023-0917-46E8-8F4A-8E22ED514A12}"/>
            </a:ext>
          </a:extLst>
        </xdr:cNvPr>
        <xdr:cNvSpPr/>
      </xdr:nvSpPr>
      <xdr:spPr>
        <a:xfrm>
          <a:off x="8639175" y="630428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11430</xdr:rowOff>
    </xdr:from>
    <xdr:to>
      <xdr:col>46</xdr:col>
      <xdr:colOff>38100</xdr:colOff>
      <xdr:row>39</xdr:row>
      <xdr:rowOff>109220</xdr:rowOff>
    </xdr:to>
    <xdr:sp macro="" textlink="">
      <xdr:nvSpPr>
        <xdr:cNvPr id="125" name="フローチャート: 判断 124">
          <a:extLst>
            <a:ext uri="{FF2B5EF4-FFF2-40B4-BE49-F238E27FC236}">
              <a16:creationId xmlns:a16="http://schemas.microsoft.com/office/drawing/2014/main" id="{A771783F-5A2B-4864-9592-C0D60ADA1216}"/>
            </a:ext>
          </a:extLst>
        </xdr:cNvPr>
        <xdr:cNvSpPr/>
      </xdr:nvSpPr>
      <xdr:spPr>
        <a:xfrm>
          <a:off x="7839075" y="63328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22225</xdr:rowOff>
    </xdr:from>
    <xdr:to>
      <xdr:col>41</xdr:col>
      <xdr:colOff>101600</xdr:colOff>
      <xdr:row>39</xdr:row>
      <xdr:rowOff>120015</xdr:rowOff>
    </xdr:to>
    <xdr:sp macro="" textlink="">
      <xdr:nvSpPr>
        <xdr:cNvPr id="126" name="フローチャート: 判断 125">
          <a:extLst>
            <a:ext uri="{FF2B5EF4-FFF2-40B4-BE49-F238E27FC236}">
              <a16:creationId xmlns:a16="http://schemas.microsoft.com/office/drawing/2014/main" id="{1AA85A50-7F0A-4700-B5DC-016101066746}"/>
            </a:ext>
          </a:extLst>
        </xdr:cNvPr>
        <xdr:cNvSpPr/>
      </xdr:nvSpPr>
      <xdr:spPr>
        <a:xfrm>
          <a:off x="7029450" y="635000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53340</xdr:rowOff>
    </xdr:from>
    <xdr:to>
      <xdr:col>36</xdr:col>
      <xdr:colOff>165100</xdr:colOff>
      <xdr:row>39</xdr:row>
      <xdr:rowOff>151130</xdr:rowOff>
    </xdr:to>
    <xdr:sp macro="" textlink="">
      <xdr:nvSpPr>
        <xdr:cNvPr id="127" name="フローチャート: 判断 126">
          <a:extLst>
            <a:ext uri="{FF2B5EF4-FFF2-40B4-BE49-F238E27FC236}">
              <a16:creationId xmlns:a16="http://schemas.microsoft.com/office/drawing/2014/main" id="{82F984F4-692A-435B-A6B6-789A32AB7E38}"/>
            </a:ext>
          </a:extLst>
        </xdr:cNvPr>
        <xdr:cNvSpPr/>
      </xdr:nvSpPr>
      <xdr:spPr>
        <a:xfrm>
          <a:off x="6238875" y="6374765"/>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B93471A1-9727-4F14-B9FD-CB5E83B29F59}"/>
            </a:ext>
          </a:extLst>
        </xdr:cNvPr>
        <xdr:cNvSpPr txBox="1"/>
      </xdr:nvSpPr>
      <xdr:spPr>
        <a:xfrm>
          <a:off x="925830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2790350-4C4C-4FF9-BF48-BAEEF39573A8}"/>
            </a:ext>
          </a:extLst>
        </xdr:cNvPr>
        <xdr:cNvSpPr txBox="1"/>
      </xdr:nvSpPr>
      <xdr:spPr>
        <a:xfrm>
          <a:off x="85153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30" name="テキスト ボックス 129">
          <a:extLst>
            <a:ext uri="{FF2B5EF4-FFF2-40B4-BE49-F238E27FC236}">
              <a16:creationId xmlns:a16="http://schemas.microsoft.com/office/drawing/2014/main" id="{D375ABD4-9307-4C94-A2B3-3A30D42BF8C2}"/>
            </a:ext>
          </a:extLst>
        </xdr:cNvPr>
        <xdr:cNvSpPr txBox="1"/>
      </xdr:nvSpPr>
      <xdr:spPr>
        <a:xfrm>
          <a:off x="77120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31" name="テキスト ボックス 130">
          <a:extLst>
            <a:ext uri="{FF2B5EF4-FFF2-40B4-BE49-F238E27FC236}">
              <a16:creationId xmlns:a16="http://schemas.microsoft.com/office/drawing/2014/main" id="{C922A473-B1D1-4BB0-BEAD-3DC40E768420}"/>
            </a:ext>
          </a:extLst>
        </xdr:cNvPr>
        <xdr:cNvSpPr txBox="1"/>
      </xdr:nvSpPr>
      <xdr:spPr>
        <a:xfrm>
          <a:off x="69056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32" name="テキスト ボックス 131">
          <a:extLst>
            <a:ext uri="{FF2B5EF4-FFF2-40B4-BE49-F238E27FC236}">
              <a16:creationId xmlns:a16="http://schemas.microsoft.com/office/drawing/2014/main" id="{C68D61A0-64A3-44BD-94BB-4DBE99A95BCC}"/>
            </a:ext>
          </a:extLst>
        </xdr:cNvPr>
        <xdr:cNvSpPr txBox="1"/>
      </xdr:nvSpPr>
      <xdr:spPr>
        <a:xfrm>
          <a:off x="61150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76835</xdr:rowOff>
    </xdr:from>
    <xdr:to>
      <xdr:col>55</xdr:col>
      <xdr:colOff>50800</xdr:colOff>
      <xdr:row>41</xdr:row>
      <xdr:rowOff>9525</xdr:rowOff>
    </xdr:to>
    <xdr:sp macro="" textlink="">
      <xdr:nvSpPr>
        <xdr:cNvPr id="133" name="楕円 132">
          <a:extLst>
            <a:ext uri="{FF2B5EF4-FFF2-40B4-BE49-F238E27FC236}">
              <a16:creationId xmlns:a16="http://schemas.microsoft.com/office/drawing/2014/main" id="{4FE9C9A1-7019-4F9F-81D8-5453E6E016A1}"/>
            </a:ext>
          </a:extLst>
        </xdr:cNvPr>
        <xdr:cNvSpPr/>
      </xdr:nvSpPr>
      <xdr:spPr>
        <a:xfrm>
          <a:off x="9401175" y="6563360"/>
          <a:ext cx="7620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56515</xdr:rowOff>
    </xdr:from>
    <xdr:ext cx="467360" cy="247015"/>
    <xdr:sp macro="" textlink="">
      <xdr:nvSpPr>
        <xdr:cNvPr id="134" name="【図書館】&#10;一人当たり面積該当値テキスト">
          <a:extLst>
            <a:ext uri="{FF2B5EF4-FFF2-40B4-BE49-F238E27FC236}">
              <a16:creationId xmlns:a16="http://schemas.microsoft.com/office/drawing/2014/main" id="{0B6FCD2B-D51E-4855-8D9D-246ADDF8F548}"/>
            </a:ext>
          </a:extLst>
        </xdr:cNvPr>
        <xdr:cNvSpPr txBox="1"/>
      </xdr:nvSpPr>
      <xdr:spPr>
        <a:xfrm>
          <a:off x="9467850" y="654304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87630</xdr:rowOff>
    </xdr:from>
    <xdr:to>
      <xdr:col>50</xdr:col>
      <xdr:colOff>165100</xdr:colOff>
      <xdr:row>41</xdr:row>
      <xdr:rowOff>20320</xdr:rowOff>
    </xdr:to>
    <xdr:sp macro="" textlink="">
      <xdr:nvSpPr>
        <xdr:cNvPr id="135" name="楕円 134">
          <a:extLst>
            <a:ext uri="{FF2B5EF4-FFF2-40B4-BE49-F238E27FC236}">
              <a16:creationId xmlns:a16="http://schemas.microsoft.com/office/drawing/2014/main" id="{A7E43C9D-465A-4D5A-A011-79A41A91419C}"/>
            </a:ext>
          </a:extLst>
        </xdr:cNvPr>
        <xdr:cNvSpPr/>
      </xdr:nvSpPr>
      <xdr:spPr>
        <a:xfrm>
          <a:off x="8639175" y="657098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126365</xdr:rowOff>
    </xdr:from>
    <xdr:to>
      <xdr:col>55</xdr:col>
      <xdr:colOff>0</xdr:colOff>
      <xdr:row>40</xdr:row>
      <xdr:rowOff>136525</xdr:rowOff>
    </xdr:to>
    <xdr:cxnSp macro="">
      <xdr:nvCxnSpPr>
        <xdr:cNvPr id="136" name="直線コネクタ 135">
          <a:extLst>
            <a:ext uri="{FF2B5EF4-FFF2-40B4-BE49-F238E27FC236}">
              <a16:creationId xmlns:a16="http://schemas.microsoft.com/office/drawing/2014/main" id="{D3DF111C-E439-4521-A7CD-1EC5B420511D}"/>
            </a:ext>
          </a:extLst>
        </xdr:cNvPr>
        <xdr:cNvCxnSpPr/>
      </xdr:nvCxnSpPr>
      <xdr:spPr>
        <a:xfrm flipV="1">
          <a:off x="8686800" y="6609715"/>
          <a:ext cx="742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87630</xdr:rowOff>
    </xdr:from>
    <xdr:to>
      <xdr:col>46</xdr:col>
      <xdr:colOff>38100</xdr:colOff>
      <xdr:row>41</xdr:row>
      <xdr:rowOff>20320</xdr:rowOff>
    </xdr:to>
    <xdr:sp macro="" textlink="">
      <xdr:nvSpPr>
        <xdr:cNvPr id="137" name="楕円 136">
          <a:extLst>
            <a:ext uri="{FF2B5EF4-FFF2-40B4-BE49-F238E27FC236}">
              <a16:creationId xmlns:a16="http://schemas.microsoft.com/office/drawing/2014/main" id="{DB17590F-D40E-4F75-88CB-504CBE8EA3BF}"/>
            </a:ext>
          </a:extLst>
        </xdr:cNvPr>
        <xdr:cNvSpPr/>
      </xdr:nvSpPr>
      <xdr:spPr>
        <a:xfrm>
          <a:off x="7839075" y="65709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40</xdr:row>
      <xdr:rowOff>136525</xdr:rowOff>
    </xdr:from>
    <xdr:to>
      <xdr:col>50</xdr:col>
      <xdr:colOff>114300</xdr:colOff>
      <xdr:row>40</xdr:row>
      <xdr:rowOff>136525</xdr:rowOff>
    </xdr:to>
    <xdr:cxnSp macro="">
      <xdr:nvCxnSpPr>
        <xdr:cNvPr id="138" name="直線コネクタ 137">
          <a:extLst>
            <a:ext uri="{FF2B5EF4-FFF2-40B4-BE49-F238E27FC236}">
              <a16:creationId xmlns:a16="http://schemas.microsoft.com/office/drawing/2014/main" id="{74905383-D794-4E37-8100-0263E89F50FD}"/>
            </a:ext>
          </a:extLst>
        </xdr:cNvPr>
        <xdr:cNvCxnSpPr/>
      </xdr:nvCxnSpPr>
      <xdr:spPr>
        <a:xfrm>
          <a:off x="7883525" y="6626225"/>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87630</xdr:rowOff>
    </xdr:from>
    <xdr:to>
      <xdr:col>41</xdr:col>
      <xdr:colOff>101600</xdr:colOff>
      <xdr:row>41</xdr:row>
      <xdr:rowOff>20320</xdr:rowOff>
    </xdr:to>
    <xdr:sp macro="" textlink="">
      <xdr:nvSpPr>
        <xdr:cNvPr id="139" name="楕円 138">
          <a:extLst>
            <a:ext uri="{FF2B5EF4-FFF2-40B4-BE49-F238E27FC236}">
              <a16:creationId xmlns:a16="http://schemas.microsoft.com/office/drawing/2014/main" id="{8AF89D16-02FA-4281-A974-6A1A459BCEF3}"/>
            </a:ext>
          </a:extLst>
        </xdr:cNvPr>
        <xdr:cNvSpPr/>
      </xdr:nvSpPr>
      <xdr:spPr>
        <a:xfrm>
          <a:off x="7029450" y="657098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136525</xdr:rowOff>
    </xdr:from>
    <xdr:to>
      <xdr:col>45</xdr:col>
      <xdr:colOff>174625</xdr:colOff>
      <xdr:row>40</xdr:row>
      <xdr:rowOff>136525</xdr:rowOff>
    </xdr:to>
    <xdr:cxnSp macro="">
      <xdr:nvCxnSpPr>
        <xdr:cNvPr id="140" name="直線コネクタ 139">
          <a:extLst>
            <a:ext uri="{FF2B5EF4-FFF2-40B4-BE49-F238E27FC236}">
              <a16:creationId xmlns:a16="http://schemas.microsoft.com/office/drawing/2014/main" id="{D628557F-E94A-43BB-A85C-7565F89A3BE5}"/>
            </a:ext>
          </a:extLst>
        </xdr:cNvPr>
        <xdr:cNvCxnSpPr/>
      </xdr:nvCxnSpPr>
      <xdr:spPr>
        <a:xfrm>
          <a:off x="7077075" y="66262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87630</xdr:rowOff>
    </xdr:from>
    <xdr:to>
      <xdr:col>36</xdr:col>
      <xdr:colOff>165100</xdr:colOff>
      <xdr:row>41</xdr:row>
      <xdr:rowOff>20320</xdr:rowOff>
    </xdr:to>
    <xdr:sp macro="" textlink="">
      <xdr:nvSpPr>
        <xdr:cNvPr id="141" name="楕円 140">
          <a:extLst>
            <a:ext uri="{FF2B5EF4-FFF2-40B4-BE49-F238E27FC236}">
              <a16:creationId xmlns:a16="http://schemas.microsoft.com/office/drawing/2014/main" id="{3BC3AF3B-614F-4D27-8697-8FAEDA37A530}"/>
            </a:ext>
          </a:extLst>
        </xdr:cNvPr>
        <xdr:cNvSpPr/>
      </xdr:nvSpPr>
      <xdr:spPr>
        <a:xfrm>
          <a:off x="6238875" y="657098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136525</xdr:rowOff>
    </xdr:from>
    <xdr:to>
      <xdr:col>41</xdr:col>
      <xdr:colOff>50800</xdr:colOff>
      <xdr:row>40</xdr:row>
      <xdr:rowOff>136525</xdr:rowOff>
    </xdr:to>
    <xdr:cxnSp macro="">
      <xdr:nvCxnSpPr>
        <xdr:cNvPr id="142" name="直線コネクタ 141">
          <a:extLst>
            <a:ext uri="{FF2B5EF4-FFF2-40B4-BE49-F238E27FC236}">
              <a16:creationId xmlns:a16="http://schemas.microsoft.com/office/drawing/2014/main" id="{E69BAA08-ACBA-4D44-B3FC-0378232893EB}"/>
            </a:ext>
          </a:extLst>
        </xdr:cNvPr>
        <xdr:cNvCxnSpPr/>
      </xdr:nvCxnSpPr>
      <xdr:spPr>
        <a:xfrm>
          <a:off x="6286500" y="662622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93980</xdr:rowOff>
    </xdr:from>
    <xdr:ext cx="469900" cy="247015"/>
    <xdr:sp macro="" textlink="">
      <xdr:nvSpPr>
        <xdr:cNvPr id="143" name="n_1aveValue【図書館】&#10;一人当たり面積">
          <a:extLst>
            <a:ext uri="{FF2B5EF4-FFF2-40B4-BE49-F238E27FC236}">
              <a16:creationId xmlns:a16="http://schemas.microsoft.com/office/drawing/2014/main" id="{5A3DBA18-A4FC-4804-965A-D6A62B6E6E1D}"/>
            </a:ext>
          </a:extLst>
        </xdr:cNvPr>
        <xdr:cNvSpPr txBox="1"/>
      </xdr:nvSpPr>
      <xdr:spPr>
        <a:xfrm>
          <a:off x="8458200" y="609473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125730</xdr:rowOff>
    </xdr:from>
    <xdr:ext cx="467360" cy="247015"/>
    <xdr:sp macro="" textlink="">
      <xdr:nvSpPr>
        <xdr:cNvPr id="144" name="n_2aveValue【図書館】&#10;一人当たり面積">
          <a:extLst>
            <a:ext uri="{FF2B5EF4-FFF2-40B4-BE49-F238E27FC236}">
              <a16:creationId xmlns:a16="http://schemas.microsoft.com/office/drawing/2014/main" id="{4B35D0CF-DBDA-4EC6-B8FF-9431BCBA71EE}"/>
            </a:ext>
          </a:extLst>
        </xdr:cNvPr>
        <xdr:cNvSpPr txBox="1"/>
      </xdr:nvSpPr>
      <xdr:spPr>
        <a:xfrm>
          <a:off x="7677150" y="61233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135890</xdr:rowOff>
    </xdr:from>
    <xdr:ext cx="467360" cy="249555"/>
    <xdr:sp macro="" textlink="">
      <xdr:nvSpPr>
        <xdr:cNvPr id="145" name="n_3aveValue【図書館】&#10;一人当たり面積">
          <a:extLst>
            <a:ext uri="{FF2B5EF4-FFF2-40B4-BE49-F238E27FC236}">
              <a16:creationId xmlns:a16="http://schemas.microsoft.com/office/drawing/2014/main" id="{DDDF6BEB-5C59-47F1-9A3B-BC499A9F65F3}"/>
            </a:ext>
          </a:extLst>
        </xdr:cNvPr>
        <xdr:cNvSpPr txBox="1"/>
      </xdr:nvSpPr>
      <xdr:spPr>
        <a:xfrm>
          <a:off x="6867525" y="613664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1905</xdr:rowOff>
    </xdr:from>
    <xdr:ext cx="467360" cy="249555"/>
    <xdr:sp macro="" textlink="">
      <xdr:nvSpPr>
        <xdr:cNvPr id="146" name="n_4aveValue【図書館】&#10;一人当たり面積">
          <a:extLst>
            <a:ext uri="{FF2B5EF4-FFF2-40B4-BE49-F238E27FC236}">
              <a16:creationId xmlns:a16="http://schemas.microsoft.com/office/drawing/2014/main" id="{02C3CCD1-BDB4-4B40-8842-A86FF371DDDD}"/>
            </a:ext>
          </a:extLst>
        </xdr:cNvPr>
        <xdr:cNvSpPr txBox="1"/>
      </xdr:nvSpPr>
      <xdr:spPr>
        <a:xfrm>
          <a:off x="6067425" y="616458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11430</xdr:rowOff>
    </xdr:from>
    <xdr:ext cx="469900" cy="249555"/>
    <xdr:sp macro="" textlink="">
      <xdr:nvSpPr>
        <xdr:cNvPr id="147" name="n_1mainValue【図書館】&#10;一人当たり面積">
          <a:extLst>
            <a:ext uri="{FF2B5EF4-FFF2-40B4-BE49-F238E27FC236}">
              <a16:creationId xmlns:a16="http://schemas.microsoft.com/office/drawing/2014/main" id="{84300AF9-5778-43EF-894E-92C1A02CEA64}"/>
            </a:ext>
          </a:extLst>
        </xdr:cNvPr>
        <xdr:cNvSpPr txBox="1"/>
      </xdr:nvSpPr>
      <xdr:spPr>
        <a:xfrm>
          <a:off x="8458200" y="66567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11430</xdr:rowOff>
    </xdr:from>
    <xdr:ext cx="467360" cy="249555"/>
    <xdr:sp macro="" textlink="">
      <xdr:nvSpPr>
        <xdr:cNvPr id="148" name="n_2mainValue【図書館】&#10;一人当たり面積">
          <a:extLst>
            <a:ext uri="{FF2B5EF4-FFF2-40B4-BE49-F238E27FC236}">
              <a16:creationId xmlns:a16="http://schemas.microsoft.com/office/drawing/2014/main" id="{AA0F8CB1-66BD-4408-9135-07735BDA3BA5}"/>
            </a:ext>
          </a:extLst>
        </xdr:cNvPr>
        <xdr:cNvSpPr txBox="1"/>
      </xdr:nvSpPr>
      <xdr:spPr>
        <a:xfrm>
          <a:off x="7677150" y="66567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11430</xdr:rowOff>
    </xdr:from>
    <xdr:ext cx="467360" cy="249555"/>
    <xdr:sp macro="" textlink="">
      <xdr:nvSpPr>
        <xdr:cNvPr id="149" name="n_3mainValue【図書館】&#10;一人当たり面積">
          <a:extLst>
            <a:ext uri="{FF2B5EF4-FFF2-40B4-BE49-F238E27FC236}">
              <a16:creationId xmlns:a16="http://schemas.microsoft.com/office/drawing/2014/main" id="{7CEE0BDD-0B00-4B15-9AFE-E13495CBFF4D}"/>
            </a:ext>
          </a:extLst>
        </xdr:cNvPr>
        <xdr:cNvSpPr txBox="1"/>
      </xdr:nvSpPr>
      <xdr:spPr>
        <a:xfrm>
          <a:off x="6867525" y="66567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11430</xdr:rowOff>
    </xdr:from>
    <xdr:ext cx="467360" cy="249555"/>
    <xdr:sp macro="" textlink="">
      <xdr:nvSpPr>
        <xdr:cNvPr id="150" name="n_4mainValue【図書館】&#10;一人当たり面積">
          <a:extLst>
            <a:ext uri="{FF2B5EF4-FFF2-40B4-BE49-F238E27FC236}">
              <a16:creationId xmlns:a16="http://schemas.microsoft.com/office/drawing/2014/main" id="{87995F4E-7D7B-41CA-B09A-C89B4D80D680}"/>
            </a:ext>
          </a:extLst>
        </xdr:cNvPr>
        <xdr:cNvSpPr txBox="1"/>
      </xdr:nvSpPr>
      <xdr:spPr>
        <a:xfrm>
          <a:off x="6067425" y="66567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51" name="正方形/長方形 150">
          <a:extLst>
            <a:ext uri="{FF2B5EF4-FFF2-40B4-BE49-F238E27FC236}">
              <a16:creationId xmlns:a16="http://schemas.microsoft.com/office/drawing/2014/main" id="{EE8FEC0A-6069-459A-B757-7C69950988F9}"/>
            </a:ext>
          </a:extLst>
        </xdr:cNvPr>
        <xdr:cNvSpPr/>
      </xdr:nvSpPr>
      <xdr:spPr>
        <a:xfrm>
          <a:off x="685800" y="7564755"/>
          <a:ext cx="426720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5B45DF2E-F3B8-4626-8237-0F04D3FC9C25}"/>
            </a:ext>
          </a:extLst>
        </xdr:cNvPr>
        <xdr:cNvSpPr/>
      </xdr:nvSpPr>
      <xdr:spPr>
        <a:xfrm>
          <a:off x="8096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3" name="正方形/長方形 152">
          <a:extLst>
            <a:ext uri="{FF2B5EF4-FFF2-40B4-BE49-F238E27FC236}">
              <a16:creationId xmlns:a16="http://schemas.microsoft.com/office/drawing/2014/main" id="{8A1FBAFC-6065-4C65-A72D-E170B16CE1A3}"/>
            </a:ext>
          </a:extLst>
        </xdr:cNvPr>
        <xdr:cNvSpPr/>
      </xdr:nvSpPr>
      <xdr:spPr>
        <a:xfrm>
          <a:off x="8096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44F0FC92-40D7-4AB9-9E66-F96D590FEE6D}"/>
            </a:ext>
          </a:extLst>
        </xdr:cNvPr>
        <xdr:cNvSpPr/>
      </xdr:nvSpPr>
      <xdr:spPr>
        <a:xfrm>
          <a:off x="17145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5" name="正方形/長方形 154">
          <a:extLst>
            <a:ext uri="{FF2B5EF4-FFF2-40B4-BE49-F238E27FC236}">
              <a16:creationId xmlns:a16="http://schemas.microsoft.com/office/drawing/2014/main" id="{2C857D0C-F44A-4F6A-88BF-82CE7AB2391F}"/>
            </a:ext>
          </a:extLst>
        </xdr:cNvPr>
        <xdr:cNvSpPr/>
      </xdr:nvSpPr>
      <xdr:spPr>
        <a:xfrm>
          <a:off x="17145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58BA58E3-9163-46C7-A20F-2D6F35B18DC8}"/>
            </a:ext>
          </a:extLst>
        </xdr:cNvPr>
        <xdr:cNvSpPr/>
      </xdr:nvSpPr>
      <xdr:spPr>
        <a:xfrm>
          <a:off x="27432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7" name="正方形/長方形 156">
          <a:extLst>
            <a:ext uri="{FF2B5EF4-FFF2-40B4-BE49-F238E27FC236}">
              <a16:creationId xmlns:a16="http://schemas.microsoft.com/office/drawing/2014/main" id="{9CAC4489-033A-4D21-92FF-EDC692A092FE}"/>
            </a:ext>
          </a:extLst>
        </xdr:cNvPr>
        <xdr:cNvSpPr/>
      </xdr:nvSpPr>
      <xdr:spPr>
        <a:xfrm>
          <a:off x="27432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8" name="正方形/長方形 157">
          <a:extLst>
            <a:ext uri="{FF2B5EF4-FFF2-40B4-BE49-F238E27FC236}">
              <a16:creationId xmlns:a16="http://schemas.microsoft.com/office/drawing/2014/main" id="{C26917C4-9282-4825-8697-9238EC747171}"/>
            </a:ext>
          </a:extLst>
        </xdr:cNvPr>
        <xdr:cNvSpPr/>
      </xdr:nvSpPr>
      <xdr:spPr>
        <a:xfrm>
          <a:off x="685800" y="864679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9" name="テキスト ボックス 158">
          <a:extLst>
            <a:ext uri="{FF2B5EF4-FFF2-40B4-BE49-F238E27FC236}">
              <a16:creationId xmlns:a16="http://schemas.microsoft.com/office/drawing/2014/main" id="{057A1324-5B3C-4DDE-91E2-C1ADD8BD25CD}"/>
            </a:ext>
          </a:extLst>
        </xdr:cNvPr>
        <xdr:cNvSpPr txBox="1"/>
      </xdr:nvSpPr>
      <xdr:spPr>
        <a:xfrm>
          <a:off x="666750" y="846645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60" name="直線コネクタ 159">
          <a:extLst>
            <a:ext uri="{FF2B5EF4-FFF2-40B4-BE49-F238E27FC236}">
              <a16:creationId xmlns:a16="http://schemas.microsoft.com/office/drawing/2014/main" id="{52CBF2E4-6767-48F5-B6BF-3BE6B5659FD6}"/>
            </a:ext>
          </a:extLst>
        </xdr:cNvPr>
        <xdr:cNvCxnSpPr/>
      </xdr:nvCxnSpPr>
      <xdr:spPr>
        <a:xfrm>
          <a:off x="685800" y="10803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4820" cy="249555"/>
    <xdr:sp macro="" textlink="">
      <xdr:nvSpPr>
        <xdr:cNvPr id="161" name="テキスト ボックス 160">
          <a:extLst>
            <a:ext uri="{FF2B5EF4-FFF2-40B4-BE49-F238E27FC236}">
              <a16:creationId xmlns:a16="http://schemas.microsoft.com/office/drawing/2014/main" id="{0244844C-9353-47A2-921E-07D7C7590253}"/>
            </a:ext>
          </a:extLst>
        </xdr:cNvPr>
        <xdr:cNvSpPr txBox="1"/>
      </xdr:nvSpPr>
      <xdr:spPr>
        <a:xfrm>
          <a:off x="278765" y="106756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62" name="直線コネクタ 161">
          <a:extLst>
            <a:ext uri="{FF2B5EF4-FFF2-40B4-BE49-F238E27FC236}">
              <a16:creationId xmlns:a16="http://schemas.microsoft.com/office/drawing/2014/main" id="{E254E9F0-22DD-42F4-ABA5-FC766E551825}"/>
            </a:ext>
          </a:extLst>
        </xdr:cNvPr>
        <xdr:cNvCxnSpPr/>
      </xdr:nvCxnSpPr>
      <xdr:spPr>
        <a:xfrm>
          <a:off x="685800" y="1044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4820" cy="249555"/>
    <xdr:sp macro="" textlink="">
      <xdr:nvSpPr>
        <xdr:cNvPr id="163" name="テキスト ボックス 162">
          <a:extLst>
            <a:ext uri="{FF2B5EF4-FFF2-40B4-BE49-F238E27FC236}">
              <a16:creationId xmlns:a16="http://schemas.microsoft.com/office/drawing/2014/main" id="{D95252D0-9686-4210-98B2-05E5AB49F042}"/>
            </a:ext>
          </a:extLst>
        </xdr:cNvPr>
        <xdr:cNvSpPr txBox="1"/>
      </xdr:nvSpPr>
      <xdr:spPr>
        <a:xfrm>
          <a:off x="278765" y="103155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4" name="直線コネクタ 163">
          <a:extLst>
            <a:ext uri="{FF2B5EF4-FFF2-40B4-BE49-F238E27FC236}">
              <a16:creationId xmlns:a16="http://schemas.microsoft.com/office/drawing/2014/main" id="{47CCAE87-4513-4470-987F-980A32841656}"/>
            </a:ext>
          </a:extLst>
        </xdr:cNvPr>
        <xdr:cNvCxnSpPr/>
      </xdr:nvCxnSpPr>
      <xdr:spPr>
        <a:xfrm>
          <a:off x="685800" y="100857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5" name="テキスト ボックス 164">
          <a:extLst>
            <a:ext uri="{FF2B5EF4-FFF2-40B4-BE49-F238E27FC236}">
              <a16:creationId xmlns:a16="http://schemas.microsoft.com/office/drawing/2014/main" id="{148C21E8-2962-430F-8BEB-7858806E9552}"/>
            </a:ext>
          </a:extLst>
        </xdr:cNvPr>
        <xdr:cNvSpPr txBox="1"/>
      </xdr:nvSpPr>
      <xdr:spPr>
        <a:xfrm>
          <a:off x="339725" y="99548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BE07F138-8E6E-4F47-B781-7F5F0901074B}"/>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7015"/>
    <xdr:sp macro="" textlink="">
      <xdr:nvSpPr>
        <xdr:cNvPr id="167" name="テキスト ボックス 166">
          <a:extLst>
            <a:ext uri="{FF2B5EF4-FFF2-40B4-BE49-F238E27FC236}">
              <a16:creationId xmlns:a16="http://schemas.microsoft.com/office/drawing/2014/main" id="{152A2223-1BCA-4B0D-99C3-1DCEA16B1F82}"/>
            </a:ext>
          </a:extLst>
        </xdr:cNvPr>
        <xdr:cNvSpPr txBox="1"/>
      </xdr:nvSpPr>
      <xdr:spPr>
        <a:xfrm>
          <a:off x="339725" y="959421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8" name="直線コネクタ 167">
          <a:extLst>
            <a:ext uri="{FF2B5EF4-FFF2-40B4-BE49-F238E27FC236}">
              <a16:creationId xmlns:a16="http://schemas.microsoft.com/office/drawing/2014/main" id="{ACED068A-A581-42FA-A5A0-737DF2576587}"/>
            </a:ext>
          </a:extLst>
        </xdr:cNvPr>
        <xdr:cNvCxnSpPr/>
      </xdr:nvCxnSpPr>
      <xdr:spPr>
        <a:xfrm>
          <a:off x="685800" y="93643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7015"/>
    <xdr:sp macro="" textlink="">
      <xdr:nvSpPr>
        <xdr:cNvPr id="169" name="テキスト ボックス 168">
          <a:extLst>
            <a:ext uri="{FF2B5EF4-FFF2-40B4-BE49-F238E27FC236}">
              <a16:creationId xmlns:a16="http://schemas.microsoft.com/office/drawing/2014/main" id="{95B1494B-08EE-4748-901F-3EBE6E900B21}"/>
            </a:ext>
          </a:extLst>
        </xdr:cNvPr>
        <xdr:cNvSpPr txBox="1"/>
      </xdr:nvSpPr>
      <xdr:spPr>
        <a:xfrm>
          <a:off x="339725" y="92373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70" name="直線コネクタ 169">
          <a:extLst>
            <a:ext uri="{FF2B5EF4-FFF2-40B4-BE49-F238E27FC236}">
              <a16:creationId xmlns:a16="http://schemas.microsoft.com/office/drawing/2014/main" id="{4CEFEC88-9C81-4D7E-AAF2-FDDC1BCD9202}"/>
            </a:ext>
          </a:extLst>
        </xdr:cNvPr>
        <xdr:cNvCxnSpPr/>
      </xdr:nvCxnSpPr>
      <xdr:spPr>
        <a:xfrm>
          <a:off x="685800" y="9007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7015"/>
    <xdr:sp macro="" textlink="">
      <xdr:nvSpPr>
        <xdr:cNvPr id="171" name="テキスト ボックス 170">
          <a:extLst>
            <a:ext uri="{FF2B5EF4-FFF2-40B4-BE49-F238E27FC236}">
              <a16:creationId xmlns:a16="http://schemas.microsoft.com/office/drawing/2014/main" id="{91DE8883-D8A1-4325-9308-D4EC9851EB01}"/>
            </a:ext>
          </a:extLst>
        </xdr:cNvPr>
        <xdr:cNvSpPr txBox="1"/>
      </xdr:nvSpPr>
      <xdr:spPr>
        <a:xfrm>
          <a:off x="339725" y="88766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2" name="直線コネクタ 171">
          <a:extLst>
            <a:ext uri="{FF2B5EF4-FFF2-40B4-BE49-F238E27FC236}">
              <a16:creationId xmlns:a16="http://schemas.microsoft.com/office/drawing/2014/main" id="{D527749B-84C6-4102-B24C-9DF9CDC53280}"/>
            </a:ext>
          </a:extLst>
        </xdr:cNvPr>
        <xdr:cNvCxnSpPr/>
      </xdr:nvCxnSpPr>
      <xdr:spPr>
        <a:xfrm>
          <a:off x="685800" y="864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7015"/>
    <xdr:sp macro="" textlink="">
      <xdr:nvSpPr>
        <xdr:cNvPr id="173" name="テキスト ボックス 172">
          <a:extLst>
            <a:ext uri="{FF2B5EF4-FFF2-40B4-BE49-F238E27FC236}">
              <a16:creationId xmlns:a16="http://schemas.microsoft.com/office/drawing/2014/main" id="{08D2C1D3-D17F-4FB4-A766-36B26F0ECE2C}"/>
            </a:ext>
          </a:extLst>
        </xdr:cNvPr>
        <xdr:cNvSpPr txBox="1"/>
      </xdr:nvSpPr>
      <xdr:spPr>
        <a:xfrm>
          <a:off x="387985" y="851598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4" name="【体育館・プール】&#10;有形固定資産減価償却率グラフ枠">
          <a:extLst>
            <a:ext uri="{FF2B5EF4-FFF2-40B4-BE49-F238E27FC236}">
              <a16:creationId xmlns:a16="http://schemas.microsoft.com/office/drawing/2014/main" id="{148775DA-699C-4F10-B228-578590022DA3}"/>
            </a:ext>
          </a:extLst>
        </xdr:cNvPr>
        <xdr:cNvSpPr/>
      </xdr:nvSpPr>
      <xdr:spPr>
        <a:xfrm>
          <a:off x="685800" y="864679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119380</xdr:rowOff>
    </xdr:from>
    <xdr:to>
      <xdr:col>24</xdr:col>
      <xdr:colOff>62865</xdr:colOff>
      <xdr:row>64</xdr:row>
      <xdr:rowOff>73025</xdr:rowOff>
    </xdr:to>
    <xdr:cxnSp macro="">
      <xdr:nvCxnSpPr>
        <xdr:cNvPr id="175" name="直線コネクタ 174">
          <a:extLst>
            <a:ext uri="{FF2B5EF4-FFF2-40B4-BE49-F238E27FC236}">
              <a16:creationId xmlns:a16="http://schemas.microsoft.com/office/drawing/2014/main" id="{C7A632FC-0044-47B8-B160-BBFD5B477DD0}"/>
            </a:ext>
          </a:extLst>
        </xdr:cNvPr>
        <xdr:cNvCxnSpPr/>
      </xdr:nvCxnSpPr>
      <xdr:spPr>
        <a:xfrm flipV="1">
          <a:off x="4180840" y="903795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76835</xdr:rowOff>
    </xdr:from>
    <xdr:ext cx="467360" cy="249555"/>
    <xdr:sp macro="" textlink="">
      <xdr:nvSpPr>
        <xdr:cNvPr id="176" name="【体育館・プール】&#10;有形固定資産減価償却率最小値テキスト">
          <a:extLst>
            <a:ext uri="{FF2B5EF4-FFF2-40B4-BE49-F238E27FC236}">
              <a16:creationId xmlns:a16="http://schemas.microsoft.com/office/drawing/2014/main" id="{9DAFFD74-F60F-4D71-B9B8-515758AA82B2}"/>
            </a:ext>
          </a:extLst>
        </xdr:cNvPr>
        <xdr:cNvSpPr txBox="1"/>
      </xdr:nvSpPr>
      <xdr:spPr>
        <a:xfrm>
          <a:off x="4219575" y="104495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73025</xdr:rowOff>
    </xdr:from>
    <xdr:to>
      <xdr:col>24</xdr:col>
      <xdr:colOff>152400</xdr:colOff>
      <xdr:row>64</xdr:row>
      <xdr:rowOff>73025</xdr:rowOff>
    </xdr:to>
    <xdr:cxnSp macro="">
      <xdr:nvCxnSpPr>
        <xdr:cNvPr id="177" name="直線コネクタ 176">
          <a:extLst>
            <a:ext uri="{FF2B5EF4-FFF2-40B4-BE49-F238E27FC236}">
              <a16:creationId xmlns:a16="http://schemas.microsoft.com/office/drawing/2014/main" id="{FE6C8681-ED9C-4060-AFC4-1E5E8598A77C}"/>
            </a:ext>
          </a:extLst>
        </xdr:cNvPr>
        <xdr:cNvCxnSpPr/>
      </xdr:nvCxnSpPr>
      <xdr:spPr>
        <a:xfrm>
          <a:off x="4105275" y="10445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67945</xdr:rowOff>
    </xdr:from>
    <xdr:ext cx="402590" cy="249555"/>
    <xdr:sp macro="" textlink="">
      <xdr:nvSpPr>
        <xdr:cNvPr id="178" name="【体育館・プール】&#10;有形固定資産減価償却率最大値テキスト">
          <a:extLst>
            <a:ext uri="{FF2B5EF4-FFF2-40B4-BE49-F238E27FC236}">
              <a16:creationId xmlns:a16="http://schemas.microsoft.com/office/drawing/2014/main" id="{A8CD8428-B5FA-47D5-9356-1A151D0A7F9C}"/>
            </a:ext>
          </a:extLst>
        </xdr:cNvPr>
        <xdr:cNvSpPr txBox="1"/>
      </xdr:nvSpPr>
      <xdr:spPr>
        <a:xfrm>
          <a:off x="4219575" y="881824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119380</xdr:rowOff>
    </xdr:from>
    <xdr:to>
      <xdr:col>24</xdr:col>
      <xdr:colOff>152400</xdr:colOff>
      <xdr:row>55</xdr:row>
      <xdr:rowOff>119380</xdr:rowOff>
    </xdr:to>
    <xdr:cxnSp macro="">
      <xdr:nvCxnSpPr>
        <xdr:cNvPr id="179" name="直線コネクタ 178">
          <a:extLst>
            <a:ext uri="{FF2B5EF4-FFF2-40B4-BE49-F238E27FC236}">
              <a16:creationId xmlns:a16="http://schemas.microsoft.com/office/drawing/2014/main" id="{6365F729-EFF0-4F65-A5CB-78042500DBF4}"/>
            </a:ext>
          </a:extLst>
        </xdr:cNvPr>
        <xdr:cNvCxnSpPr/>
      </xdr:nvCxnSpPr>
      <xdr:spPr>
        <a:xfrm>
          <a:off x="4105275" y="9037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95250</xdr:rowOff>
    </xdr:from>
    <xdr:ext cx="402590" cy="247015"/>
    <xdr:sp macro="" textlink="">
      <xdr:nvSpPr>
        <xdr:cNvPr id="180" name="【体育館・プール】&#10;有形固定資産減価償却率平均値テキスト">
          <a:extLst>
            <a:ext uri="{FF2B5EF4-FFF2-40B4-BE49-F238E27FC236}">
              <a16:creationId xmlns:a16="http://schemas.microsoft.com/office/drawing/2014/main" id="{11FED0A9-B546-4692-AB69-A52D52BB0648}"/>
            </a:ext>
          </a:extLst>
        </xdr:cNvPr>
        <xdr:cNvSpPr txBox="1"/>
      </xdr:nvSpPr>
      <xdr:spPr>
        <a:xfrm>
          <a:off x="4219575" y="9820275"/>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116205</xdr:rowOff>
    </xdr:from>
    <xdr:to>
      <xdr:col>24</xdr:col>
      <xdr:colOff>114300</xdr:colOff>
      <xdr:row>61</xdr:row>
      <xdr:rowOff>48895</xdr:rowOff>
    </xdr:to>
    <xdr:sp macro="" textlink="">
      <xdr:nvSpPr>
        <xdr:cNvPr id="181" name="フローチャート: 判断 180">
          <a:extLst>
            <a:ext uri="{FF2B5EF4-FFF2-40B4-BE49-F238E27FC236}">
              <a16:creationId xmlns:a16="http://schemas.microsoft.com/office/drawing/2014/main" id="{1D371010-0C4E-4C1C-B3F9-B77C89F1DD4A}"/>
            </a:ext>
          </a:extLst>
        </xdr:cNvPr>
        <xdr:cNvSpPr/>
      </xdr:nvSpPr>
      <xdr:spPr>
        <a:xfrm>
          <a:off x="4124325" y="9841230"/>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83185</xdr:rowOff>
    </xdr:from>
    <xdr:to>
      <xdr:col>20</xdr:col>
      <xdr:colOff>38100</xdr:colOff>
      <xdr:row>61</xdr:row>
      <xdr:rowOff>15875</xdr:rowOff>
    </xdr:to>
    <xdr:sp macro="" textlink="">
      <xdr:nvSpPr>
        <xdr:cNvPr id="182" name="フローチャート: 判断 181">
          <a:extLst>
            <a:ext uri="{FF2B5EF4-FFF2-40B4-BE49-F238E27FC236}">
              <a16:creationId xmlns:a16="http://schemas.microsoft.com/office/drawing/2014/main" id="{04F3906F-F423-4802-8C77-D2772C1D082B}"/>
            </a:ext>
          </a:extLst>
        </xdr:cNvPr>
        <xdr:cNvSpPr/>
      </xdr:nvSpPr>
      <xdr:spPr>
        <a:xfrm>
          <a:off x="3381375" y="9811385"/>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64770</xdr:rowOff>
    </xdr:from>
    <xdr:to>
      <xdr:col>15</xdr:col>
      <xdr:colOff>101600</xdr:colOff>
      <xdr:row>60</xdr:row>
      <xdr:rowOff>162560</xdr:rowOff>
    </xdr:to>
    <xdr:sp macro="" textlink="">
      <xdr:nvSpPr>
        <xdr:cNvPr id="183" name="フローチャート: 判断 182">
          <a:extLst>
            <a:ext uri="{FF2B5EF4-FFF2-40B4-BE49-F238E27FC236}">
              <a16:creationId xmlns:a16="http://schemas.microsoft.com/office/drawing/2014/main" id="{7A4B3BC7-473F-41DE-AE1E-A3FC3A4AE146}"/>
            </a:ext>
          </a:extLst>
        </xdr:cNvPr>
        <xdr:cNvSpPr/>
      </xdr:nvSpPr>
      <xdr:spPr>
        <a:xfrm>
          <a:off x="2571750" y="9792970"/>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144145</xdr:rowOff>
    </xdr:to>
    <xdr:sp macro="" textlink="">
      <xdr:nvSpPr>
        <xdr:cNvPr id="184" name="フローチャート: 判断 183">
          <a:extLst>
            <a:ext uri="{FF2B5EF4-FFF2-40B4-BE49-F238E27FC236}">
              <a16:creationId xmlns:a16="http://schemas.microsoft.com/office/drawing/2014/main" id="{56EA7CAB-93E6-41AE-8DE9-59FC7DCCCA25}"/>
            </a:ext>
          </a:extLst>
        </xdr:cNvPr>
        <xdr:cNvSpPr/>
      </xdr:nvSpPr>
      <xdr:spPr>
        <a:xfrm>
          <a:off x="1781175" y="9774555"/>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68580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A9A0F791-54C8-4BDE-B310-D77380C99A40}"/>
            </a:ext>
          </a:extLst>
        </xdr:cNvPr>
        <xdr:cNvSpPr/>
      </xdr:nvSpPr>
      <xdr:spPr>
        <a:xfrm>
          <a:off x="981075" y="97904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E256B6C2-E503-43C2-996D-58BA945851B6}"/>
            </a:ext>
          </a:extLst>
        </xdr:cNvPr>
        <xdr:cNvSpPr txBox="1"/>
      </xdr:nvSpPr>
      <xdr:spPr>
        <a:xfrm>
          <a:off x="40100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16586CF0-9A77-46B6-BF0E-39F9280D019C}"/>
            </a:ext>
          </a:extLst>
        </xdr:cNvPr>
        <xdr:cNvSpPr txBox="1"/>
      </xdr:nvSpPr>
      <xdr:spPr>
        <a:xfrm>
          <a:off x="32543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397DD9D9-08CA-4AF4-94A7-B364AC8F3D82}"/>
            </a:ext>
          </a:extLst>
        </xdr:cNvPr>
        <xdr:cNvSpPr txBox="1"/>
      </xdr:nvSpPr>
      <xdr:spPr>
        <a:xfrm>
          <a:off x="24479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9" name="テキスト ボックス 188">
          <a:extLst>
            <a:ext uri="{FF2B5EF4-FFF2-40B4-BE49-F238E27FC236}">
              <a16:creationId xmlns:a16="http://schemas.microsoft.com/office/drawing/2014/main" id="{139FF571-F1C4-4440-A5C8-0D4A1683F495}"/>
            </a:ext>
          </a:extLst>
        </xdr:cNvPr>
        <xdr:cNvSpPr txBox="1"/>
      </xdr:nvSpPr>
      <xdr:spPr>
        <a:xfrm>
          <a:off x="16573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90" name="テキスト ボックス 189">
          <a:extLst>
            <a:ext uri="{FF2B5EF4-FFF2-40B4-BE49-F238E27FC236}">
              <a16:creationId xmlns:a16="http://schemas.microsoft.com/office/drawing/2014/main" id="{B9365B85-7024-4D37-9910-08B90D32EB16}"/>
            </a:ext>
          </a:extLst>
        </xdr:cNvPr>
        <xdr:cNvSpPr txBox="1"/>
      </xdr:nvSpPr>
      <xdr:spPr>
        <a:xfrm>
          <a:off x="8540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40640</xdr:rowOff>
    </xdr:from>
    <xdr:to>
      <xdr:col>24</xdr:col>
      <xdr:colOff>114300</xdr:colOff>
      <xdr:row>58</xdr:row>
      <xdr:rowOff>138430</xdr:rowOff>
    </xdr:to>
    <xdr:sp macro="" textlink="">
      <xdr:nvSpPr>
        <xdr:cNvPr id="191" name="楕円 190">
          <a:extLst>
            <a:ext uri="{FF2B5EF4-FFF2-40B4-BE49-F238E27FC236}">
              <a16:creationId xmlns:a16="http://schemas.microsoft.com/office/drawing/2014/main" id="{5B5FC880-3DB9-42D7-AEA3-ED8C035D7060}"/>
            </a:ext>
          </a:extLst>
        </xdr:cNvPr>
        <xdr:cNvSpPr/>
      </xdr:nvSpPr>
      <xdr:spPr>
        <a:xfrm>
          <a:off x="4124325" y="9441815"/>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62865</xdr:rowOff>
    </xdr:from>
    <xdr:ext cx="402590" cy="247015"/>
    <xdr:sp macro="" textlink="">
      <xdr:nvSpPr>
        <xdr:cNvPr id="192" name="【体育館・プール】&#10;有形固定資産減価償却率該当値テキスト">
          <a:extLst>
            <a:ext uri="{FF2B5EF4-FFF2-40B4-BE49-F238E27FC236}">
              <a16:creationId xmlns:a16="http://schemas.microsoft.com/office/drawing/2014/main" id="{F7895BFE-B927-4667-9EA5-9812EEBB4598}"/>
            </a:ext>
          </a:extLst>
        </xdr:cNvPr>
        <xdr:cNvSpPr txBox="1"/>
      </xdr:nvSpPr>
      <xdr:spPr>
        <a:xfrm>
          <a:off x="4219575" y="9305290"/>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26670</xdr:rowOff>
    </xdr:from>
    <xdr:to>
      <xdr:col>20</xdr:col>
      <xdr:colOff>38100</xdr:colOff>
      <xdr:row>60</xdr:row>
      <xdr:rowOff>124460</xdr:rowOff>
    </xdr:to>
    <xdr:sp macro="" textlink="">
      <xdr:nvSpPr>
        <xdr:cNvPr id="193" name="楕円 192">
          <a:extLst>
            <a:ext uri="{FF2B5EF4-FFF2-40B4-BE49-F238E27FC236}">
              <a16:creationId xmlns:a16="http://schemas.microsoft.com/office/drawing/2014/main" id="{5704C646-869A-44AF-8E90-A105EDB17D52}"/>
            </a:ext>
          </a:extLst>
        </xdr:cNvPr>
        <xdr:cNvSpPr/>
      </xdr:nvSpPr>
      <xdr:spPr>
        <a:xfrm>
          <a:off x="3381375" y="9754870"/>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58</xdr:row>
      <xdr:rowOff>90170</xdr:rowOff>
    </xdr:from>
    <xdr:to>
      <xdr:col>24</xdr:col>
      <xdr:colOff>63500</xdr:colOff>
      <xdr:row>60</xdr:row>
      <xdr:rowOff>74930</xdr:rowOff>
    </xdr:to>
    <xdr:cxnSp macro="">
      <xdr:nvCxnSpPr>
        <xdr:cNvPr id="194" name="直線コネクタ 193">
          <a:extLst>
            <a:ext uri="{FF2B5EF4-FFF2-40B4-BE49-F238E27FC236}">
              <a16:creationId xmlns:a16="http://schemas.microsoft.com/office/drawing/2014/main" id="{DB92A417-BDF3-456D-BAD2-413364F37C46}"/>
            </a:ext>
          </a:extLst>
        </xdr:cNvPr>
        <xdr:cNvCxnSpPr/>
      </xdr:nvCxnSpPr>
      <xdr:spPr>
        <a:xfrm flipV="1">
          <a:off x="3425825" y="9488170"/>
          <a:ext cx="755650" cy="311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76200</xdr:rowOff>
    </xdr:to>
    <xdr:sp macro="" textlink="">
      <xdr:nvSpPr>
        <xdr:cNvPr id="195" name="楕円 194">
          <a:extLst>
            <a:ext uri="{FF2B5EF4-FFF2-40B4-BE49-F238E27FC236}">
              <a16:creationId xmlns:a16="http://schemas.microsoft.com/office/drawing/2014/main" id="{A11E0C26-2713-4959-8270-DD5781320939}"/>
            </a:ext>
          </a:extLst>
        </xdr:cNvPr>
        <xdr:cNvSpPr/>
      </xdr:nvSpPr>
      <xdr:spPr>
        <a:xfrm>
          <a:off x="2571750" y="970343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27940</xdr:rowOff>
    </xdr:from>
    <xdr:to>
      <xdr:col>19</xdr:col>
      <xdr:colOff>174625</xdr:colOff>
      <xdr:row>60</xdr:row>
      <xdr:rowOff>74930</xdr:rowOff>
    </xdr:to>
    <xdr:cxnSp macro="">
      <xdr:nvCxnSpPr>
        <xdr:cNvPr id="196" name="直線コネクタ 195">
          <a:extLst>
            <a:ext uri="{FF2B5EF4-FFF2-40B4-BE49-F238E27FC236}">
              <a16:creationId xmlns:a16="http://schemas.microsoft.com/office/drawing/2014/main" id="{121FB122-E700-4939-8749-DA26AC33AD9B}"/>
            </a:ext>
          </a:extLst>
        </xdr:cNvPr>
        <xdr:cNvCxnSpPr/>
      </xdr:nvCxnSpPr>
      <xdr:spPr>
        <a:xfrm>
          <a:off x="2619375" y="9756140"/>
          <a:ext cx="8064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104775</xdr:rowOff>
    </xdr:from>
    <xdr:to>
      <xdr:col>10</xdr:col>
      <xdr:colOff>165100</xdr:colOff>
      <xdr:row>60</xdr:row>
      <xdr:rowOff>38100</xdr:rowOff>
    </xdr:to>
    <xdr:sp macro="" textlink="">
      <xdr:nvSpPr>
        <xdr:cNvPr id="197" name="楕円 196">
          <a:extLst>
            <a:ext uri="{FF2B5EF4-FFF2-40B4-BE49-F238E27FC236}">
              <a16:creationId xmlns:a16="http://schemas.microsoft.com/office/drawing/2014/main" id="{F72A0EA2-B952-42DF-A234-83CA94E8CE52}"/>
            </a:ext>
          </a:extLst>
        </xdr:cNvPr>
        <xdr:cNvSpPr/>
      </xdr:nvSpPr>
      <xdr:spPr>
        <a:xfrm>
          <a:off x="1781175" y="9664700"/>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154305</xdr:rowOff>
    </xdr:from>
    <xdr:to>
      <xdr:col>15</xdr:col>
      <xdr:colOff>50800</xdr:colOff>
      <xdr:row>60</xdr:row>
      <xdr:rowOff>27940</xdr:rowOff>
    </xdr:to>
    <xdr:cxnSp macro="">
      <xdr:nvCxnSpPr>
        <xdr:cNvPr id="198" name="直線コネクタ 197">
          <a:extLst>
            <a:ext uri="{FF2B5EF4-FFF2-40B4-BE49-F238E27FC236}">
              <a16:creationId xmlns:a16="http://schemas.microsoft.com/office/drawing/2014/main" id="{0AC63639-9757-4996-8444-527B08235A99}"/>
            </a:ext>
          </a:extLst>
        </xdr:cNvPr>
        <xdr:cNvCxnSpPr/>
      </xdr:nvCxnSpPr>
      <xdr:spPr>
        <a:xfrm>
          <a:off x="1828800" y="9717405"/>
          <a:ext cx="79057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62865</xdr:rowOff>
    </xdr:from>
    <xdr:to>
      <xdr:col>6</xdr:col>
      <xdr:colOff>38100</xdr:colOff>
      <xdr:row>59</xdr:row>
      <xdr:rowOff>160655</xdr:rowOff>
    </xdr:to>
    <xdr:sp macro="" textlink="">
      <xdr:nvSpPr>
        <xdr:cNvPr id="199" name="楕円 198">
          <a:extLst>
            <a:ext uri="{FF2B5EF4-FFF2-40B4-BE49-F238E27FC236}">
              <a16:creationId xmlns:a16="http://schemas.microsoft.com/office/drawing/2014/main" id="{F993DD4D-877F-4B23-870C-D104D785A503}"/>
            </a:ext>
          </a:extLst>
        </xdr:cNvPr>
        <xdr:cNvSpPr/>
      </xdr:nvSpPr>
      <xdr:spPr>
        <a:xfrm>
          <a:off x="981075" y="96291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59</xdr:row>
      <xdr:rowOff>111760</xdr:rowOff>
    </xdr:from>
    <xdr:to>
      <xdr:col>10</xdr:col>
      <xdr:colOff>114300</xdr:colOff>
      <xdr:row>59</xdr:row>
      <xdr:rowOff>154305</xdr:rowOff>
    </xdr:to>
    <xdr:cxnSp macro="">
      <xdr:nvCxnSpPr>
        <xdr:cNvPr id="200" name="直線コネクタ 199">
          <a:extLst>
            <a:ext uri="{FF2B5EF4-FFF2-40B4-BE49-F238E27FC236}">
              <a16:creationId xmlns:a16="http://schemas.microsoft.com/office/drawing/2014/main" id="{1A0C44F8-81F9-475F-BE70-C9B0483EF95E}"/>
            </a:ext>
          </a:extLst>
        </xdr:cNvPr>
        <xdr:cNvCxnSpPr/>
      </xdr:nvCxnSpPr>
      <xdr:spPr>
        <a:xfrm>
          <a:off x="1025525" y="9674860"/>
          <a:ext cx="80327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6985</xdr:rowOff>
    </xdr:from>
    <xdr:ext cx="405130" cy="249555"/>
    <xdr:sp macro="" textlink="">
      <xdr:nvSpPr>
        <xdr:cNvPr id="201" name="n_1aveValue【体育館・プール】&#10;有形固定資産減価償却率">
          <a:extLst>
            <a:ext uri="{FF2B5EF4-FFF2-40B4-BE49-F238E27FC236}">
              <a16:creationId xmlns:a16="http://schemas.microsoft.com/office/drawing/2014/main" id="{D3C00631-B067-4181-BB87-425D55A8A0E8}"/>
            </a:ext>
          </a:extLst>
        </xdr:cNvPr>
        <xdr:cNvSpPr txBox="1"/>
      </xdr:nvSpPr>
      <xdr:spPr>
        <a:xfrm>
          <a:off x="3239135" y="98971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154305</xdr:rowOff>
    </xdr:from>
    <xdr:ext cx="405130" cy="247015"/>
    <xdr:sp macro="" textlink="">
      <xdr:nvSpPr>
        <xdr:cNvPr id="202" name="n_2aveValue【体育館・プール】&#10;有形固定資産減価償却率">
          <a:extLst>
            <a:ext uri="{FF2B5EF4-FFF2-40B4-BE49-F238E27FC236}">
              <a16:creationId xmlns:a16="http://schemas.microsoft.com/office/drawing/2014/main" id="{4E8FB901-640F-4F59-B337-410E7A3E01C1}"/>
            </a:ext>
          </a:extLst>
        </xdr:cNvPr>
        <xdr:cNvSpPr txBox="1"/>
      </xdr:nvSpPr>
      <xdr:spPr>
        <a:xfrm>
          <a:off x="2439035" y="98793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135890</xdr:rowOff>
    </xdr:from>
    <xdr:ext cx="405130" cy="249555"/>
    <xdr:sp macro="" textlink="">
      <xdr:nvSpPr>
        <xdr:cNvPr id="203" name="n_3aveValue【体育館・プール】&#10;有形固定資産減価償却率">
          <a:extLst>
            <a:ext uri="{FF2B5EF4-FFF2-40B4-BE49-F238E27FC236}">
              <a16:creationId xmlns:a16="http://schemas.microsoft.com/office/drawing/2014/main" id="{C012942B-FBD7-4DCD-BE1B-5F2125E116D3}"/>
            </a:ext>
          </a:extLst>
        </xdr:cNvPr>
        <xdr:cNvSpPr txBox="1"/>
      </xdr:nvSpPr>
      <xdr:spPr>
        <a:xfrm>
          <a:off x="1648460" y="98609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158115</xdr:rowOff>
    </xdr:from>
    <xdr:ext cx="405130" cy="247015"/>
    <xdr:sp macro="" textlink="">
      <xdr:nvSpPr>
        <xdr:cNvPr id="204" name="n_4aveValue【体育館・プール】&#10;有形固定資産減価償却率">
          <a:extLst>
            <a:ext uri="{FF2B5EF4-FFF2-40B4-BE49-F238E27FC236}">
              <a16:creationId xmlns:a16="http://schemas.microsoft.com/office/drawing/2014/main" id="{2F20DA5F-8468-464E-8AED-80127CCBF0B3}"/>
            </a:ext>
          </a:extLst>
        </xdr:cNvPr>
        <xdr:cNvSpPr txBox="1"/>
      </xdr:nvSpPr>
      <xdr:spPr>
        <a:xfrm>
          <a:off x="848360" y="98863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139700</xdr:rowOff>
    </xdr:from>
    <xdr:ext cx="405130" cy="249555"/>
    <xdr:sp macro="" textlink="">
      <xdr:nvSpPr>
        <xdr:cNvPr id="205" name="n_1mainValue【体育館・プール】&#10;有形固定資産減価償却率">
          <a:extLst>
            <a:ext uri="{FF2B5EF4-FFF2-40B4-BE49-F238E27FC236}">
              <a16:creationId xmlns:a16="http://schemas.microsoft.com/office/drawing/2014/main" id="{6A6534B6-AF09-4215-9271-637270754BE9}"/>
            </a:ext>
          </a:extLst>
        </xdr:cNvPr>
        <xdr:cNvSpPr txBox="1"/>
      </xdr:nvSpPr>
      <xdr:spPr>
        <a:xfrm>
          <a:off x="3239135" y="95440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92710</xdr:rowOff>
    </xdr:from>
    <xdr:ext cx="405130" cy="247015"/>
    <xdr:sp macro="" textlink="">
      <xdr:nvSpPr>
        <xdr:cNvPr id="206" name="n_2mainValue【体育館・プール】&#10;有形固定資産減価償却率">
          <a:extLst>
            <a:ext uri="{FF2B5EF4-FFF2-40B4-BE49-F238E27FC236}">
              <a16:creationId xmlns:a16="http://schemas.microsoft.com/office/drawing/2014/main" id="{6F09164E-01EA-4E6C-93D0-7638136CAB72}"/>
            </a:ext>
          </a:extLst>
        </xdr:cNvPr>
        <xdr:cNvSpPr txBox="1"/>
      </xdr:nvSpPr>
      <xdr:spPr>
        <a:xfrm>
          <a:off x="2439035" y="949388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53975</xdr:rowOff>
    </xdr:from>
    <xdr:ext cx="405130" cy="247015"/>
    <xdr:sp macro="" textlink="">
      <xdr:nvSpPr>
        <xdr:cNvPr id="207" name="n_3mainValue【体育館・プール】&#10;有形固定資産減価償却率">
          <a:extLst>
            <a:ext uri="{FF2B5EF4-FFF2-40B4-BE49-F238E27FC236}">
              <a16:creationId xmlns:a16="http://schemas.microsoft.com/office/drawing/2014/main" id="{D88BD8AC-7866-4938-B902-D734020F556D}"/>
            </a:ext>
          </a:extLst>
        </xdr:cNvPr>
        <xdr:cNvSpPr txBox="1"/>
      </xdr:nvSpPr>
      <xdr:spPr>
        <a:xfrm>
          <a:off x="1648460" y="945515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11430</xdr:rowOff>
    </xdr:from>
    <xdr:ext cx="405130" cy="249555"/>
    <xdr:sp macro="" textlink="">
      <xdr:nvSpPr>
        <xdr:cNvPr id="208" name="n_4mainValue【体育館・プール】&#10;有形固定資産減価償却率">
          <a:extLst>
            <a:ext uri="{FF2B5EF4-FFF2-40B4-BE49-F238E27FC236}">
              <a16:creationId xmlns:a16="http://schemas.microsoft.com/office/drawing/2014/main" id="{DB87FD2C-883B-4C62-888A-2ED643ACEAF0}"/>
            </a:ext>
          </a:extLst>
        </xdr:cNvPr>
        <xdr:cNvSpPr txBox="1"/>
      </xdr:nvSpPr>
      <xdr:spPr>
        <a:xfrm>
          <a:off x="848360" y="94094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9" name="正方形/長方形 208">
          <a:extLst>
            <a:ext uri="{FF2B5EF4-FFF2-40B4-BE49-F238E27FC236}">
              <a16:creationId xmlns:a16="http://schemas.microsoft.com/office/drawing/2014/main" id="{AC360C60-08F5-47B3-9335-01825D2DDA21}"/>
            </a:ext>
          </a:extLst>
        </xdr:cNvPr>
        <xdr:cNvSpPr/>
      </xdr:nvSpPr>
      <xdr:spPr>
        <a:xfrm>
          <a:off x="5953125" y="7564755"/>
          <a:ext cx="424815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909DA95-45D1-47F0-95C0-7E14F8144285}"/>
            </a:ext>
          </a:extLst>
        </xdr:cNvPr>
        <xdr:cNvSpPr/>
      </xdr:nvSpPr>
      <xdr:spPr>
        <a:xfrm>
          <a:off x="60674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11" name="正方形/長方形 210">
          <a:extLst>
            <a:ext uri="{FF2B5EF4-FFF2-40B4-BE49-F238E27FC236}">
              <a16:creationId xmlns:a16="http://schemas.microsoft.com/office/drawing/2014/main" id="{1111052B-D71E-4948-8B36-6FD0DAE9BF7E}"/>
            </a:ext>
          </a:extLst>
        </xdr:cNvPr>
        <xdr:cNvSpPr/>
      </xdr:nvSpPr>
      <xdr:spPr>
        <a:xfrm>
          <a:off x="60674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DFCE6C9-3C2E-4DD0-98A1-14848BF149C3}"/>
            </a:ext>
          </a:extLst>
        </xdr:cNvPr>
        <xdr:cNvSpPr/>
      </xdr:nvSpPr>
      <xdr:spPr>
        <a:xfrm>
          <a:off x="69818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3" name="正方形/長方形 212">
          <a:extLst>
            <a:ext uri="{FF2B5EF4-FFF2-40B4-BE49-F238E27FC236}">
              <a16:creationId xmlns:a16="http://schemas.microsoft.com/office/drawing/2014/main" id="{BB77F777-F34B-42D5-83CC-F4B430E0D033}"/>
            </a:ext>
          </a:extLst>
        </xdr:cNvPr>
        <xdr:cNvSpPr/>
      </xdr:nvSpPr>
      <xdr:spPr>
        <a:xfrm>
          <a:off x="69818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49DFCB5-47CA-4EAB-9E80-CB5819FF8679}"/>
            </a:ext>
          </a:extLst>
        </xdr:cNvPr>
        <xdr:cNvSpPr/>
      </xdr:nvSpPr>
      <xdr:spPr>
        <a:xfrm>
          <a:off x="80105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5" name="正方形/長方形 214">
          <a:extLst>
            <a:ext uri="{FF2B5EF4-FFF2-40B4-BE49-F238E27FC236}">
              <a16:creationId xmlns:a16="http://schemas.microsoft.com/office/drawing/2014/main" id="{E2B4489C-2E0E-4E3C-AF30-416E242A3D9A}"/>
            </a:ext>
          </a:extLst>
        </xdr:cNvPr>
        <xdr:cNvSpPr/>
      </xdr:nvSpPr>
      <xdr:spPr>
        <a:xfrm>
          <a:off x="80105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6" name="正方形/長方形 215">
          <a:extLst>
            <a:ext uri="{FF2B5EF4-FFF2-40B4-BE49-F238E27FC236}">
              <a16:creationId xmlns:a16="http://schemas.microsoft.com/office/drawing/2014/main" id="{363451A9-3C48-4BD9-B9CA-769BE0C7E6C5}"/>
            </a:ext>
          </a:extLst>
        </xdr:cNvPr>
        <xdr:cNvSpPr/>
      </xdr:nvSpPr>
      <xdr:spPr>
        <a:xfrm>
          <a:off x="5953125" y="864679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7" name="テキスト ボックス 216">
          <a:extLst>
            <a:ext uri="{FF2B5EF4-FFF2-40B4-BE49-F238E27FC236}">
              <a16:creationId xmlns:a16="http://schemas.microsoft.com/office/drawing/2014/main" id="{462CD61A-FA4C-4336-871C-8DFD147EC06E}"/>
            </a:ext>
          </a:extLst>
        </xdr:cNvPr>
        <xdr:cNvSpPr txBox="1"/>
      </xdr:nvSpPr>
      <xdr:spPr>
        <a:xfrm>
          <a:off x="5915025" y="846645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8" name="直線コネクタ 217">
          <a:extLst>
            <a:ext uri="{FF2B5EF4-FFF2-40B4-BE49-F238E27FC236}">
              <a16:creationId xmlns:a16="http://schemas.microsoft.com/office/drawing/2014/main" id="{B5C73279-914C-4627-8977-FFA716596715}"/>
            </a:ext>
          </a:extLst>
        </xdr:cNvPr>
        <xdr:cNvCxnSpPr/>
      </xdr:nvCxnSpPr>
      <xdr:spPr>
        <a:xfrm>
          <a:off x="5953125" y="108032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9" name="直線コネクタ 218">
          <a:extLst>
            <a:ext uri="{FF2B5EF4-FFF2-40B4-BE49-F238E27FC236}">
              <a16:creationId xmlns:a16="http://schemas.microsoft.com/office/drawing/2014/main" id="{0FEE8BA4-5C46-44B2-B91D-95936E62547C}"/>
            </a:ext>
          </a:extLst>
        </xdr:cNvPr>
        <xdr:cNvCxnSpPr/>
      </xdr:nvCxnSpPr>
      <xdr:spPr>
        <a:xfrm>
          <a:off x="5953125" y="1044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101600</xdr:rowOff>
    </xdr:from>
    <xdr:ext cx="464820" cy="249555"/>
    <xdr:sp macro="" textlink="">
      <xdr:nvSpPr>
        <xdr:cNvPr id="220" name="テキスト ボックス 219">
          <a:extLst>
            <a:ext uri="{FF2B5EF4-FFF2-40B4-BE49-F238E27FC236}">
              <a16:creationId xmlns:a16="http://schemas.microsoft.com/office/drawing/2014/main" id="{668F60ED-098F-4E18-A57A-65071AC0C3A5}"/>
            </a:ext>
          </a:extLst>
        </xdr:cNvPr>
        <xdr:cNvSpPr txBox="1"/>
      </xdr:nvSpPr>
      <xdr:spPr>
        <a:xfrm>
          <a:off x="5527040" y="103155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21" name="直線コネクタ 220">
          <a:extLst>
            <a:ext uri="{FF2B5EF4-FFF2-40B4-BE49-F238E27FC236}">
              <a16:creationId xmlns:a16="http://schemas.microsoft.com/office/drawing/2014/main" id="{DD0AA57B-1E58-4D3A-A1C1-BB5A1016A71C}"/>
            </a:ext>
          </a:extLst>
        </xdr:cNvPr>
        <xdr:cNvCxnSpPr/>
      </xdr:nvCxnSpPr>
      <xdr:spPr>
        <a:xfrm>
          <a:off x="5953125" y="100857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64770</xdr:rowOff>
    </xdr:from>
    <xdr:ext cx="464820" cy="249555"/>
    <xdr:sp macro="" textlink="">
      <xdr:nvSpPr>
        <xdr:cNvPr id="222" name="テキスト ボックス 221">
          <a:extLst>
            <a:ext uri="{FF2B5EF4-FFF2-40B4-BE49-F238E27FC236}">
              <a16:creationId xmlns:a16="http://schemas.microsoft.com/office/drawing/2014/main" id="{7BA360D6-7EA5-4D47-80D5-BFF05D785BAE}"/>
            </a:ext>
          </a:extLst>
        </xdr:cNvPr>
        <xdr:cNvSpPr txBox="1"/>
      </xdr:nvSpPr>
      <xdr:spPr>
        <a:xfrm>
          <a:off x="5527040" y="995489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3E86DFD-514E-4A0F-B604-61C902566E6B}"/>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27940</xdr:rowOff>
    </xdr:from>
    <xdr:ext cx="464820" cy="247015"/>
    <xdr:sp macro="" textlink="">
      <xdr:nvSpPr>
        <xdr:cNvPr id="224" name="テキスト ボックス 223">
          <a:extLst>
            <a:ext uri="{FF2B5EF4-FFF2-40B4-BE49-F238E27FC236}">
              <a16:creationId xmlns:a16="http://schemas.microsoft.com/office/drawing/2014/main" id="{A6B980BB-644E-4273-9799-9FE850919BCA}"/>
            </a:ext>
          </a:extLst>
        </xdr:cNvPr>
        <xdr:cNvSpPr txBox="1"/>
      </xdr:nvSpPr>
      <xdr:spPr>
        <a:xfrm>
          <a:off x="5527040" y="959421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5" name="直線コネクタ 224">
          <a:extLst>
            <a:ext uri="{FF2B5EF4-FFF2-40B4-BE49-F238E27FC236}">
              <a16:creationId xmlns:a16="http://schemas.microsoft.com/office/drawing/2014/main" id="{D04271D9-74E2-478C-830F-72ED4DD20EFB}"/>
            </a:ext>
          </a:extLst>
        </xdr:cNvPr>
        <xdr:cNvCxnSpPr/>
      </xdr:nvCxnSpPr>
      <xdr:spPr>
        <a:xfrm>
          <a:off x="5953125" y="93643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156845</xdr:rowOff>
    </xdr:from>
    <xdr:ext cx="464820" cy="247015"/>
    <xdr:sp macro="" textlink="">
      <xdr:nvSpPr>
        <xdr:cNvPr id="226" name="テキスト ボックス 225">
          <a:extLst>
            <a:ext uri="{FF2B5EF4-FFF2-40B4-BE49-F238E27FC236}">
              <a16:creationId xmlns:a16="http://schemas.microsoft.com/office/drawing/2014/main" id="{70E963C0-1954-463C-99D6-03138F8F9990}"/>
            </a:ext>
          </a:extLst>
        </xdr:cNvPr>
        <xdr:cNvSpPr txBox="1"/>
      </xdr:nvSpPr>
      <xdr:spPr>
        <a:xfrm>
          <a:off x="5527040" y="923734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7" name="直線コネクタ 226">
          <a:extLst>
            <a:ext uri="{FF2B5EF4-FFF2-40B4-BE49-F238E27FC236}">
              <a16:creationId xmlns:a16="http://schemas.microsoft.com/office/drawing/2014/main" id="{189BF875-3E6A-4FDD-BE26-DDDE93FE3B6B}"/>
            </a:ext>
          </a:extLst>
        </xdr:cNvPr>
        <xdr:cNvCxnSpPr/>
      </xdr:nvCxnSpPr>
      <xdr:spPr>
        <a:xfrm>
          <a:off x="5953125" y="9007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120015</xdr:rowOff>
    </xdr:from>
    <xdr:ext cx="464820" cy="247015"/>
    <xdr:sp macro="" textlink="">
      <xdr:nvSpPr>
        <xdr:cNvPr id="228" name="テキスト ボックス 227">
          <a:extLst>
            <a:ext uri="{FF2B5EF4-FFF2-40B4-BE49-F238E27FC236}">
              <a16:creationId xmlns:a16="http://schemas.microsoft.com/office/drawing/2014/main" id="{EF3634F4-4F1D-4107-8B4A-75C4F7F6821E}"/>
            </a:ext>
          </a:extLst>
        </xdr:cNvPr>
        <xdr:cNvSpPr txBox="1"/>
      </xdr:nvSpPr>
      <xdr:spPr>
        <a:xfrm>
          <a:off x="5527040" y="88766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9" name="直線コネクタ 228">
          <a:extLst>
            <a:ext uri="{FF2B5EF4-FFF2-40B4-BE49-F238E27FC236}">
              <a16:creationId xmlns:a16="http://schemas.microsoft.com/office/drawing/2014/main" id="{0C8ACFDA-9161-4A81-8ACA-50DE57F52345}"/>
            </a:ext>
          </a:extLst>
        </xdr:cNvPr>
        <xdr:cNvCxnSpPr/>
      </xdr:nvCxnSpPr>
      <xdr:spPr>
        <a:xfrm>
          <a:off x="5953125" y="86467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4820" cy="247015"/>
    <xdr:sp macro="" textlink="">
      <xdr:nvSpPr>
        <xdr:cNvPr id="230" name="テキスト ボックス 229">
          <a:extLst>
            <a:ext uri="{FF2B5EF4-FFF2-40B4-BE49-F238E27FC236}">
              <a16:creationId xmlns:a16="http://schemas.microsoft.com/office/drawing/2014/main" id="{661C9D14-330D-4121-846A-2490532ECA84}"/>
            </a:ext>
          </a:extLst>
        </xdr:cNvPr>
        <xdr:cNvSpPr txBox="1"/>
      </xdr:nvSpPr>
      <xdr:spPr>
        <a:xfrm>
          <a:off x="5527040" y="85159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31" name="【体育館・プール】&#10;一人当たり面積グラフ枠">
          <a:extLst>
            <a:ext uri="{FF2B5EF4-FFF2-40B4-BE49-F238E27FC236}">
              <a16:creationId xmlns:a16="http://schemas.microsoft.com/office/drawing/2014/main" id="{D6CEF1CD-C458-4BC8-8F80-BF2CE68F78BD}"/>
            </a:ext>
          </a:extLst>
        </xdr:cNvPr>
        <xdr:cNvSpPr/>
      </xdr:nvSpPr>
      <xdr:spPr>
        <a:xfrm>
          <a:off x="5953125" y="864679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33020</xdr:rowOff>
    </xdr:from>
    <xdr:to>
      <xdr:col>54</xdr:col>
      <xdr:colOff>174625</xdr:colOff>
      <xdr:row>64</xdr:row>
      <xdr:rowOff>31750</xdr:rowOff>
    </xdr:to>
    <xdr:cxnSp macro="">
      <xdr:nvCxnSpPr>
        <xdr:cNvPr id="232" name="直線コネクタ 231">
          <a:extLst>
            <a:ext uri="{FF2B5EF4-FFF2-40B4-BE49-F238E27FC236}">
              <a16:creationId xmlns:a16="http://schemas.microsoft.com/office/drawing/2014/main" id="{C5174B7E-22B2-4850-A67C-D0AE1AC4F13F}"/>
            </a:ext>
          </a:extLst>
        </xdr:cNvPr>
        <xdr:cNvCxnSpPr/>
      </xdr:nvCxnSpPr>
      <xdr:spPr>
        <a:xfrm flipV="1">
          <a:off x="9426575" y="8945245"/>
          <a:ext cx="0" cy="1456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35560</xdr:rowOff>
    </xdr:from>
    <xdr:ext cx="467360" cy="249555"/>
    <xdr:sp macro="" textlink="">
      <xdr:nvSpPr>
        <xdr:cNvPr id="233" name="【体育館・プール】&#10;一人当たり面積最小値テキスト">
          <a:extLst>
            <a:ext uri="{FF2B5EF4-FFF2-40B4-BE49-F238E27FC236}">
              <a16:creationId xmlns:a16="http://schemas.microsoft.com/office/drawing/2014/main" id="{2F37C4DA-F5B4-402B-9F7B-7B2B5027204E}"/>
            </a:ext>
          </a:extLst>
        </xdr:cNvPr>
        <xdr:cNvSpPr txBox="1"/>
      </xdr:nvSpPr>
      <xdr:spPr>
        <a:xfrm>
          <a:off x="9467850" y="104082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31750</xdr:rowOff>
    </xdr:from>
    <xdr:to>
      <xdr:col>55</xdr:col>
      <xdr:colOff>88900</xdr:colOff>
      <xdr:row>64</xdr:row>
      <xdr:rowOff>31750</xdr:rowOff>
    </xdr:to>
    <xdr:cxnSp macro="">
      <xdr:nvCxnSpPr>
        <xdr:cNvPr id="234" name="直線コネクタ 233">
          <a:extLst>
            <a:ext uri="{FF2B5EF4-FFF2-40B4-BE49-F238E27FC236}">
              <a16:creationId xmlns:a16="http://schemas.microsoft.com/office/drawing/2014/main" id="{922AA32A-9B5A-4753-B8B0-6252FC339A86}"/>
            </a:ext>
          </a:extLst>
        </xdr:cNvPr>
        <xdr:cNvCxnSpPr/>
      </xdr:nvCxnSpPr>
      <xdr:spPr>
        <a:xfrm>
          <a:off x="9363075" y="104013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146685</xdr:rowOff>
    </xdr:from>
    <xdr:ext cx="467360" cy="249555"/>
    <xdr:sp macro="" textlink="">
      <xdr:nvSpPr>
        <xdr:cNvPr id="235" name="【体育館・プール】&#10;一人当たり面積最大値テキスト">
          <a:extLst>
            <a:ext uri="{FF2B5EF4-FFF2-40B4-BE49-F238E27FC236}">
              <a16:creationId xmlns:a16="http://schemas.microsoft.com/office/drawing/2014/main" id="{5EAA8D44-6D7F-4B08-A9A1-B596B456A143}"/>
            </a:ext>
          </a:extLst>
        </xdr:cNvPr>
        <xdr:cNvSpPr txBox="1"/>
      </xdr:nvSpPr>
      <xdr:spPr>
        <a:xfrm>
          <a:off x="9467850" y="87350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33020</xdr:rowOff>
    </xdr:from>
    <xdr:to>
      <xdr:col>55</xdr:col>
      <xdr:colOff>88900</xdr:colOff>
      <xdr:row>55</xdr:row>
      <xdr:rowOff>33020</xdr:rowOff>
    </xdr:to>
    <xdr:cxnSp macro="">
      <xdr:nvCxnSpPr>
        <xdr:cNvPr id="236" name="直線コネクタ 235">
          <a:extLst>
            <a:ext uri="{FF2B5EF4-FFF2-40B4-BE49-F238E27FC236}">
              <a16:creationId xmlns:a16="http://schemas.microsoft.com/office/drawing/2014/main" id="{1D32ADF1-BE92-4288-A65B-006C7C2CFABB}"/>
            </a:ext>
          </a:extLst>
        </xdr:cNvPr>
        <xdr:cNvCxnSpPr/>
      </xdr:nvCxnSpPr>
      <xdr:spPr>
        <a:xfrm>
          <a:off x="9363075" y="894524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31750</xdr:rowOff>
    </xdr:from>
    <xdr:ext cx="467360" cy="249555"/>
    <xdr:sp macro="" textlink="">
      <xdr:nvSpPr>
        <xdr:cNvPr id="237" name="【体育館・プール】&#10;一人当たり面積平均値テキスト">
          <a:extLst>
            <a:ext uri="{FF2B5EF4-FFF2-40B4-BE49-F238E27FC236}">
              <a16:creationId xmlns:a16="http://schemas.microsoft.com/office/drawing/2014/main" id="{A15F033A-FE78-4CFC-BC05-B4935920D037}"/>
            </a:ext>
          </a:extLst>
        </xdr:cNvPr>
        <xdr:cNvSpPr txBox="1"/>
      </xdr:nvSpPr>
      <xdr:spPr>
        <a:xfrm>
          <a:off x="9467850" y="9915525"/>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9525</xdr:rowOff>
    </xdr:from>
    <xdr:to>
      <xdr:col>55</xdr:col>
      <xdr:colOff>50800</xdr:colOff>
      <xdr:row>62</xdr:row>
      <xdr:rowOff>107315</xdr:rowOff>
    </xdr:to>
    <xdr:sp macro="" textlink="">
      <xdr:nvSpPr>
        <xdr:cNvPr id="238" name="フローチャート: 判断 237">
          <a:extLst>
            <a:ext uri="{FF2B5EF4-FFF2-40B4-BE49-F238E27FC236}">
              <a16:creationId xmlns:a16="http://schemas.microsoft.com/office/drawing/2014/main" id="{A3846894-55D2-459C-B578-86D6992F3C7F}"/>
            </a:ext>
          </a:extLst>
        </xdr:cNvPr>
        <xdr:cNvSpPr/>
      </xdr:nvSpPr>
      <xdr:spPr>
        <a:xfrm>
          <a:off x="9401175" y="10055225"/>
          <a:ext cx="762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14605</xdr:rowOff>
    </xdr:from>
    <xdr:to>
      <xdr:col>50</xdr:col>
      <xdr:colOff>165100</xdr:colOff>
      <xdr:row>62</xdr:row>
      <xdr:rowOff>112395</xdr:rowOff>
    </xdr:to>
    <xdr:sp macro="" textlink="">
      <xdr:nvSpPr>
        <xdr:cNvPr id="239" name="フローチャート: 判断 238">
          <a:extLst>
            <a:ext uri="{FF2B5EF4-FFF2-40B4-BE49-F238E27FC236}">
              <a16:creationId xmlns:a16="http://schemas.microsoft.com/office/drawing/2014/main" id="{9E89F223-27B4-4E0B-ADE0-108BD5998C6E}"/>
            </a:ext>
          </a:extLst>
        </xdr:cNvPr>
        <xdr:cNvSpPr/>
      </xdr:nvSpPr>
      <xdr:spPr>
        <a:xfrm>
          <a:off x="8639175" y="10060305"/>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18415</xdr:rowOff>
    </xdr:from>
    <xdr:to>
      <xdr:col>46</xdr:col>
      <xdr:colOff>38100</xdr:colOff>
      <xdr:row>62</xdr:row>
      <xdr:rowOff>116205</xdr:rowOff>
    </xdr:to>
    <xdr:sp macro="" textlink="">
      <xdr:nvSpPr>
        <xdr:cNvPr id="240" name="フローチャート: 判断 239">
          <a:extLst>
            <a:ext uri="{FF2B5EF4-FFF2-40B4-BE49-F238E27FC236}">
              <a16:creationId xmlns:a16="http://schemas.microsoft.com/office/drawing/2014/main" id="{8ADCB752-28CB-452C-8F32-97DEFD40873A}"/>
            </a:ext>
          </a:extLst>
        </xdr:cNvPr>
        <xdr:cNvSpPr/>
      </xdr:nvSpPr>
      <xdr:spPr>
        <a:xfrm>
          <a:off x="7839075" y="10067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17145</xdr:rowOff>
    </xdr:from>
    <xdr:to>
      <xdr:col>41</xdr:col>
      <xdr:colOff>101600</xdr:colOff>
      <xdr:row>62</xdr:row>
      <xdr:rowOff>114935</xdr:rowOff>
    </xdr:to>
    <xdr:sp macro="" textlink="">
      <xdr:nvSpPr>
        <xdr:cNvPr id="241" name="フローチャート: 判断 240">
          <a:extLst>
            <a:ext uri="{FF2B5EF4-FFF2-40B4-BE49-F238E27FC236}">
              <a16:creationId xmlns:a16="http://schemas.microsoft.com/office/drawing/2014/main" id="{AC0F87B8-EAA8-4E64-B752-FCBC4C44800F}"/>
            </a:ext>
          </a:extLst>
        </xdr:cNvPr>
        <xdr:cNvSpPr/>
      </xdr:nvSpPr>
      <xdr:spPr>
        <a:xfrm>
          <a:off x="7029450" y="1006602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150495</xdr:rowOff>
    </xdr:from>
    <xdr:to>
      <xdr:col>36</xdr:col>
      <xdr:colOff>165100</xdr:colOff>
      <xdr:row>62</xdr:row>
      <xdr:rowOff>83185</xdr:rowOff>
    </xdr:to>
    <xdr:sp macro="" textlink="">
      <xdr:nvSpPr>
        <xdr:cNvPr id="242" name="フローチャート: 判断 241">
          <a:extLst>
            <a:ext uri="{FF2B5EF4-FFF2-40B4-BE49-F238E27FC236}">
              <a16:creationId xmlns:a16="http://schemas.microsoft.com/office/drawing/2014/main" id="{9102801F-3CA1-40FA-A460-61046242E9B0}"/>
            </a:ext>
          </a:extLst>
        </xdr:cNvPr>
        <xdr:cNvSpPr/>
      </xdr:nvSpPr>
      <xdr:spPr>
        <a:xfrm>
          <a:off x="6238875" y="1003744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E412E3FF-5B1A-46EE-BC5E-E106C4A7D755}"/>
            </a:ext>
          </a:extLst>
        </xdr:cNvPr>
        <xdr:cNvSpPr txBox="1"/>
      </xdr:nvSpPr>
      <xdr:spPr>
        <a:xfrm>
          <a:off x="925830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12BE24A3-977E-49EB-A40A-0F0C60C4FC07}"/>
            </a:ext>
          </a:extLst>
        </xdr:cNvPr>
        <xdr:cNvSpPr txBox="1"/>
      </xdr:nvSpPr>
      <xdr:spPr>
        <a:xfrm>
          <a:off x="85153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C5A9EE64-F9C8-4518-BAAC-11D2F290C103}"/>
            </a:ext>
          </a:extLst>
        </xdr:cNvPr>
        <xdr:cNvSpPr txBox="1"/>
      </xdr:nvSpPr>
      <xdr:spPr>
        <a:xfrm>
          <a:off x="77120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6" name="テキスト ボックス 245">
          <a:extLst>
            <a:ext uri="{FF2B5EF4-FFF2-40B4-BE49-F238E27FC236}">
              <a16:creationId xmlns:a16="http://schemas.microsoft.com/office/drawing/2014/main" id="{ED0FF0C2-9143-45C4-BFC0-F15909CCA19B}"/>
            </a:ext>
          </a:extLst>
        </xdr:cNvPr>
        <xdr:cNvSpPr txBox="1"/>
      </xdr:nvSpPr>
      <xdr:spPr>
        <a:xfrm>
          <a:off x="69056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7" name="テキスト ボックス 246">
          <a:extLst>
            <a:ext uri="{FF2B5EF4-FFF2-40B4-BE49-F238E27FC236}">
              <a16:creationId xmlns:a16="http://schemas.microsoft.com/office/drawing/2014/main" id="{4C70C98E-D2FD-41E5-8FAD-FEA39823A03B}"/>
            </a:ext>
          </a:extLst>
        </xdr:cNvPr>
        <xdr:cNvSpPr txBox="1"/>
      </xdr:nvSpPr>
      <xdr:spPr>
        <a:xfrm>
          <a:off x="61150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93345</xdr:rowOff>
    </xdr:from>
    <xdr:to>
      <xdr:col>55</xdr:col>
      <xdr:colOff>50800</xdr:colOff>
      <xdr:row>63</xdr:row>
      <xdr:rowOff>26035</xdr:rowOff>
    </xdr:to>
    <xdr:sp macro="" textlink="">
      <xdr:nvSpPr>
        <xdr:cNvPr id="248" name="楕円 247">
          <a:extLst>
            <a:ext uri="{FF2B5EF4-FFF2-40B4-BE49-F238E27FC236}">
              <a16:creationId xmlns:a16="http://schemas.microsoft.com/office/drawing/2014/main" id="{13D95126-02B6-40A0-8D2D-DE9BC4373377}"/>
            </a:ext>
          </a:extLst>
        </xdr:cNvPr>
        <xdr:cNvSpPr/>
      </xdr:nvSpPr>
      <xdr:spPr>
        <a:xfrm>
          <a:off x="9401175" y="10142220"/>
          <a:ext cx="762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71755</xdr:rowOff>
    </xdr:from>
    <xdr:ext cx="467360" cy="249555"/>
    <xdr:sp macro="" textlink="">
      <xdr:nvSpPr>
        <xdr:cNvPr id="249" name="【体育館・プール】&#10;一人当たり面積該当値テキスト">
          <a:extLst>
            <a:ext uri="{FF2B5EF4-FFF2-40B4-BE49-F238E27FC236}">
              <a16:creationId xmlns:a16="http://schemas.microsoft.com/office/drawing/2014/main" id="{EF79BFF9-C439-4B2F-B65F-854CE8A1A233}"/>
            </a:ext>
          </a:extLst>
        </xdr:cNvPr>
        <xdr:cNvSpPr txBox="1"/>
      </xdr:nvSpPr>
      <xdr:spPr>
        <a:xfrm>
          <a:off x="9467850" y="101174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127000</xdr:rowOff>
    </xdr:from>
    <xdr:to>
      <xdr:col>50</xdr:col>
      <xdr:colOff>165100</xdr:colOff>
      <xdr:row>63</xdr:row>
      <xdr:rowOff>60325</xdr:rowOff>
    </xdr:to>
    <xdr:sp macro="" textlink="">
      <xdr:nvSpPr>
        <xdr:cNvPr id="250" name="楕円 249">
          <a:extLst>
            <a:ext uri="{FF2B5EF4-FFF2-40B4-BE49-F238E27FC236}">
              <a16:creationId xmlns:a16="http://schemas.microsoft.com/office/drawing/2014/main" id="{DD2ACC7A-23DB-4DD1-A164-4DF7CE08682B}"/>
            </a:ext>
          </a:extLst>
        </xdr:cNvPr>
        <xdr:cNvSpPr/>
      </xdr:nvSpPr>
      <xdr:spPr>
        <a:xfrm>
          <a:off x="8639175" y="101727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141605</xdr:rowOff>
    </xdr:from>
    <xdr:to>
      <xdr:col>55</xdr:col>
      <xdr:colOff>0</xdr:colOff>
      <xdr:row>63</xdr:row>
      <xdr:rowOff>10795</xdr:rowOff>
    </xdr:to>
    <xdr:cxnSp macro="">
      <xdr:nvCxnSpPr>
        <xdr:cNvPr id="251" name="直線コネクタ 250">
          <a:extLst>
            <a:ext uri="{FF2B5EF4-FFF2-40B4-BE49-F238E27FC236}">
              <a16:creationId xmlns:a16="http://schemas.microsoft.com/office/drawing/2014/main" id="{8BA54E50-BE2C-45BA-996A-87DB42F1847F}"/>
            </a:ext>
          </a:extLst>
        </xdr:cNvPr>
        <xdr:cNvCxnSpPr/>
      </xdr:nvCxnSpPr>
      <xdr:spPr>
        <a:xfrm flipV="1">
          <a:off x="8686800" y="10193655"/>
          <a:ext cx="742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130810</xdr:rowOff>
    </xdr:from>
    <xdr:to>
      <xdr:col>46</xdr:col>
      <xdr:colOff>38100</xdr:colOff>
      <xdr:row>63</xdr:row>
      <xdr:rowOff>63500</xdr:rowOff>
    </xdr:to>
    <xdr:sp macro="" textlink="">
      <xdr:nvSpPr>
        <xdr:cNvPr id="252" name="楕円 251">
          <a:extLst>
            <a:ext uri="{FF2B5EF4-FFF2-40B4-BE49-F238E27FC236}">
              <a16:creationId xmlns:a16="http://schemas.microsoft.com/office/drawing/2014/main" id="{16B2282E-F95E-4D08-80BB-ADB4660C1CC6}"/>
            </a:ext>
          </a:extLst>
        </xdr:cNvPr>
        <xdr:cNvSpPr/>
      </xdr:nvSpPr>
      <xdr:spPr>
        <a:xfrm>
          <a:off x="7839075" y="101796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10795</xdr:rowOff>
    </xdr:from>
    <xdr:to>
      <xdr:col>50</xdr:col>
      <xdr:colOff>114300</xdr:colOff>
      <xdr:row>63</xdr:row>
      <xdr:rowOff>14605</xdr:rowOff>
    </xdr:to>
    <xdr:cxnSp macro="">
      <xdr:nvCxnSpPr>
        <xdr:cNvPr id="253" name="直線コネクタ 252">
          <a:extLst>
            <a:ext uri="{FF2B5EF4-FFF2-40B4-BE49-F238E27FC236}">
              <a16:creationId xmlns:a16="http://schemas.microsoft.com/office/drawing/2014/main" id="{3E79DE19-31E6-44A8-A173-5C2FC458F249}"/>
            </a:ext>
          </a:extLst>
        </xdr:cNvPr>
        <xdr:cNvCxnSpPr/>
      </xdr:nvCxnSpPr>
      <xdr:spPr>
        <a:xfrm flipV="1">
          <a:off x="7883525" y="10218420"/>
          <a:ext cx="8032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132080</xdr:rowOff>
    </xdr:from>
    <xdr:to>
      <xdr:col>41</xdr:col>
      <xdr:colOff>101600</xdr:colOff>
      <xdr:row>63</xdr:row>
      <xdr:rowOff>64770</xdr:rowOff>
    </xdr:to>
    <xdr:sp macro="" textlink="">
      <xdr:nvSpPr>
        <xdr:cNvPr id="254" name="楕円 253">
          <a:extLst>
            <a:ext uri="{FF2B5EF4-FFF2-40B4-BE49-F238E27FC236}">
              <a16:creationId xmlns:a16="http://schemas.microsoft.com/office/drawing/2014/main" id="{CA1D0E9A-EB3A-48F8-B5BA-1277A3755D62}"/>
            </a:ext>
          </a:extLst>
        </xdr:cNvPr>
        <xdr:cNvSpPr/>
      </xdr:nvSpPr>
      <xdr:spPr>
        <a:xfrm>
          <a:off x="7029450" y="1018095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14605</xdr:rowOff>
    </xdr:from>
    <xdr:to>
      <xdr:col>45</xdr:col>
      <xdr:colOff>174625</xdr:colOff>
      <xdr:row>63</xdr:row>
      <xdr:rowOff>15875</xdr:rowOff>
    </xdr:to>
    <xdr:cxnSp macro="">
      <xdr:nvCxnSpPr>
        <xdr:cNvPr id="255" name="直線コネクタ 254">
          <a:extLst>
            <a:ext uri="{FF2B5EF4-FFF2-40B4-BE49-F238E27FC236}">
              <a16:creationId xmlns:a16="http://schemas.microsoft.com/office/drawing/2014/main" id="{F344219A-3E85-498C-904F-DC265A8D6263}"/>
            </a:ext>
          </a:extLst>
        </xdr:cNvPr>
        <xdr:cNvCxnSpPr/>
      </xdr:nvCxnSpPr>
      <xdr:spPr>
        <a:xfrm flipV="1">
          <a:off x="7077075" y="10222230"/>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134620</xdr:rowOff>
    </xdr:from>
    <xdr:to>
      <xdr:col>36</xdr:col>
      <xdr:colOff>165100</xdr:colOff>
      <xdr:row>63</xdr:row>
      <xdr:rowOff>67310</xdr:rowOff>
    </xdr:to>
    <xdr:sp macro="" textlink="">
      <xdr:nvSpPr>
        <xdr:cNvPr id="256" name="楕円 255">
          <a:extLst>
            <a:ext uri="{FF2B5EF4-FFF2-40B4-BE49-F238E27FC236}">
              <a16:creationId xmlns:a16="http://schemas.microsoft.com/office/drawing/2014/main" id="{4FE7A6DA-03E6-456D-8FFF-9346C1238008}"/>
            </a:ext>
          </a:extLst>
        </xdr:cNvPr>
        <xdr:cNvSpPr/>
      </xdr:nvSpPr>
      <xdr:spPr>
        <a:xfrm>
          <a:off x="6238875" y="10183495"/>
          <a:ext cx="95250"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15875</xdr:rowOff>
    </xdr:from>
    <xdr:to>
      <xdr:col>41</xdr:col>
      <xdr:colOff>50800</xdr:colOff>
      <xdr:row>63</xdr:row>
      <xdr:rowOff>18415</xdr:rowOff>
    </xdr:to>
    <xdr:cxnSp macro="">
      <xdr:nvCxnSpPr>
        <xdr:cNvPr id="257" name="直線コネクタ 256">
          <a:extLst>
            <a:ext uri="{FF2B5EF4-FFF2-40B4-BE49-F238E27FC236}">
              <a16:creationId xmlns:a16="http://schemas.microsoft.com/office/drawing/2014/main" id="{B721055B-5636-4F74-9C1D-6F57DF040324}"/>
            </a:ext>
          </a:extLst>
        </xdr:cNvPr>
        <xdr:cNvCxnSpPr/>
      </xdr:nvCxnSpPr>
      <xdr:spPr>
        <a:xfrm flipV="1">
          <a:off x="6286500" y="10226675"/>
          <a:ext cx="7905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128270</xdr:rowOff>
    </xdr:from>
    <xdr:ext cx="469900" cy="247015"/>
    <xdr:sp macro="" textlink="">
      <xdr:nvSpPr>
        <xdr:cNvPr id="258" name="n_1aveValue【体育館・プール】&#10;一人当たり面積">
          <a:extLst>
            <a:ext uri="{FF2B5EF4-FFF2-40B4-BE49-F238E27FC236}">
              <a16:creationId xmlns:a16="http://schemas.microsoft.com/office/drawing/2014/main" id="{555AED5E-6878-4BD5-B3A0-7E387E142D0F}"/>
            </a:ext>
          </a:extLst>
        </xdr:cNvPr>
        <xdr:cNvSpPr txBox="1"/>
      </xdr:nvSpPr>
      <xdr:spPr>
        <a:xfrm>
          <a:off x="8458200" y="985012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132080</xdr:rowOff>
    </xdr:from>
    <xdr:ext cx="467360" cy="249555"/>
    <xdr:sp macro="" textlink="">
      <xdr:nvSpPr>
        <xdr:cNvPr id="259" name="n_2aveValue【体育館・プール】&#10;一人当たり面積">
          <a:extLst>
            <a:ext uri="{FF2B5EF4-FFF2-40B4-BE49-F238E27FC236}">
              <a16:creationId xmlns:a16="http://schemas.microsoft.com/office/drawing/2014/main" id="{B90CBBFF-6D35-4BFB-B5B4-15C5E1831318}"/>
            </a:ext>
          </a:extLst>
        </xdr:cNvPr>
        <xdr:cNvSpPr txBox="1"/>
      </xdr:nvSpPr>
      <xdr:spPr>
        <a:xfrm>
          <a:off x="7677150" y="98571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130810</xdr:rowOff>
    </xdr:from>
    <xdr:ext cx="467360" cy="249555"/>
    <xdr:sp macro="" textlink="">
      <xdr:nvSpPr>
        <xdr:cNvPr id="260" name="n_3aveValue【体育館・プール】&#10;一人当たり面積">
          <a:extLst>
            <a:ext uri="{FF2B5EF4-FFF2-40B4-BE49-F238E27FC236}">
              <a16:creationId xmlns:a16="http://schemas.microsoft.com/office/drawing/2014/main" id="{0F798C67-D257-4F5E-B7FE-ECDDBFE6C8D6}"/>
            </a:ext>
          </a:extLst>
        </xdr:cNvPr>
        <xdr:cNvSpPr txBox="1"/>
      </xdr:nvSpPr>
      <xdr:spPr>
        <a:xfrm>
          <a:off x="6867525" y="985583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99060</xdr:rowOff>
    </xdr:from>
    <xdr:ext cx="467360" cy="249555"/>
    <xdr:sp macro="" textlink="">
      <xdr:nvSpPr>
        <xdr:cNvPr id="261" name="n_4aveValue【体育館・プール】&#10;一人当たり面積">
          <a:extLst>
            <a:ext uri="{FF2B5EF4-FFF2-40B4-BE49-F238E27FC236}">
              <a16:creationId xmlns:a16="http://schemas.microsoft.com/office/drawing/2014/main" id="{07C57807-8B65-4232-BFB9-F905D46D7C44}"/>
            </a:ext>
          </a:extLst>
        </xdr:cNvPr>
        <xdr:cNvSpPr txBox="1"/>
      </xdr:nvSpPr>
      <xdr:spPr>
        <a:xfrm>
          <a:off x="6067425" y="98272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51435</xdr:rowOff>
    </xdr:from>
    <xdr:ext cx="469900" cy="247015"/>
    <xdr:sp macro="" textlink="">
      <xdr:nvSpPr>
        <xdr:cNvPr id="262" name="n_1mainValue【体育館・プール】&#10;一人当たり面積">
          <a:extLst>
            <a:ext uri="{FF2B5EF4-FFF2-40B4-BE49-F238E27FC236}">
              <a16:creationId xmlns:a16="http://schemas.microsoft.com/office/drawing/2014/main" id="{B21CAB61-2D4C-458A-9F4C-66F6CE9031CC}"/>
            </a:ext>
          </a:extLst>
        </xdr:cNvPr>
        <xdr:cNvSpPr txBox="1"/>
      </xdr:nvSpPr>
      <xdr:spPr>
        <a:xfrm>
          <a:off x="8458200" y="1025906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55245</xdr:rowOff>
    </xdr:from>
    <xdr:ext cx="467360" cy="247015"/>
    <xdr:sp macro="" textlink="">
      <xdr:nvSpPr>
        <xdr:cNvPr id="263" name="n_2mainValue【体育館・プール】&#10;一人当たり面積">
          <a:extLst>
            <a:ext uri="{FF2B5EF4-FFF2-40B4-BE49-F238E27FC236}">
              <a16:creationId xmlns:a16="http://schemas.microsoft.com/office/drawing/2014/main" id="{D139418B-28CD-4C84-822B-C5795EAD187D}"/>
            </a:ext>
          </a:extLst>
        </xdr:cNvPr>
        <xdr:cNvSpPr txBox="1"/>
      </xdr:nvSpPr>
      <xdr:spPr>
        <a:xfrm>
          <a:off x="7677150" y="1026604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56515</xdr:rowOff>
    </xdr:from>
    <xdr:ext cx="467360" cy="247015"/>
    <xdr:sp macro="" textlink="">
      <xdr:nvSpPr>
        <xdr:cNvPr id="264" name="n_3mainValue【体育館・プール】&#10;一人当たり面積">
          <a:extLst>
            <a:ext uri="{FF2B5EF4-FFF2-40B4-BE49-F238E27FC236}">
              <a16:creationId xmlns:a16="http://schemas.microsoft.com/office/drawing/2014/main" id="{09317414-E4FF-4C6E-A388-DAB7B1B21738}"/>
            </a:ext>
          </a:extLst>
        </xdr:cNvPr>
        <xdr:cNvSpPr txBox="1"/>
      </xdr:nvSpPr>
      <xdr:spPr>
        <a:xfrm>
          <a:off x="6867525" y="1026731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59055</xdr:rowOff>
    </xdr:from>
    <xdr:ext cx="467360" cy="247015"/>
    <xdr:sp macro="" textlink="">
      <xdr:nvSpPr>
        <xdr:cNvPr id="265" name="n_4mainValue【体育館・プール】&#10;一人当たり面積">
          <a:extLst>
            <a:ext uri="{FF2B5EF4-FFF2-40B4-BE49-F238E27FC236}">
              <a16:creationId xmlns:a16="http://schemas.microsoft.com/office/drawing/2014/main" id="{DAF9D171-A96B-422D-94EC-9FA196CF0277}"/>
            </a:ext>
          </a:extLst>
        </xdr:cNvPr>
        <xdr:cNvSpPr txBox="1"/>
      </xdr:nvSpPr>
      <xdr:spPr>
        <a:xfrm>
          <a:off x="6067425" y="1026985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6" name="正方形/長方形 265">
          <a:extLst>
            <a:ext uri="{FF2B5EF4-FFF2-40B4-BE49-F238E27FC236}">
              <a16:creationId xmlns:a16="http://schemas.microsoft.com/office/drawing/2014/main" id="{3A83B2A4-4A08-49D6-8C92-0BECBE9D2C65}"/>
            </a:ext>
          </a:extLst>
        </xdr:cNvPr>
        <xdr:cNvSpPr/>
      </xdr:nvSpPr>
      <xdr:spPr>
        <a:xfrm>
          <a:off x="685800" y="11163935"/>
          <a:ext cx="426720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7" name="正方形/長方形 266">
          <a:extLst>
            <a:ext uri="{FF2B5EF4-FFF2-40B4-BE49-F238E27FC236}">
              <a16:creationId xmlns:a16="http://schemas.microsoft.com/office/drawing/2014/main" id="{53FE52EA-58E9-4219-AEC5-E0FA50F33422}"/>
            </a:ext>
          </a:extLst>
        </xdr:cNvPr>
        <xdr:cNvSpPr/>
      </xdr:nvSpPr>
      <xdr:spPr>
        <a:xfrm>
          <a:off x="8096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8" name="正方形/長方形 267">
          <a:extLst>
            <a:ext uri="{FF2B5EF4-FFF2-40B4-BE49-F238E27FC236}">
              <a16:creationId xmlns:a16="http://schemas.microsoft.com/office/drawing/2014/main" id="{65869596-7F64-424E-99D2-6801B865950F}"/>
            </a:ext>
          </a:extLst>
        </xdr:cNvPr>
        <xdr:cNvSpPr/>
      </xdr:nvSpPr>
      <xdr:spPr>
        <a:xfrm>
          <a:off x="8096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9" name="正方形/長方形 268">
          <a:extLst>
            <a:ext uri="{FF2B5EF4-FFF2-40B4-BE49-F238E27FC236}">
              <a16:creationId xmlns:a16="http://schemas.microsoft.com/office/drawing/2014/main" id="{D84D3F31-6BF1-45E3-A868-07DD7A8BE74C}"/>
            </a:ext>
          </a:extLst>
        </xdr:cNvPr>
        <xdr:cNvSpPr/>
      </xdr:nvSpPr>
      <xdr:spPr>
        <a:xfrm>
          <a:off x="17145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70" name="正方形/長方形 269">
          <a:extLst>
            <a:ext uri="{FF2B5EF4-FFF2-40B4-BE49-F238E27FC236}">
              <a16:creationId xmlns:a16="http://schemas.microsoft.com/office/drawing/2014/main" id="{F6B6D9E7-4F0B-4869-A9EB-AD4E4481B998}"/>
            </a:ext>
          </a:extLst>
        </xdr:cNvPr>
        <xdr:cNvSpPr/>
      </xdr:nvSpPr>
      <xdr:spPr>
        <a:xfrm>
          <a:off x="17145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71" name="正方形/長方形 270">
          <a:extLst>
            <a:ext uri="{FF2B5EF4-FFF2-40B4-BE49-F238E27FC236}">
              <a16:creationId xmlns:a16="http://schemas.microsoft.com/office/drawing/2014/main" id="{DED0AA08-08FF-44F0-BA00-198707FC5795}"/>
            </a:ext>
          </a:extLst>
        </xdr:cNvPr>
        <xdr:cNvSpPr/>
      </xdr:nvSpPr>
      <xdr:spPr>
        <a:xfrm>
          <a:off x="27432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2" name="正方形/長方形 271">
          <a:extLst>
            <a:ext uri="{FF2B5EF4-FFF2-40B4-BE49-F238E27FC236}">
              <a16:creationId xmlns:a16="http://schemas.microsoft.com/office/drawing/2014/main" id="{E1259A5D-9409-4FB0-BD6F-8855478E161C}"/>
            </a:ext>
          </a:extLst>
        </xdr:cNvPr>
        <xdr:cNvSpPr/>
      </xdr:nvSpPr>
      <xdr:spPr>
        <a:xfrm>
          <a:off x="27432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3" name="正方形/長方形 272">
          <a:extLst>
            <a:ext uri="{FF2B5EF4-FFF2-40B4-BE49-F238E27FC236}">
              <a16:creationId xmlns:a16="http://schemas.microsoft.com/office/drawing/2014/main" id="{085035EE-CF68-419D-B4CB-C086BFE42EBD}"/>
            </a:ext>
          </a:extLst>
        </xdr:cNvPr>
        <xdr:cNvSpPr/>
      </xdr:nvSpPr>
      <xdr:spPr>
        <a:xfrm>
          <a:off x="685800" y="1224597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4" name="テキスト ボックス 273">
          <a:extLst>
            <a:ext uri="{FF2B5EF4-FFF2-40B4-BE49-F238E27FC236}">
              <a16:creationId xmlns:a16="http://schemas.microsoft.com/office/drawing/2014/main" id="{BFAF8894-49A4-4B68-AC84-3BE8959F03E8}"/>
            </a:ext>
          </a:extLst>
        </xdr:cNvPr>
        <xdr:cNvSpPr txBox="1"/>
      </xdr:nvSpPr>
      <xdr:spPr>
        <a:xfrm>
          <a:off x="666750" y="12065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5" name="直線コネクタ 274">
          <a:extLst>
            <a:ext uri="{FF2B5EF4-FFF2-40B4-BE49-F238E27FC236}">
              <a16:creationId xmlns:a16="http://schemas.microsoft.com/office/drawing/2014/main" id="{13BE27EB-E76B-494B-A323-90C59393FC96}"/>
            </a:ext>
          </a:extLst>
        </xdr:cNvPr>
        <xdr:cNvCxnSpPr/>
      </xdr:nvCxnSpPr>
      <xdr:spPr>
        <a:xfrm>
          <a:off x="685800" y="144024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4820" cy="249555"/>
    <xdr:sp macro="" textlink="">
      <xdr:nvSpPr>
        <xdr:cNvPr id="276" name="テキスト ボックス 275">
          <a:extLst>
            <a:ext uri="{FF2B5EF4-FFF2-40B4-BE49-F238E27FC236}">
              <a16:creationId xmlns:a16="http://schemas.microsoft.com/office/drawing/2014/main" id="{AF8DC867-DAD8-4AFF-B0D3-44420985B1E1}"/>
            </a:ext>
          </a:extLst>
        </xdr:cNvPr>
        <xdr:cNvSpPr txBox="1"/>
      </xdr:nvSpPr>
      <xdr:spPr>
        <a:xfrm>
          <a:off x="278765" y="142652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36830</xdr:rowOff>
    </xdr:from>
    <xdr:to>
      <xdr:col>28</xdr:col>
      <xdr:colOff>114300</xdr:colOff>
      <xdr:row>86</xdr:row>
      <xdr:rowOff>36830</xdr:rowOff>
    </xdr:to>
    <xdr:cxnSp macro="">
      <xdr:nvCxnSpPr>
        <xdr:cNvPr id="277" name="直線コネクタ 276">
          <a:extLst>
            <a:ext uri="{FF2B5EF4-FFF2-40B4-BE49-F238E27FC236}">
              <a16:creationId xmlns:a16="http://schemas.microsoft.com/office/drawing/2014/main" id="{A7A6696A-2CD8-43CF-B319-0DF47FE9AA1A}"/>
            </a:ext>
          </a:extLst>
        </xdr:cNvPr>
        <xdr:cNvCxnSpPr/>
      </xdr:nvCxnSpPr>
      <xdr:spPr>
        <a:xfrm>
          <a:off x="685800" y="13971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64770</xdr:rowOff>
    </xdr:from>
    <xdr:ext cx="464820" cy="249555"/>
    <xdr:sp macro="" textlink="">
      <xdr:nvSpPr>
        <xdr:cNvPr id="278" name="テキスト ボックス 277">
          <a:extLst>
            <a:ext uri="{FF2B5EF4-FFF2-40B4-BE49-F238E27FC236}">
              <a16:creationId xmlns:a16="http://schemas.microsoft.com/office/drawing/2014/main" id="{CEF04CB7-B904-4E64-AA1C-72E2A1480827}"/>
            </a:ext>
          </a:extLst>
        </xdr:cNvPr>
        <xdr:cNvSpPr txBox="1"/>
      </xdr:nvSpPr>
      <xdr:spPr>
        <a:xfrm>
          <a:off x="278765" y="1384109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92075</xdr:rowOff>
    </xdr:from>
    <xdr:to>
      <xdr:col>28</xdr:col>
      <xdr:colOff>114300</xdr:colOff>
      <xdr:row>83</xdr:row>
      <xdr:rowOff>92075</xdr:rowOff>
    </xdr:to>
    <xdr:cxnSp macro="">
      <xdr:nvCxnSpPr>
        <xdr:cNvPr id="279" name="直線コネクタ 278">
          <a:extLst>
            <a:ext uri="{FF2B5EF4-FFF2-40B4-BE49-F238E27FC236}">
              <a16:creationId xmlns:a16="http://schemas.microsoft.com/office/drawing/2014/main" id="{BB355F39-9131-45E7-8EB3-5008E8C5F602}"/>
            </a:ext>
          </a:extLst>
        </xdr:cNvPr>
        <xdr:cNvCxnSpPr/>
      </xdr:nvCxnSpPr>
      <xdr:spPr>
        <a:xfrm>
          <a:off x="685800" y="13541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120015</xdr:rowOff>
    </xdr:from>
    <xdr:ext cx="403225" cy="247015"/>
    <xdr:sp macro="" textlink="">
      <xdr:nvSpPr>
        <xdr:cNvPr id="280" name="テキスト ボックス 279">
          <a:extLst>
            <a:ext uri="{FF2B5EF4-FFF2-40B4-BE49-F238E27FC236}">
              <a16:creationId xmlns:a16="http://schemas.microsoft.com/office/drawing/2014/main" id="{6B7426B0-02A6-43EE-B507-6EB23D673715}"/>
            </a:ext>
          </a:extLst>
        </xdr:cNvPr>
        <xdr:cNvSpPr txBox="1"/>
      </xdr:nvSpPr>
      <xdr:spPr>
        <a:xfrm>
          <a:off x="339725" y="134105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146685</xdr:rowOff>
    </xdr:from>
    <xdr:to>
      <xdr:col>28</xdr:col>
      <xdr:colOff>114300</xdr:colOff>
      <xdr:row>80</xdr:row>
      <xdr:rowOff>146685</xdr:rowOff>
    </xdr:to>
    <xdr:cxnSp macro="">
      <xdr:nvCxnSpPr>
        <xdr:cNvPr id="281" name="直線コネクタ 280">
          <a:extLst>
            <a:ext uri="{FF2B5EF4-FFF2-40B4-BE49-F238E27FC236}">
              <a16:creationId xmlns:a16="http://schemas.microsoft.com/office/drawing/2014/main" id="{2EB69990-B018-4EB0-B88E-E222DB81EA2F}"/>
            </a:ext>
          </a:extLst>
        </xdr:cNvPr>
        <xdr:cNvCxnSpPr/>
      </xdr:nvCxnSpPr>
      <xdr:spPr>
        <a:xfrm>
          <a:off x="685800" y="131070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9525</xdr:rowOff>
    </xdr:from>
    <xdr:ext cx="403225" cy="249555"/>
    <xdr:sp macro="" textlink="">
      <xdr:nvSpPr>
        <xdr:cNvPr id="282" name="テキスト ボックス 281">
          <a:extLst>
            <a:ext uri="{FF2B5EF4-FFF2-40B4-BE49-F238E27FC236}">
              <a16:creationId xmlns:a16="http://schemas.microsoft.com/office/drawing/2014/main" id="{F26971C5-A554-41B1-B42A-68A41084B51A}"/>
            </a:ext>
          </a:extLst>
        </xdr:cNvPr>
        <xdr:cNvSpPr txBox="1"/>
      </xdr:nvSpPr>
      <xdr:spPr>
        <a:xfrm>
          <a:off x="339725" y="129698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36830</xdr:rowOff>
    </xdr:from>
    <xdr:to>
      <xdr:col>28</xdr:col>
      <xdr:colOff>114300</xdr:colOff>
      <xdr:row>78</xdr:row>
      <xdr:rowOff>36830</xdr:rowOff>
    </xdr:to>
    <xdr:cxnSp macro="">
      <xdr:nvCxnSpPr>
        <xdr:cNvPr id="283" name="直線コネクタ 282">
          <a:extLst>
            <a:ext uri="{FF2B5EF4-FFF2-40B4-BE49-F238E27FC236}">
              <a16:creationId xmlns:a16="http://schemas.microsoft.com/office/drawing/2014/main" id="{6CC426AB-5151-4A4C-93B3-11907B6B3903}"/>
            </a:ext>
          </a:extLst>
        </xdr:cNvPr>
        <xdr:cNvCxnSpPr/>
      </xdr:nvCxnSpPr>
      <xdr:spPr>
        <a:xfrm>
          <a:off x="685800" y="126765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64770</xdr:rowOff>
    </xdr:from>
    <xdr:ext cx="403225" cy="249555"/>
    <xdr:sp macro="" textlink="">
      <xdr:nvSpPr>
        <xdr:cNvPr id="284" name="テキスト ボックス 283">
          <a:extLst>
            <a:ext uri="{FF2B5EF4-FFF2-40B4-BE49-F238E27FC236}">
              <a16:creationId xmlns:a16="http://schemas.microsoft.com/office/drawing/2014/main" id="{5054E528-1685-4A06-A072-3312A1029323}"/>
            </a:ext>
          </a:extLst>
        </xdr:cNvPr>
        <xdr:cNvSpPr txBox="1"/>
      </xdr:nvSpPr>
      <xdr:spPr>
        <a:xfrm>
          <a:off x="339725" y="125456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5" name="直線コネクタ 284">
          <a:extLst>
            <a:ext uri="{FF2B5EF4-FFF2-40B4-BE49-F238E27FC236}">
              <a16:creationId xmlns:a16="http://schemas.microsoft.com/office/drawing/2014/main" id="{A14676C5-9D24-4E66-A7D3-1CB8D7E7AD9C}"/>
            </a:ext>
          </a:extLst>
        </xdr:cNvPr>
        <xdr:cNvCxnSpPr/>
      </xdr:nvCxnSpPr>
      <xdr:spPr>
        <a:xfrm>
          <a:off x="685800" y="12245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120015</xdr:rowOff>
    </xdr:from>
    <xdr:ext cx="403225" cy="247015"/>
    <xdr:sp macro="" textlink="">
      <xdr:nvSpPr>
        <xdr:cNvPr id="286" name="テキスト ボックス 285">
          <a:extLst>
            <a:ext uri="{FF2B5EF4-FFF2-40B4-BE49-F238E27FC236}">
              <a16:creationId xmlns:a16="http://schemas.microsoft.com/office/drawing/2014/main" id="{214ED76F-7AF3-4EF8-B89B-E4AE38019820}"/>
            </a:ext>
          </a:extLst>
        </xdr:cNvPr>
        <xdr:cNvSpPr txBox="1"/>
      </xdr:nvSpPr>
      <xdr:spPr>
        <a:xfrm>
          <a:off x="339725" y="121151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7" name="【福祉施設】&#10;有形固定資産減価償却率グラフ枠">
          <a:extLst>
            <a:ext uri="{FF2B5EF4-FFF2-40B4-BE49-F238E27FC236}">
              <a16:creationId xmlns:a16="http://schemas.microsoft.com/office/drawing/2014/main" id="{612A5229-2FDA-4D0B-97DC-BDD5BB3645A2}"/>
            </a:ext>
          </a:extLst>
        </xdr:cNvPr>
        <xdr:cNvSpPr/>
      </xdr:nvSpPr>
      <xdr:spPr>
        <a:xfrm>
          <a:off x="685800" y="1224597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69850</xdr:rowOff>
    </xdr:from>
    <xdr:to>
      <xdr:col>24</xdr:col>
      <xdr:colOff>62865</xdr:colOff>
      <xdr:row>86</xdr:row>
      <xdr:rowOff>5715</xdr:rowOff>
    </xdr:to>
    <xdr:cxnSp macro="">
      <xdr:nvCxnSpPr>
        <xdr:cNvPr id="288" name="直線コネクタ 287">
          <a:extLst>
            <a:ext uri="{FF2B5EF4-FFF2-40B4-BE49-F238E27FC236}">
              <a16:creationId xmlns:a16="http://schemas.microsoft.com/office/drawing/2014/main" id="{78F29910-8F7E-4DCE-9963-805458ADE94A}"/>
            </a:ext>
          </a:extLst>
        </xdr:cNvPr>
        <xdr:cNvCxnSpPr/>
      </xdr:nvCxnSpPr>
      <xdr:spPr>
        <a:xfrm flipV="1">
          <a:off x="4180840" y="12706350"/>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9525</xdr:rowOff>
    </xdr:from>
    <xdr:ext cx="402590" cy="249555"/>
    <xdr:sp macro="" textlink="">
      <xdr:nvSpPr>
        <xdr:cNvPr id="289" name="【福祉施設】&#10;有形固定資産減価償却率最小値テキスト">
          <a:extLst>
            <a:ext uri="{FF2B5EF4-FFF2-40B4-BE49-F238E27FC236}">
              <a16:creationId xmlns:a16="http://schemas.microsoft.com/office/drawing/2014/main" id="{530D2B13-5BBE-401C-9703-97DCFBD4FAD9}"/>
            </a:ext>
          </a:extLst>
        </xdr:cNvPr>
        <xdr:cNvSpPr txBox="1"/>
      </xdr:nvSpPr>
      <xdr:spPr>
        <a:xfrm>
          <a:off x="4219575" y="1394142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5715</xdr:rowOff>
    </xdr:from>
    <xdr:to>
      <xdr:col>24</xdr:col>
      <xdr:colOff>152400</xdr:colOff>
      <xdr:row>86</xdr:row>
      <xdr:rowOff>5715</xdr:rowOff>
    </xdr:to>
    <xdr:cxnSp macro="">
      <xdr:nvCxnSpPr>
        <xdr:cNvPr id="290" name="直線コネクタ 289">
          <a:extLst>
            <a:ext uri="{FF2B5EF4-FFF2-40B4-BE49-F238E27FC236}">
              <a16:creationId xmlns:a16="http://schemas.microsoft.com/office/drawing/2014/main" id="{D9DCE70D-3F5B-46F9-B8E7-3D5CD858C2CE}"/>
            </a:ext>
          </a:extLst>
        </xdr:cNvPr>
        <xdr:cNvCxnSpPr/>
      </xdr:nvCxnSpPr>
      <xdr:spPr>
        <a:xfrm>
          <a:off x="4105275" y="139439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18415</xdr:rowOff>
    </xdr:from>
    <xdr:ext cx="402590" cy="247015"/>
    <xdr:sp macro="" textlink="">
      <xdr:nvSpPr>
        <xdr:cNvPr id="291" name="【福祉施設】&#10;有形固定資産減価償却率最大値テキスト">
          <a:extLst>
            <a:ext uri="{FF2B5EF4-FFF2-40B4-BE49-F238E27FC236}">
              <a16:creationId xmlns:a16="http://schemas.microsoft.com/office/drawing/2014/main" id="{CCB04F62-3D1F-49C4-B35E-3079482D6368}"/>
            </a:ext>
          </a:extLst>
        </xdr:cNvPr>
        <xdr:cNvSpPr txBox="1"/>
      </xdr:nvSpPr>
      <xdr:spPr>
        <a:xfrm>
          <a:off x="4219575" y="1249616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69850</xdr:rowOff>
    </xdr:from>
    <xdr:to>
      <xdr:col>24</xdr:col>
      <xdr:colOff>152400</xdr:colOff>
      <xdr:row>78</xdr:row>
      <xdr:rowOff>69850</xdr:rowOff>
    </xdr:to>
    <xdr:cxnSp macro="">
      <xdr:nvCxnSpPr>
        <xdr:cNvPr id="292" name="直線コネクタ 291">
          <a:extLst>
            <a:ext uri="{FF2B5EF4-FFF2-40B4-BE49-F238E27FC236}">
              <a16:creationId xmlns:a16="http://schemas.microsoft.com/office/drawing/2014/main" id="{75C6E8C7-E172-4105-A303-CE52F6ABF94C}"/>
            </a:ext>
          </a:extLst>
        </xdr:cNvPr>
        <xdr:cNvCxnSpPr/>
      </xdr:nvCxnSpPr>
      <xdr:spPr>
        <a:xfrm>
          <a:off x="4105275" y="127063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52705</xdr:rowOff>
    </xdr:from>
    <xdr:ext cx="402590" cy="247015"/>
    <xdr:sp macro="" textlink="">
      <xdr:nvSpPr>
        <xdr:cNvPr id="293" name="【福祉施設】&#10;有形固定資産減価償却率平均値テキスト">
          <a:extLst>
            <a:ext uri="{FF2B5EF4-FFF2-40B4-BE49-F238E27FC236}">
              <a16:creationId xmlns:a16="http://schemas.microsoft.com/office/drawing/2014/main" id="{456AE6D7-B152-4902-A013-BD1F21D05D35}"/>
            </a:ext>
          </a:extLst>
        </xdr:cNvPr>
        <xdr:cNvSpPr txBox="1"/>
      </xdr:nvSpPr>
      <xdr:spPr>
        <a:xfrm>
          <a:off x="4219575" y="13174980"/>
          <a:ext cx="40259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73025</xdr:rowOff>
    </xdr:from>
    <xdr:to>
      <xdr:col>24</xdr:col>
      <xdr:colOff>114300</xdr:colOff>
      <xdr:row>82</xdr:row>
      <xdr:rowOff>5715</xdr:rowOff>
    </xdr:to>
    <xdr:sp macro="" textlink="">
      <xdr:nvSpPr>
        <xdr:cNvPr id="294" name="フローチャート: 判断 293">
          <a:extLst>
            <a:ext uri="{FF2B5EF4-FFF2-40B4-BE49-F238E27FC236}">
              <a16:creationId xmlns:a16="http://schemas.microsoft.com/office/drawing/2014/main" id="{96FBC6CF-7802-4A5A-9053-00ADD67A44FC}"/>
            </a:ext>
          </a:extLst>
        </xdr:cNvPr>
        <xdr:cNvSpPr/>
      </xdr:nvSpPr>
      <xdr:spPr>
        <a:xfrm>
          <a:off x="4124325" y="1319847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20955</xdr:rowOff>
    </xdr:from>
    <xdr:to>
      <xdr:col>20</xdr:col>
      <xdr:colOff>38100</xdr:colOff>
      <xdr:row>81</xdr:row>
      <xdr:rowOff>118745</xdr:rowOff>
    </xdr:to>
    <xdr:sp macro="" textlink="">
      <xdr:nvSpPr>
        <xdr:cNvPr id="295" name="フローチャート: 判断 294">
          <a:extLst>
            <a:ext uri="{FF2B5EF4-FFF2-40B4-BE49-F238E27FC236}">
              <a16:creationId xmlns:a16="http://schemas.microsoft.com/office/drawing/2014/main" id="{6181558C-927D-4827-B19F-76A13F4E95BE}"/>
            </a:ext>
          </a:extLst>
        </xdr:cNvPr>
        <xdr:cNvSpPr/>
      </xdr:nvSpPr>
      <xdr:spPr>
        <a:xfrm>
          <a:off x="3381375" y="1314640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1270</xdr:rowOff>
    </xdr:from>
    <xdr:to>
      <xdr:col>15</xdr:col>
      <xdr:colOff>101600</xdr:colOff>
      <xdr:row>81</xdr:row>
      <xdr:rowOff>99060</xdr:rowOff>
    </xdr:to>
    <xdr:sp macro="" textlink="">
      <xdr:nvSpPr>
        <xdr:cNvPr id="296" name="フローチャート: 判断 295">
          <a:extLst>
            <a:ext uri="{FF2B5EF4-FFF2-40B4-BE49-F238E27FC236}">
              <a16:creationId xmlns:a16="http://schemas.microsoft.com/office/drawing/2014/main" id="{E466FDED-BA6D-476F-8B89-CD86C11D81CE}"/>
            </a:ext>
          </a:extLst>
        </xdr:cNvPr>
        <xdr:cNvSpPr/>
      </xdr:nvSpPr>
      <xdr:spPr>
        <a:xfrm>
          <a:off x="2571750" y="13126720"/>
          <a:ext cx="10477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127000</xdr:rowOff>
    </xdr:from>
    <xdr:to>
      <xdr:col>10</xdr:col>
      <xdr:colOff>165100</xdr:colOff>
      <xdr:row>81</xdr:row>
      <xdr:rowOff>59690</xdr:rowOff>
    </xdr:to>
    <xdr:sp macro="" textlink="">
      <xdr:nvSpPr>
        <xdr:cNvPr id="297" name="フローチャート: 判断 296">
          <a:extLst>
            <a:ext uri="{FF2B5EF4-FFF2-40B4-BE49-F238E27FC236}">
              <a16:creationId xmlns:a16="http://schemas.microsoft.com/office/drawing/2014/main" id="{353FDF6A-58CA-401C-904E-4044671158F0}"/>
            </a:ext>
          </a:extLst>
        </xdr:cNvPr>
        <xdr:cNvSpPr/>
      </xdr:nvSpPr>
      <xdr:spPr>
        <a:xfrm>
          <a:off x="1781175" y="130873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83185</xdr:rowOff>
    </xdr:from>
    <xdr:to>
      <xdr:col>6</xdr:col>
      <xdr:colOff>38100</xdr:colOff>
      <xdr:row>81</xdr:row>
      <xdr:rowOff>15240</xdr:rowOff>
    </xdr:to>
    <xdr:sp macro="" textlink="">
      <xdr:nvSpPr>
        <xdr:cNvPr id="298" name="フローチャート: 判断 297">
          <a:extLst>
            <a:ext uri="{FF2B5EF4-FFF2-40B4-BE49-F238E27FC236}">
              <a16:creationId xmlns:a16="http://schemas.microsoft.com/office/drawing/2014/main" id="{A5F3CEB1-C52E-411F-A7BC-3EC83DDDF7A8}"/>
            </a:ext>
          </a:extLst>
        </xdr:cNvPr>
        <xdr:cNvSpPr/>
      </xdr:nvSpPr>
      <xdr:spPr>
        <a:xfrm>
          <a:off x="981075" y="13049885"/>
          <a:ext cx="85725" cy="876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9" name="テキスト ボックス 298">
          <a:extLst>
            <a:ext uri="{FF2B5EF4-FFF2-40B4-BE49-F238E27FC236}">
              <a16:creationId xmlns:a16="http://schemas.microsoft.com/office/drawing/2014/main" id="{77A27FF6-3286-4457-9E58-AAF51BBA09D5}"/>
            </a:ext>
          </a:extLst>
        </xdr:cNvPr>
        <xdr:cNvSpPr txBox="1"/>
      </xdr:nvSpPr>
      <xdr:spPr>
        <a:xfrm>
          <a:off x="40100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0B0DBFF8-F754-4D29-884D-9BF1C4D8ED83}"/>
            </a:ext>
          </a:extLst>
        </xdr:cNvPr>
        <xdr:cNvSpPr txBox="1"/>
      </xdr:nvSpPr>
      <xdr:spPr>
        <a:xfrm>
          <a:off x="32543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C7442C94-4C5E-4360-AE99-30110E30B7D4}"/>
            </a:ext>
          </a:extLst>
        </xdr:cNvPr>
        <xdr:cNvSpPr txBox="1"/>
      </xdr:nvSpPr>
      <xdr:spPr>
        <a:xfrm>
          <a:off x="24479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BE40C313-15D6-4F1C-BA61-EC9150924555}"/>
            </a:ext>
          </a:extLst>
        </xdr:cNvPr>
        <xdr:cNvSpPr txBox="1"/>
      </xdr:nvSpPr>
      <xdr:spPr>
        <a:xfrm>
          <a:off x="16573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7C1764DD-436F-466B-BF2B-F4C83316A64B}"/>
            </a:ext>
          </a:extLst>
        </xdr:cNvPr>
        <xdr:cNvSpPr txBox="1"/>
      </xdr:nvSpPr>
      <xdr:spPr>
        <a:xfrm>
          <a:off x="8540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79</xdr:row>
      <xdr:rowOff>122555</xdr:rowOff>
    </xdr:from>
    <xdr:to>
      <xdr:col>24</xdr:col>
      <xdr:colOff>114300</xdr:colOff>
      <xdr:row>80</xdr:row>
      <xdr:rowOff>55245</xdr:rowOff>
    </xdr:to>
    <xdr:sp macro="" textlink="">
      <xdr:nvSpPr>
        <xdr:cNvPr id="304" name="楕円 303">
          <a:extLst>
            <a:ext uri="{FF2B5EF4-FFF2-40B4-BE49-F238E27FC236}">
              <a16:creationId xmlns:a16="http://schemas.microsoft.com/office/drawing/2014/main" id="{210F5B73-6A6A-480D-B572-B17449539A99}"/>
            </a:ext>
          </a:extLst>
        </xdr:cNvPr>
        <xdr:cNvSpPr/>
      </xdr:nvSpPr>
      <xdr:spPr>
        <a:xfrm>
          <a:off x="4124325" y="12927330"/>
          <a:ext cx="1047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144145</xdr:rowOff>
    </xdr:from>
    <xdr:ext cx="402590" cy="249555"/>
    <xdr:sp macro="" textlink="">
      <xdr:nvSpPr>
        <xdr:cNvPr id="305" name="【福祉施設】&#10;有形固定資産減価償却率該当値テキスト">
          <a:extLst>
            <a:ext uri="{FF2B5EF4-FFF2-40B4-BE49-F238E27FC236}">
              <a16:creationId xmlns:a16="http://schemas.microsoft.com/office/drawing/2014/main" id="{BA44B8DE-402E-446A-A0B9-5B89999901A4}"/>
            </a:ext>
          </a:extLst>
        </xdr:cNvPr>
        <xdr:cNvSpPr txBox="1"/>
      </xdr:nvSpPr>
      <xdr:spPr>
        <a:xfrm>
          <a:off x="4219575" y="1278064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29210</xdr:rowOff>
    </xdr:from>
    <xdr:to>
      <xdr:col>20</xdr:col>
      <xdr:colOff>38100</xdr:colOff>
      <xdr:row>81</xdr:row>
      <xdr:rowOff>127000</xdr:rowOff>
    </xdr:to>
    <xdr:sp macro="" textlink="">
      <xdr:nvSpPr>
        <xdr:cNvPr id="306" name="楕円 305">
          <a:extLst>
            <a:ext uri="{FF2B5EF4-FFF2-40B4-BE49-F238E27FC236}">
              <a16:creationId xmlns:a16="http://schemas.microsoft.com/office/drawing/2014/main" id="{64FFE578-E9AE-46F0-A603-F60EA438871E}"/>
            </a:ext>
          </a:extLst>
        </xdr:cNvPr>
        <xdr:cNvSpPr/>
      </xdr:nvSpPr>
      <xdr:spPr>
        <a:xfrm>
          <a:off x="3381375" y="131514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80</xdr:row>
      <xdr:rowOff>5715</xdr:rowOff>
    </xdr:from>
    <xdr:to>
      <xdr:col>24</xdr:col>
      <xdr:colOff>63500</xdr:colOff>
      <xdr:row>81</xdr:row>
      <xdr:rowOff>78105</xdr:rowOff>
    </xdr:to>
    <xdr:cxnSp macro="">
      <xdr:nvCxnSpPr>
        <xdr:cNvPr id="307" name="直線コネクタ 306">
          <a:extLst>
            <a:ext uri="{FF2B5EF4-FFF2-40B4-BE49-F238E27FC236}">
              <a16:creationId xmlns:a16="http://schemas.microsoft.com/office/drawing/2014/main" id="{66F36EDE-629A-468C-AE99-0DF9AF2E48B7}"/>
            </a:ext>
          </a:extLst>
        </xdr:cNvPr>
        <xdr:cNvCxnSpPr/>
      </xdr:nvCxnSpPr>
      <xdr:spPr>
        <a:xfrm flipV="1">
          <a:off x="3425825" y="12972415"/>
          <a:ext cx="75565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149225</xdr:rowOff>
    </xdr:from>
    <xdr:to>
      <xdr:col>15</xdr:col>
      <xdr:colOff>101600</xdr:colOff>
      <xdr:row>81</xdr:row>
      <xdr:rowOff>81280</xdr:rowOff>
    </xdr:to>
    <xdr:sp macro="" textlink="">
      <xdr:nvSpPr>
        <xdr:cNvPr id="308" name="楕円 307">
          <a:extLst>
            <a:ext uri="{FF2B5EF4-FFF2-40B4-BE49-F238E27FC236}">
              <a16:creationId xmlns:a16="http://schemas.microsoft.com/office/drawing/2014/main" id="{00DE2B28-292E-4B93-8412-3403BBB87305}"/>
            </a:ext>
          </a:extLst>
        </xdr:cNvPr>
        <xdr:cNvSpPr/>
      </xdr:nvSpPr>
      <xdr:spPr>
        <a:xfrm>
          <a:off x="2571750" y="13112750"/>
          <a:ext cx="10477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32385</xdr:rowOff>
    </xdr:from>
    <xdr:to>
      <xdr:col>19</xdr:col>
      <xdr:colOff>174625</xdr:colOff>
      <xdr:row>81</xdr:row>
      <xdr:rowOff>78105</xdr:rowOff>
    </xdr:to>
    <xdr:cxnSp macro="">
      <xdr:nvCxnSpPr>
        <xdr:cNvPr id="309" name="直線コネクタ 308">
          <a:extLst>
            <a:ext uri="{FF2B5EF4-FFF2-40B4-BE49-F238E27FC236}">
              <a16:creationId xmlns:a16="http://schemas.microsoft.com/office/drawing/2014/main" id="{66262247-AA8C-4168-A06C-6D00EA7EE078}"/>
            </a:ext>
          </a:extLst>
        </xdr:cNvPr>
        <xdr:cNvCxnSpPr/>
      </xdr:nvCxnSpPr>
      <xdr:spPr>
        <a:xfrm>
          <a:off x="2619375" y="13154660"/>
          <a:ext cx="8064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100330</xdr:rowOff>
    </xdr:from>
    <xdr:to>
      <xdr:col>10</xdr:col>
      <xdr:colOff>165100</xdr:colOff>
      <xdr:row>81</xdr:row>
      <xdr:rowOff>33020</xdr:rowOff>
    </xdr:to>
    <xdr:sp macro="" textlink="">
      <xdr:nvSpPr>
        <xdr:cNvPr id="310" name="楕円 309">
          <a:extLst>
            <a:ext uri="{FF2B5EF4-FFF2-40B4-BE49-F238E27FC236}">
              <a16:creationId xmlns:a16="http://schemas.microsoft.com/office/drawing/2014/main" id="{623F6C63-8B14-441E-B599-13D041690F66}"/>
            </a:ext>
          </a:extLst>
        </xdr:cNvPr>
        <xdr:cNvSpPr/>
      </xdr:nvSpPr>
      <xdr:spPr>
        <a:xfrm>
          <a:off x="1781175" y="13067030"/>
          <a:ext cx="95250"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149225</xdr:rowOff>
    </xdr:from>
    <xdr:to>
      <xdr:col>15</xdr:col>
      <xdr:colOff>50800</xdr:colOff>
      <xdr:row>81</xdr:row>
      <xdr:rowOff>32385</xdr:rowOff>
    </xdr:to>
    <xdr:cxnSp macro="">
      <xdr:nvCxnSpPr>
        <xdr:cNvPr id="311" name="直線コネクタ 310">
          <a:extLst>
            <a:ext uri="{FF2B5EF4-FFF2-40B4-BE49-F238E27FC236}">
              <a16:creationId xmlns:a16="http://schemas.microsoft.com/office/drawing/2014/main" id="{C7A894A2-3C1E-4F4F-8BDD-956C2E63F24E}"/>
            </a:ext>
          </a:extLst>
        </xdr:cNvPr>
        <xdr:cNvCxnSpPr/>
      </xdr:nvCxnSpPr>
      <xdr:spPr>
        <a:xfrm>
          <a:off x="1828800" y="13112750"/>
          <a:ext cx="79057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51435</xdr:rowOff>
    </xdr:from>
    <xdr:to>
      <xdr:col>6</xdr:col>
      <xdr:colOff>38100</xdr:colOff>
      <xdr:row>80</xdr:row>
      <xdr:rowOff>149225</xdr:rowOff>
    </xdr:to>
    <xdr:sp macro="" textlink="">
      <xdr:nvSpPr>
        <xdr:cNvPr id="312" name="楕円 311">
          <a:extLst>
            <a:ext uri="{FF2B5EF4-FFF2-40B4-BE49-F238E27FC236}">
              <a16:creationId xmlns:a16="http://schemas.microsoft.com/office/drawing/2014/main" id="{F0BD765C-419B-4685-8522-1006F476599D}"/>
            </a:ext>
          </a:extLst>
        </xdr:cNvPr>
        <xdr:cNvSpPr/>
      </xdr:nvSpPr>
      <xdr:spPr>
        <a:xfrm>
          <a:off x="981075" y="1301178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80</xdr:row>
      <xdr:rowOff>100330</xdr:rowOff>
    </xdr:from>
    <xdr:to>
      <xdr:col>10</xdr:col>
      <xdr:colOff>114300</xdr:colOff>
      <xdr:row>80</xdr:row>
      <xdr:rowOff>149225</xdr:rowOff>
    </xdr:to>
    <xdr:cxnSp macro="">
      <xdr:nvCxnSpPr>
        <xdr:cNvPr id="313" name="直線コネクタ 312">
          <a:extLst>
            <a:ext uri="{FF2B5EF4-FFF2-40B4-BE49-F238E27FC236}">
              <a16:creationId xmlns:a16="http://schemas.microsoft.com/office/drawing/2014/main" id="{F10BBC1D-40AC-4D9F-A3F2-24093017315F}"/>
            </a:ext>
          </a:extLst>
        </xdr:cNvPr>
        <xdr:cNvCxnSpPr/>
      </xdr:nvCxnSpPr>
      <xdr:spPr>
        <a:xfrm>
          <a:off x="1025525" y="13067030"/>
          <a:ext cx="8032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134620</xdr:rowOff>
    </xdr:from>
    <xdr:ext cx="405130" cy="249555"/>
    <xdr:sp macro="" textlink="">
      <xdr:nvSpPr>
        <xdr:cNvPr id="314" name="n_1aveValue【福祉施設】&#10;有形固定資産減価償却率">
          <a:extLst>
            <a:ext uri="{FF2B5EF4-FFF2-40B4-BE49-F238E27FC236}">
              <a16:creationId xmlns:a16="http://schemas.microsoft.com/office/drawing/2014/main" id="{2CAFD307-4B1C-4A77-AA31-8196FA408819}"/>
            </a:ext>
          </a:extLst>
        </xdr:cNvPr>
        <xdr:cNvSpPr txBox="1"/>
      </xdr:nvSpPr>
      <xdr:spPr>
        <a:xfrm>
          <a:off x="3239135" y="12936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90805</xdr:rowOff>
    </xdr:from>
    <xdr:ext cx="405130" cy="247015"/>
    <xdr:sp macro="" textlink="">
      <xdr:nvSpPr>
        <xdr:cNvPr id="315" name="n_2aveValue【福祉施設】&#10;有形固定資産減価償却率">
          <a:extLst>
            <a:ext uri="{FF2B5EF4-FFF2-40B4-BE49-F238E27FC236}">
              <a16:creationId xmlns:a16="http://schemas.microsoft.com/office/drawing/2014/main" id="{185D9CED-16EE-48A0-B79C-3C1BFC482D88}"/>
            </a:ext>
          </a:extLst>
        </xdr:cNvPr>
        <xdr:cNvSpPr txBox="1"/>
      </xdr:nvSpPr>
      <xdr:spPr>
        <a:xfrm>
          <a:off x="2439035" y="1321308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50800</xdr:rowOff>
    </xdr:from>
    <xdr:ext cx="405130" cy="247015"/>
    <xdr:sp macro="" textlink="">
      <xdr:nvSpPr>
        <xdr:cNvPr id="316" name="n_3aveValue【福祉施設】&#10;有形固定資産減価償却率">
          <a:extLst>
            <a:ext uri="{FF2B5EF4-FFF2-40B4-BE49-F238E27FC236}">
              <a16:creationId xmlns:a16="http://schemas.microsoft.com/office/drawing/2014/main" id="{EAF8E8B2-A12E-405F-998A-E5F63D6B4A8C}"/>
            </a:ext>
          </a:extLst>
        </xdr:cNvPr>
        <xdr:cNvSpPr txBox="1"/>
      </xdr:nvSpPr>
      <xdr:spPr>
        <a:xfrm>
          <a:off x="1648460" y="1317307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6350</xdr:rowOff>
    </xdr:from>
    <xdr:ext cx="405130" cy="249555"/>
    <xdr:sp macro="" textlink="">
      <xdr:nvSpPr>
        <xdr:cNvPr id="317" name="n_4aveValue【福祉施設】&#10;有形固定資産減価償却率">
          <a:extLst>
            <a:ext uri="{FF2B5EF4-FFF2-40B4-BE49-F238E27FC236}">
              <a16:creationId xmlns:a16="http://schemas.microsoft.com/office/drawing/2014/main" id="{CC0D4256-1784-41B9-BCB6-846D1A8B4B46}"/>
            </a:ext>
          </a:extLst>
        </xdr:cNvPr>
        <xdr:cNvSpPr txBox="1"/>
      </xdr:nvSpPr>
      <xdr:spPr>
        <a:xfrm>
          <a:off x="848360" y="131349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118745</xdr:rowOff>
    </xdr:from>
    <xdr:ext cx="405130" cy="247015"/>
    <xdr:sp macro="" textlink="">
      <xdr:nvSpPr>
        <xdr:cNvPr id="318" name="n_1mainValue【福祉施設】&#10;有形固定資産減価償却率">
          <a:extLst>
            <a:ext uri="{FF2B5EF4-FFF2-40B4-BE49-F238E27FC236}">
              <a16:creationId xmlns:a16="http://schemas.microsoft.com/office/drawing/2014/main" id="{3DEE4084-945D-4F76-9325-E435DAF20242}"/>
            </a:ext>
          </a:extLst>
        </xdr:cNvPr>
        <xdr:cNvSpPr txBox="1"/>
      </xdr:nvSpPr>
      <xdr:spPr>
        <a:xfrm>
          <a:off x="3239135" y="132473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97155</xdr:rowOff>
    </xdr:from>
    <xdr:ext cx="405130" cy="247015"/>
    <xdr:sp macro="" textlink="">
      <xdr:nvSpPr>
        <xdr:cNvPr id="319" name="n_2mainValue【福祉施設】&#10;有形固定資産減価償却率">
          <a:extLst>
            <a:ext uri="{FF2B5EF4-FFF2-40B4-BE49-F238E27FC236}">
              <a16:creationId xmlns:a16="http://schemas.microsoft.com/office/drawing/2014/main" id="{0BA18C68-EFB8-4BD5-9481-3F385B901F34}"/>
            </a:ext>
          </a:extLst>
        </xdr:cNvPr>
        <xdr:cNvSpPr txBox="1"/>
      </xdr:nvSpPr>
      <xdr:spPr>
        <a:xfrm>
          <a:off x="2439035" y="128987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48895</xdr:rowOff>
    </xdr:from>
    <xdr:ext cx="405130" cy="249555"/>
    <xdr:sp macro="" textlink="">
      <xdr:nvSpPr>
        <xdr:cNvPr id="320" name="n_3mainValue【福祉施設】&#10;有形固定資産減価償却率">
          <a:extLst>
            <a:ext uri="{FF2B5EF4-FFF2-40B4-BE49-F238E27FC236}">
              <a16:creationId xmlns:a16="http://schemas.microsoft.com/office/drawing/2014/main" id="{AC9A9A2B-49EA-4717-BA5D-4A35BC2DF9F1}"/>
            </a:ext>
          </a:extLst>
        </xdr:cNvPr>
        <xdr:cNvSpPr txBox="1"/>
      </xdr:nvSpPr>
      <xdr:spPr>
        <a:xfrm>
          <a:off x="1648460" y="128473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0</xdr:rowOff>
    </xdr:from>
    <xdr:ext cx="405130" cy="249555"/>
    <xdr:sp macro="" textlink="">
      <xdr:nvSpPr>
        <xdr:cNvPr id="321" name="n_4mainValue【福祉施設】&#10;有形固定資産減価償却率">
          <a:extLst>
            <a:ext uri="{FF2B5EF4-FFF2-40B4-BE49-F238E27FC236}">
              <a16:creationId xmlns:a16="http://schemas.microsoft.com/office/drawing/2014/main" id="{192CECD3-5267-40CF-9BB1-4151D1CBFBE3}"/>
            </a:ext>
          </a:extLst>
        </xdr:cNvPr>
        <xdr:cNvSpPr txBox="1"/>
      </xdr:nvSpPr>
      <xdr:spPr>
        <a:xfrm>
          <a:off x="848360" y="128016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2" name="正方形/長方形 321">
          <a:extLst>
            <a:ext uri="{FF2B5EF4-FFF2-40B4-BE49-F238E27FC236}">
              <a16:creationId xmlns:a16="http://schemas.microsoft.com/office/drawing/2014/main" id="{ABC0317C-50C8-4C77-922D-60D29C5D5419}"/>
            </a:ext>
          </a:extLst>
        </xdr:cNvPr>
        <xdr:cNvSpPr/>
      </xdr:nvSpPr>
      <xdr:spPr>
        <a:xfrm>
          <a:off x="5953125" y="11163935"/>
          <a:ext cx="424815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3" name="正方形/長方形 322">
          <a:extLst>
            <a:ext uri="{FF2B5EF4-FFF2-40B4-BE49-F238E27FC236}">
              <a16:creationId xmlns:a16="http://schemas.microsoft.com/office/drawing/2014/main" id="{C8FA7610-4D39-436E-9502-22BCD8E4730C}"/>
            </a:ext>
          </a:extLst>
        </xdr:cNvPr>
        <xdr:cNvSpPr/>
      </xdr:nvSpPr>
      <xdr:spPr>
        <a:xfrm>
          <a:off x="60674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4" name="正方形/長方形 323">
          <a:extLst>
            <a:ext uri="{FF2B5EF4-FFF2-40B4-BE49-F238E27FC236}">
              <a16:creationId xmlns:a16="http://schemas.microsoft.com/office/drawing/2014/main" id="{12A0B3B6-8E09-45C8-9CD8-25D927B9F789}"/>
            </a:ext>
          </a:extLst>
        </xdr:cNvPr>
        <xdr:cNvSpPr/>
      </xdr:nvSpPr>
      <xdr:spPr>
        <a:xfrm>
          <a:off x="60674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5" name="正方形/長方形 324">
          <a:extLst>
            <a:ext uri="{FF2B5EF4-FFF2-40B4-BE49-F238E27FC236}">
              <a16:creationId xmlns:a16="http://schemas.microsoft.com/office/drawing/2014/main" id="{D9E0CD18-D902-48BC-974B-260D3B802AA9}"/>
            </a:ext>
          </a:extLst>
        </xdr:cNvPr>
        <xdr:cNvSpPr/>
      </xdr:nvSpPr>
      <xdr:spPr>
        <a:xfrm>
          <a:off x="69818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6" name="正方形/長方形 325">
          <a:extLst>
            <a:ext uri="{FF2B5EF4-FFF2-40B4-BE49-F238E27FC236}">
              <a16:creationId xmlns:a16="http://schemas.microsoft.com/office/drawing/2014/main" id="{9DF71D77-E357-4E32-B540-BD2A793DF17C}"/>
            </a:ext>
          </a:extLst>
        </xdr:cNvPr>
        <xdr:cNvSpPr/>
      </xdr:nvSpPr>
      <xdr:spPr>
        <a:xfrm>
          <a:off x="69818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7" name="正方形/長方形 326">
          <a:extLst>
            <a:ext uri="{FF2B5EF4-FFF2-40B4-BE49-F238E27FC236}">
              <a16:creationId xmlns:a16="http://schemas.microsoft.com/office/drawing/2014/main" id="{B5CBC67D-65B8-4D86-A611-678EC6ADA785}"/>
            </a:ext>
          </a:extLst>
        </xdr:cNvPr>
        <xdr:cNvSpPr/>
      </xdr:nvSpPr>
      <xdr:spPr>
        <a:xfrm>
          <a:off x="80105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8" name="正方形/長方形 327">
          <a:extLst>
            <a:ext uri="{FF2B5EF4-FFF2-40B4-BE49-F238E27FC236}">
              <a16:creationId xmlns:a16="http://schemas.microsoft.com/office/drawing/2014/main" id="{05AAC77E-39A5-415C-B656-33572E9A81B6}"/>
            </a:ext>
          </a:extLst>
        </xdr:cNvPr>
        <xdr:cNvSpPr/>
      </xdr:nvSpPr>
      <xdr:spPr>
        <a:xfrm>
          <a:off x="80105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9" name="正方形/長方形 328">
          <a:extLst>
            <a:ext uri="{FF2B5EF4-FFF2-40B4-BE49-F238E27FC236}">
              <a16:creationId xmlns:a16="http://schemas.microsoft.com/office/drawing/2014/main" id="{15F2D113-A143-4466-8EEF-CD9EC6AEE546}"/>
            </a:ext>
          </a:extLst>
        </xdr:cNvPr>
        <xdr:cNvSpPr/>
      </xdr:nvSpPr>
      <xdr:spPr>
        <a:xfrm>
          <a:off x="5953125" y="1224597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0" name="テキスト ボックス 329">
          <a:extLst>
            <a:ext uri="{FF2B5EF4-FFF2-40B4-BE49-F238E27FC236}">
              <a16:creationId xmlns:a16="http://schemas.microsoft.com/office/drawing/2014/main" id="{63039C32-8B78-4A2D-8614-8FE167F855C8}"/>
            </a:ext>
          </a:extLst>
        </xdr:cNvPr>
        <xdr:cNvSpPr txBox="1"/>
      </xdr:nvSpPr>
      <xdr:spPr>
        <a:xfrm>
          <a:off x="5915025" y="12065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1" name="直線コネクタ 330">
          <a:extLst>
            <a:ext uri="{FF2B5EF4-FFF2-40B4-BE49-F238E27FC236}">
              <a16:creationId xmlns:a16="http://schemas.microsoft.com/office/drawing/2014/main" id="{8E57CA6A-5D0E-4760-9A36-FCA255647D90}"/>
            </a:ext>
          </a:extLst>
        </xdr:cNvPr>
        <xdr:cNvCxnSpPr/>
      </xdr:nvCxnSpPr>
      <xdr:spPr>
        <a:xfrm>
          <a:off x="5953125" y="144024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162560</xdr:rowOff>
    </xdr:from>
    <xdr:to>
      <xdr:col>59</xdr:col>
      <xdr:colOff>50800</xdr:colOff>
      <xdr:row>86</xdr:row>
      <xdr:rowOff>162560</xdr:rowOff>
    </xdr:to>
    <xdr:cxnSp macro="">
      <xdr:nvCxnSpPr>
        <xdr:cNvPr id="332" name="直線コネクタ 331">
          <a:extLst>
            <a:ext uri="{FF2B5EF4-FFF2-40B4-BE49-F238E27FC236}">
              <a16:creationId xmlns:a16="http://schemas.microsoft.com/office/drawing/2014/main" id="{5FC8FFAF-E23C-4DD1-9409-222854FC3F4E}"/>
            </a:ext>
          </a:extLst>
        </xdr:cNvPr>
        <xdr:cNvCxnSpPr/>
      </xdr:nvCxnSpPr>
      <xdr:spPr>
        <a:xfrm>
          <a:off x="5953125" y="1409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4820" cy="247015"/>
    <xdr:sp macro="" textlink="">
      <xdr:nvSpPr>
        <xdr:cNvPr id="333" name="テキスト ボックス 332">
          <a:extLst>
            <a:ext uri="{FF2B5EF4-FFF2-40B4-BE49-F238E27FC236}">
              <a16:creationId xmlns:a16="http://schemas.microsoft.com/office/drawing/2014/main" id="{A2344209-FB2E-4F5C-8108-0A34BC57F19B}"/>
            </a:ext>
          </a:extLst>
        </xdr:cNvPr>
        <xdr:cNvSpPr txBox="1"/>
      </xdr:nvSpPr>
      <xdr:spPr>
        <a:xfrm>
          <a:off x="5527040" y="139642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12700</xdr:rowOff>
    </xdr:from>
    <xdr:to>
      <xdr:col>59</xdr:col>
      <xdr:colOff>50800</xdr:colOff>
      <xdr:row>85</xdr:row>
      <xdr:rowOff>12700</xdr:rowOff>
    </xdr:to>
    <xdr:cxnSp macro="">
      <xdr:nvCxnSpPr>
        <xdr:cNvPr id="334" name="直線コネクタ 333">
          <a:extLst>
            <a:ext uri="{FF2B5EF4-FFF2-40B4-BE49-F238E27FC236}">
              <a16:creationId xmlns:a16="http://schemas.microsoft.com/office/drawing/2014/main" id="{AFC4F23F-F18B-43B4-A881-582FB8983CBF}"/>
            </a:ext>
          </a:extLst>
        </xdr:cNvPr>
        <xdr:cNvCxnSpPr/>
      </xdr:nvCxnSpPr>
      <xdr:spPr>
        <a:xfrm>
          <a:off x="5953125" y="137826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40640</xdr:rowOff>
    </xdr:from>
    <xdr:ext cx="464820" cy="249555"/>
    <xdr:sp macro="" textlink="">
      <xdr:nvSpPr>
        <xdr:cNvPr id="335" name="テキスト ボックス 334">
          <a:extLst>
            <a:ext uri="{FF2B5EF4-FFF2-40B4-BE49-F238E27FC236}">
              <a16:creationId xmlns:a16="http://schemas.microsoft.com/office/drawing/2014/main" id="{AE709470-E704-4DB3-850A-B4B847257419}"/>
            </a:ext>
          </a:extLst>
        </xdr:cNvPr>
        <xdr:cNvSpPr txBox="1"/>
      </xdr:nvSpPr>
      <xdr:spPr>
        <a:xfrm>
          <a:off x="5527040" y="1365186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28575</xdr:rowOff>
    </xdr:from>
    <xdr:to>
      <xdr:col>59</xdr:col>
      <xdr:colOff>50800</xdr:colOff>
      <xdr:row>83</xdr:row>
      <xdr:rowOff>28575</xdr:rowOff>
    </xdr:to>
    <xdr:cxnSp macro="">
      <xdr:nvCxnSpPr>
        <xdr:cNvPr id="336" name="直線コネクタ 335">
          <a:extLst>
            <a:ext uri="{FF2B5EF4-FFF2-40B4-BE49-F238E27FC236}">
              <a16:creationId xmlns:a16="http://schemas.microsoft.com/office/drawing/2014/main" id="{8F19ABD1-2E83-4CE3-B0D3-1706CE4FF291}"/>
            </a:ext>
          </a:extLst>
        </xdr:cNvPr>
        <xdr:cNvCxnSpPr/>
      </xdr:nvCxnSpPr>
      <xdr:spPr>
        <a:xfrm>
          <a:off x="5953125" y="13474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57150</xdr:rowOff>
    </xdr:from>
    <xdr:ext cx="464820" cy="247015"/>
    <xdr:sp macro="" textlink="">
      <xdr:nvSpPr>
        <xdr:cNvPr id="337" name="テキスト ボックス 336">
          <a:extLst>
            <a:ext uri="{FF2B5EF4-FFF2-40B4-BE49-F238E27FC236}">
              <a16:creationId xmlns:a16="http://schemas.microsoft.com/office/drawing/2014/main" id="{8DADD5A6-B2F1-4BAF-854C-250E89058864}"/>
            </a:ext>
          </a:extLst>
        </xdr:cNvPr>
        <xdr:cNvSpPr txBox="1"/>
      </xdr:nvSpPr>
      <xdr:spPr>
        <a:xfrm>
          <a:off x="5527040" y="1334452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44450</xdr:rowOff>
    </xdr:from>
    <xdr:to>
      <xdr:col>59</xdr:col>
      <xdr:colOff>50800</xdr:colOff>
      <xdr:row>81</xdr:row>
      <xdr:rowOff>44450</xdr:rowOff>
    </xdr:to>
    <xdr:cxnSp macro="">
      <xdr:nvCxnSpPr>
        <xdr:cNvPr id="338" name="直線コネクタ 337">
          <a:extLst>
            <a:ext uri="{FF2B5EF4-FFF2-40B4-BE49-F238E27FC236}">
              <a16:creationId xmlns:a16="http://schemas.microsoft.com/office/drawing/2014/main" id="{1500F0D2-F650-496E-90EF-0A8B8DB7209D}"/>
            </a:ext>
          </a:extLst>
        </xdr:cNvPr>
        <xdr:cNvCxnSpPr/>
      </xdr:nvCxnSpPr>
      <xdr:spPr>
        <a:xfrm>
          <a:off x="5953125" y="131730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72390</xdr:rowOff>
    </xdr:from>
    <xdr:ext cx="464820" cy="249555"/>
    <xdr:sp macro="" textlink="">
      <xdr:nvSpPr>
        <xdr:cNvPr id="339" name="テキスト ボックス 338">
          <a:extLst>
            <a:ext uri="{FF2B5EF4-FFF2-40B4-BE49-F238E27FC236}">
              <a16:creationId xmlns:a16="http://schemas.microsoft.com/office/drawing/2014/main" id="{CC66DD43-A981-4DB0-BFDD-54E8FE826504}"/>
            </a:ext>
          </a:extLst>
        </xdr:cNvPr>
        <xdr:cNvSpPr txBox="1"/>
      </xdr:nvSpPr>
      <xdr:spPr>
        <a:xfrm>
          <a:off x="5527040" y="1303274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60960</xdr:rowOff>
    </xdr:from>
    <xdr:to>
      <xdr:col>59</xdr:col>
      <xdr:colOff>50800</xdr:colOff>
      <xdr:row>79</xdr:row>
      <xdr:rowOff>60960</xdr:rowOff>
    </xdr:to>
    <xdr:cxnSp macro="">
      <xdr:nvCxnSpPr>
        <xdr:cNvPr id="340" name="直線コネクタ 339">
          <a:extLst>
            <a:ext uri="{FF2B5EF4-FFF2-40B4-BE49-F238E27FC236}">
              <a16:creationId xmlns:a16="http://schemas.microsoft.com/office/drawing/2014/main" id="{86762B7E-3109-49A2-B5BD-1A967DED149E}"/>
            </a:ext>
          </a:extLst>
        </xdr:cNvPr>
        <xdr:cNvCxnSpPr/>
      </xdr:nvCxnSpPr>
      <xdr:spPr>
        <a:xfrm>
          <a:off x="5953125" y="12865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88900</xdr:rowOff>
    </xdr:from>
    <xdr:ext cx="464820" cy="247015"/>
    <xdr:sp macro="" textlink="">
      <xdr:nvSpPr>
        <xdr:cNvPr id="341" name="テキスト ボックス 340">
          <a:extLst>
            <a:ext uri="{FF2B5EF4-FFF2-40B4-BE49-F238E27FC236}">
              <a16:creationId xmlns:a16="http://schemas.microsoft.com/office/drawing/2014/main" id="{A4C67ECD-DFF5-4F10-9F4D-37B9473089F0}"/>
            </a:ext>
          </a:extLst>
        </xdr:cNvPr>
        <xdr:cNvSpPr txBox="1"/>
      </xdr:nvSpPr>
      <xdr:spPr>
        <a:xfrm>
          <a:off x="5527040" y="12725400"/>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75565</xdr:rowOff>
    </xdr:from>
    <xdr:to>
      <xdr:col>59</xdr:col>
      <xdr:colOff>50800</xdr:colOff>
      <xdr:row>77</xdr:row>
      <xdr:rowOff>75565</xdr:rowOff>
    </xdr:to>
    <xdr:cxnSp macro="">
      <xdr:nvCxnSpPr>
        <xdr:cNvPr id="342" name="直線コネクタ 341">
          <a:extLst>
            <a:ext uri="{FF2B5EF4-FFF2-40B4-BE49-F238E27FC236}">
              <a16:creationId xmlns:a16="http://schemas.microsoft.com/office/drawing/2014/main" id="{128B18B2-3C29-44DE-8324-EDBFB58BC74C}"/>
            </a:ext>
          </a:extLst>
        </xdr:cNvPr>
        <xdr:cNvCxnSpPr/>
      </xdr:nvCxnSpPr>
      <xdr:spPr>
        <a:xfrm>
          <a:off x="5953125" y="12553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104140</xdr:rowOff>
    </xdr:from>
    <xdr:ext cx="464820" cy="249555"/>
    <xdr:sp macro="" textlink="">
      <xdr:nvSpPr>
        <xdr:cNvPr id="343" name="テキスト ボックス 342">
          <a:extLst>
            <a:ext uri="{FF2B5EF4-FFF2-40B4-BE49-F238E27FC236}">
              <a16:creationId xmlns:a16="http://schemas.microsoft.com/office/drawing/2014/main" id="{68B426C9-5BAE-4038-8D77-5ED89EA82CFF}"/>
            </a:ext>
          </a:extLst>
        </xdr:cNvPr>
        <xdr:cNvSpPr txBox="1"/>
      </xdr:nvSpPr>
      <xdr:spPr>
        <a:xfrm>
          <a:off x="5527040" y="1242314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4" name="直線コネクタ 343">
          <a:extLst>
            <a:ext uri="{FF2B5EF4-FFF2-40B4-BE49-F238E27FC236}">
              <a16:creationId xmlns:a16="http://schemas.microsoft.com/office/drawing/2014/main" id="{75270913-A244-4285-BA3E-CDBCCD7A18BF}"/>
            </a:ext>
          </a:extLst>
        </xdr:cNvPr>
        <xdr:cNvCxnSpPr/>
      </xdr:nvCxnSpPr>
      <xdr:spPr>
        <a:xfrm>
          <a:off x="5953125" y="12245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4820" cy="247015"/>
    <xdr:sp macro="" textlink="">
      <xdr:nvSpPr>
        <xdr:cNvPr id="345" name="テキスト ボックス 344">
          <a:extLst>
            <a:ext uri="{FF2B5EF4-FFF2-40B4-BE49-F238E27FC236}">
              <a16:creationId xmlns:a16="http://schemas.microsoft.com/office/drawing/2014/main" id="{C2B3F68E-DD2F-4852-AAF4-253FCC551F8B}"/>
            </a:ext>
          </a:extLst>
        </xdr:cNvPr>
        <xdr:cNvSpPr txBox="1"/>
      </xdr:nvSpPr>
      <xdr:spPr>
        <a:xfrm>
          <a:off x="5527040" y="121151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6" name="【福祉施設】&#10;一人当たり面積グラフ枠">
          <a:extLst>
            <a:ext uri="{FF2B5EF4-FFF2-40B4-BE49-F238E27FC236}">
              <a16:creationId xmlns:a16="http://schemas.microsoft.com/office/drawing/2014/main" id="{1A299119-2891-4350-80C6-0F1A5422E547}"/>
            </a:ext>
          </a:extLst>
        </xdr:cNvPr>
        <xdr:cNvSpPr/>
      </xdr:nvSpPr>
      <xdr:spPr>
        <a:xfrm>
          <a:off x="5953125" y="1224597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77</xdr:row>
      <xdr:rowOff>147320</xdr:rowOff>
    </xdr:from>
    <xdr:to>
      <xdr:col>54</xdr:col>
      <xdr:colOff>174625</xdr:colOff>
      <xdr:row>86</xdr:row>
      <xdr:rowOff>139065</xdr:rowOff>
    </xdr:to>
    <xdr:cxnSp macro="">
      <xdr:nvCxnSpPr>
        <xdr:cNvPr id="347" name="直線コネクタ 346">
          <a:extLst>
            <a:ext uri="{FF2B5EF4-FFF2-40B4-BE49-F238E27FC236}">
              <a16:creationId xmlns:a16="http://schemas.microsoft.com/office/drawing/2014/main" id="{6BF244D4-2B1F-4D3E-9103-DF100121871A}"/>
            </a:ext>
          </a:extLst>
        </xdr:cNvPr>
        <xdr:cNvCxnSpPr/>
      </xdr:nvCxnSpPr>
      <xdr:spPr>
        <a:xfrm flipV="1">
          <a:off x="9426575" y="12621895"/>
          <a:ext cx="0" cy="1455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142875</xdr:rowOff>
    </xdr:from>
    <xdr:ext cx="467360" cy="249555"/>
    <xdr:sp macro="" textlink="">
      <xdr:nvSpPr>
        <xdr:cNvPr id="348" name="【福祉施設】&#10;一人当たり面積最小値テキスト">
          <a:extLst>
            <a:ext uri="{FF2B5EF4-FFF2-40B4-BE49-F238E27FC236}">
              <a16:creationId xmlns:a16="http://schemas.microsoft.com/office/drawing/2014/main" id="{4D158290-B3D4-428A-8856-9A33462297B1}"/>
            </a:ext>
          </a:extLst>
        </xdr:cNvPr>
        <xdr:cNvSpPr txBox="1"/>
      </xdr:nvSpPr>
      <xdr:spPr>
        <a:xfrm>
          <a:off x="9467850" y="1407477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139065</xdr:rowOff>
    </xdr:from>
    <xdr:to>
      <xdr:col>55</xdr:col>
      <xdr:colOff>88900</xdr:colOff>
      <xdr:row>86</xdr:row>
      <xdr:rowOff>139065</xdr:rowOff>
    </xdr:to>
    <xdr:cxnSp macro="">
      <xdr:nvCxnSpPr>
        <xdr:cNvPr id="349" name="直線コネクタ 348">
          <a:extLst>
            <a:ext uri="{FF2B5EF4-FFF2-40B4-BE49-F238E27FC236}">
              <a16:creationId xmlns:a16="http://schemas.microsoft.com/office/drawing/2014/main" id="{E681580E-3D35-4C07-9416-32E3CB0DBC64}"/>
            </a:ext>
          </a:extLst>
        </xdr:cNvPr>
        <xdr:cNvCxnSpPr/>
      </xdr:nvCxnSpPr>
      <xdr:spPr>
        <a:xfrm>
          <a:off x="9363075" y="1407731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95885</xdr:rowOff>
    </xdr:from>
    <xdr:ext cx="467360" cy="247015"/>
    <xdr:sp macro="" textlink="">
      <xdr:nvSpPr>
        <xdr:cNvPr id="350" name="【福祉施設】&#10;一人当たり面積最大値テキスト">
          <a:extLst>
            <a:ext uri="{FF2B5EF4-FFF2-40B4-BE49-F238E27FC236}">
              <a16:creationId xmlns:a16="http://schemas.microsoft.com/office/drawing/2014/main" id="{FB0CC45B-D71A-4D85-9451-036B4AEA095A}"/>
            </a:ext>
          </a:extLst>
        </xdr:cNvPr>
        <xdr:cNvSpPr txBox="1"/>
      </xdr:nvSpPr>
      <xdr:spPr>
        <a:xfrm>
          <a:off x="9467850" y="1241171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1.432</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147320</xdr:rowOff>
    </xdr:from>
    <xdr:to>
      <xdr:col>55</xdr:col>
      <xdr:colOff>88900</xdr:colOff>
      <xdr:row>77</xdr:row>
      <xdr:rowOff>147320</xdr:rowOff>
    </xdr:to>
    <xdr:cxnSp macro="">
      <xdr:nvCxnSpPr>
        <xdr:cNvPr id="351" name="直線コネクタ 350">
          <a:extLst>
            <a:ext uri="{FF2B5EF4-FFF2-40B4-BE49-F238E27FC236}">
              <a16:creationId xmlns:a16="http://schemas.microsoft.com/office/drawing/2014/main" id="{9F831F7F-4C0D-40E7-AF6B-697D287E3214}"/>
            </a:ext>
          </a:extLst>
        </xdr:cNvPr>
        <xdr:cNvCxnSpPr/>
      </xdr:nvCxnSpPr>
      <xdr:spPr>
        <a:xfrm>
          <a:off x="9363075" y="126218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140970</xdr:rowOff>
    </xdr:from>
    <xdr:ext cx="467360" cy="249555"/>
    <xdr:sp macro="" textlink="">
      <xdr:nvSpPr>
        <xdr:cNvPr id="352" name="【福祉施設】&#10;一人当たり面積平均値テキスト">
          <a:extLst>
            <a:ext uri="{FF2B5EF4-FFF2-40B4-BE49-F238E27FC236}">
              <a16:creationId xmlns:a16="http://schemas.microsoft.com/office/drawing/2014/main" id="{C0E5EB39-D445-49E6-9B51-73CDFF3D17BA}"/>
            </a:ext>
          </a:extLst>
        </xdr:cNvPr>
        <xdr:cNvSpPr txBox="1"/>
      </xdr:nvSpPr>
      <xdr:spPr>
        <a:xfrm>
          <a:off x="9467850" y="13755370"/>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119380</xdr:rowOff>
    </xdr:from>
    <xdr:to>
      <xdr:col>55</xdr:col>
      <xdr:colOff>50800</xdr:colOff>
      <xdr:row>86</xdr:row>
      <xdr:rowOff>52070</xdr:rowOff>
    </xdr:to>
    <xdr:sp macro="" textlink="">
      <xdr:nvSpPr>
        <xdr:cNvPr id="353" name="フローチャート: 判断 352">
          <a:extLst>
            <a:ext uri="{FF2B5EF4-FFF2-40B4-BE49-F238E27FC236}">
              <a16:creationId xmlns:a16="http://schemas.microsoft.com/office/drawing/2014/main" id="{EACAE30D-EB47-49A5-907B-A7DD16CFA69C}"/>
            </a:ext>
          </a:extLst>
        </xdr:cNvPr>
        <xdr:cNvSpPr/>
      </xdr:nvSpPr>
      <xdr:spPr>
        <a:xfrm>
          <a:off x="9401175" y="13895705"/>
          <a:ext cx="76200"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123825</xdr:rowOff>
    </xdr:from>
    <xdr:to>
      <xdr:col>50</xdr:col>
      <xdr:colOff>165100</xdr:colOff>
      <xdr:row>86</xdr:row>
      <xdr:rowOff>56515</xdr:rowOff>
    </xdr:to>
    <xdr:sp macro="" textlink="">
      <xdr:nvSpPr>
        <xdr:cNvPr id="354" name="フローチャート: 判断 353">
          <a:extLst>
            <a:ext uri="{FF2B5EF4-FFF2-40B4-BE49-F238E27FC236}">
              <a16:creationId xmlns:a16="http://schemas.microsoft.com/office/drawing/2014/main" id="{EDEB558F-A678-45CF-99E0-35BE7BDE135D}"/>
            </a:ext>
          </a:extLst>
        </xdr:cNvPr>
        <xdr:cNvSpPr/>
      </xdr:nvSpPr>
      <xdr:spPr>
        <a:xfrm>
          <a:off x="8639175" y="1389380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125095</xdr:rowOff>
    </xdr:from>
    <xdr:to>
      <xdr:col>46</xdr:col>
      <xdr:colOff>38100</xdr:colOff>
      <xdr:row>86</xdr:row>
      <xdr:rowOff>57785</xdr:rowOff>
    </xdr:to>
    <xdr:sp macro="" textlink="">
      <xdr:nvSpPr>
        <xdr:cNvPr id="355" name="フローチャート: 判断 354">
          <a:extLst>
            <a:ext uri="{FF2B5EF4-FFF2-40B4-BE49-F238E27FC236}">
              <a16:creationId xmlns:a16="http://schemas.microsoft.com/office/drawing/2014/main" id="{38BBA8DD-ED0E-419C-93DA-B314618CA971}"/>
            </a:ext>
          </a:extLst>
        </xdr:cNvPr>
        <xdr:cNvSpPr/>
      </xdr:nvSpPr>
      <xdr:spPr>
        <a:xfrm>
          <a:off x="7839075" y="138950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127000</xdr:rowOff>
    </xdr:from>
    <xdr:to>
      <xdr:col>41</xdr:col>
      <xdr:colOff>101600</xdr:colOff>
      <xdr:row>86</xdr:row>
      <xdr:rowOff>59690</xdr:rowOff>
    </xdr:to>
    <xdr:sp macro="" textlink="">
      <xdr:nvSpPr>
        <xdr:cNvPr id="356" name="フローチャート: 判断 355">
          <a:extLst>
            <a:ext uri="{FF2B5EF4-FFF2-40B4-BE49-F238E27FC236}">
              <a16:creationId xmlns:a16="http://schemas.microsoft.com/office/drawing/2014/main" id="{6F11A039-72AD-4F7A-8D39-548C74697219}"/>
            </a:ext>
          </a:extLst>
        </xdr:cNvPr>
        <xdr:cNvSpPr/>
      </xdr:nvSpPr>
      <xdr:spPr>
        <a:xfrm>
          <a:off x="7029450" y="1389697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161290</xdr:rowOff>
    </xdr:from>
    <xdr:to>
      <xdr:col>36</xdr:col>
      <xdr:colOff>165100</xdr:colOff>
      <xdr:row>86</xdr:row>
      <xdr:rowOff>93980</xdr:rowOff>
    </xdr:to>
    <xdr:sp macro="" textlink="">
      <xdr:nvSpPr>
        <xdr:cNvPr id="357" name="フローチャート: 判断 356">
          <a:extLst>
            <a:ext uri="{FF2B5EF4-FFF2-40B4-BE49-F238E27FC236}">
              <a16:creationId xmlns:a16="http://schemas.microsoft.com/office/drawing/2014/main" id="{B703F2C1-68E8-444B-955B-A1B4A8B0BD6C}"/>
            </a:ext>
          </a:extLst>
        </xdr:cNvPr>
        <xdr:cNvSpPr/>
      </xdr:nvSpPr>
      <xdr:spPr>
        <a:xfrm>
          <a:off x="6238875" y="13937615"/>
          <a:ext cx="95250"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C69EB4C2-FF84-4296-A464-C92360CA0594}"/>
            </a:ext>
          </a:extLst>
        </xdr:cNvPr>
        <xdr:cNvSpPr txBox="1"/>
      </xdr:nvSpPr>
      <xdr:spPr>
        <a:xfrm>
          <a:off x="925830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9" name="テキスト ボックス 358">
          <a:extLst>
            <a:ext uri="{FF2B5EF4-FFF2-40B4-BE49-F238E27FC236}">
              <a16:creationId xmlns:a16="http://schemas.microsoft.com/office/drawing/2014/main" id="{B9F7FCC3-3D1B-40D1-836A-3F7AB2451260}"/>
            </a:ext>
          </a:extLst>
        </xdr:cNvPr>
        <xdr:cNvSpPr txBox="1"/>
      </xdr:nvSpPr>
      <xdr:spPr>
        <a:xfrm>
          <a:off x="85153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60" name="テキスト ボックス 359">
          <a:extLst>
            <a:ext uri="{FF2B5EF4-FFF2-40B4-BE49-F238E27FC236}">
              <a16:creationId xmlns:a16="http://schemas.microsoft.com/office/drawing/2014/main" id="{E1826869-B703-4AF2-88AE-C3C481A305F7}"/>
            </a:ext>
          </a:extLst>
        </xdr:cNvPr>
        <xdr:cNvSpPr txBox="1"/>
      </xdr:nvSpPr>
      <xdr:spPr>
        <a:xfrm>
          <a:off x="77120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61" name="テキスト ボックス 360">
          <a:extLst>
            <a:ext uri="{FF2B5EF4-FFF2-40B4-BE49-F238E27FC236}">
              <a16:creationId xmlns:a16="http://schemas.microsoft.com/office/drawing/2014/main" id="{063424D6-0796-4662-8D45-C595BCDD157B}"/>
            </a:ext>
          </a:extLst>
        </xdr:cNvPr>
        <xdr:cNvSpPr txBox="1"/>
      </xdr:nvSpPr>
      <xdr:spPr>
        <a:xfrm>
          <a:off x="69056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62" name="テキスト ボックス 361">
          <a:extLst>
            <a:ext uri="{FF2B5EF4-FFF2-40B4-BE49-F238E27FC236}">
              <a16:creationId xmlns:a16="http://schemas.microsoft.com/office/drawing/2014/main" id="{EAD70682-D5F2-488D-941A-CD9B856F7EDD}"/>
            </a:ext>
          </a:extLst>
        </xdr:cNvPr>
        <xdr:cNvSpPr txBox="1"/>
      </xdr:nvSpPr>
      <xdr:spPr>
        <a:xfrm>
          <a:off x="61150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73660</xdr:rowOff>
    </xdr:from>
    <xdr:to>
      <xdr:col>55</xdr:col>
      <xdr:colOff>50800</xdr:colOff>
      <xdr:row>87</xdr:row>
      <xdr:rowOff>6350</xdr:rowOff>
    </xdr:to>
    <xdr:sp macro="" textlink="">
      <xdr:nvSpPr>
        <xdr:cNvPr id="363" name="楕円 362">
          <a:extLst>
            <a:ext uri="{FF2B5EF4-FFF2-40B4-BE49-F238E27FC236}">
              <a16:creationId xmlns:a16="http://schemas.microsoft.com/office/drawing/2014/main" id="{EE601265-7F06-4864-BFE5-9F1A6F4EF5E2}"/>
            </a:ext>
          </a:extLst>
        </xdr:cNvPr>
        <xdr:cNvSpPr/>
      </xdr:nvSpPr>
      <xdr:spPr>
        <a:xfrm>
          <a:off x="9401175" y="14008735"/>
          <a:ext cx="762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157480</xdr:rowOff>
    </xdr:from>
    <xdr:ext cx="467360" cy="247015"/>
    <xdr:sp macro="" textlink="">
      <xdr:nvSpPr>
        <xdr:cNvPr id="364" name="【福祉施設】&#10;一人当たり面積該当値テキスト">
          <a:extLst>
            <a:ext uri="{FF2B5EF4-FFF2-40B4-BE49-F238E27FC236}">
              <a16:creationId xmlns:a16="http://schemas.microsoft.com/office/drawing/2014/main" id="{8638C2F2-4722-4143-975B-D0111D466E2C}"/>
            </a:ext>
          </a:extLst>
        </xdr:cNvPr>
        <xdr:cNvSpPr txBox="1"/>
      </xdr:nvSpPr>
      <xdr:spPr>
        <a:xfrm>
          <a:off x="9467850" y="1393380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89535</xdr:rowOff>
    </xdr:from>
    <xdr:to>
      <xdr:col>50</xdr:col>
      <xdr:colOff>165100</xdr:colOff>
      <xdr:row>87</xdr:row>
      <xdr:rowOff>22225</xdr:rowOff>
    </xdr:to>
    <xdr:sp macro="" textlink="">
      <xdr:nvSpPr>
        <xdr:cNvPr id="365" name="楕円 364">
          <a:extLst>
            <a:ext uri="{FF2B5EF4-FFF2-40B4-BE49-F238E27FC236}">
              <a16:creationId xmlns:a16="http://schemas.microsoft.com/office/drawing/2014/main" id="{A1E4A552-EBB7-4A4A-BD2A-F897A7F627C5}"/>
            </a:ext>
          </a:extLst>
        </xdr:cNvPr>
        <xdr:cNvSpPr/>
      </xdr:nvSpPr>
      <xdr:spPr>
        <a:xfrm>
          <a:off x="8639175" y="1402143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123190</xdr:rowOff>
    </xdr:from>
    <xdr:to>
      <xdr:col>55</xdr:col>
      <xdr:colOff>0</xdr:colOff>
      <xdr:row>86</xdr:row>
      <xdr:rowOff>137795</xdr:rowOff>
    </xdr:to>
    <xdr:cxnSp macro="">
      <xdr:nvCxnSpPr>
        <xdr:cNvPr id="366" name="直線コネクタ 365">
          <a:extLst>
            <a:ext uri="{FF2B5EF4-FFF2-40B4-BE49-F238E27FC236}">
              <a16:creationId xmlns:a16="http://schemas.microsoft.com/office/drawing/2014/main" id="{EE5A21A4-F29C-42FF-9297-49CE3FCB4449}"/>
            </a:ext>
          </a:extLst>
        </xdr:cNvPr>
        <xdr:cNvCxnSpPr/>
      </xdr:nvCxnSpPr>
      <xdr:spPr>
        <a:xfrm flipV="1">
          <a:off x="8686800" y="14061440"/>
          <a:ext cx="742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90805</xdr:rowOff>
    </xdr:from>
    <xdr:to>
      <xdr:col>46</xdr:col>
      <xdr:colOff>38100</xdr:colOff>
      <xdr:row>87</xdr:row>
      <xdr:rowOff>23495</xdr:rowOff>
    </xdr:to>
    <xdr:sp macro="" textlink="">
      <xdr:nvSpPr>
        <xdr:cNvPr id="367" name="楕円 366">
          <a:extLst>
            <a:ext uri="{FF2B5EF4-FFF2-40B4-BE49-F238E27FC236}">
              <a16:creationId xmlns:a16="http://schemas.microsoft.com/office/drawing/2014/main" id="{E26702C3-D7BE-4AFF-8C5B-2803AE4C2907}"/>
            </a:ext>
          </a:extLst>
        </xdr:cNvPr>
        <xdr:cNvSpPr/>
      </xdr:nvSpPr>
      <xdr:spPr>
        <a:xfrm>
          <a:off x="7839075" y="1402270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86</xdr:row>
      <xdr:rowOff>137795</xdr:rowOff>
    </xdr:from>
    <xdr:to>
      <xdr:col>50</xdr:col>
      <xdr:colOff>114300</xdr:colOff>
      <xdr:row>86</xdr:row>
      <xdr:rowOff>139065</xdr:rowOff>
    </xdr:to>
    <xdr:cxnSp macro="">
      <xdr:nvCxnSpPr>
        <xdr:cNvPr id="368" name="直線コネクタ 367">
          <a:extLst>
            <a:ext uri="{FF2B5EF4-FFF2-40B4-BE49-F238E27FC236}">
              <a16:creationId xmlns:a16="http://schemas.microsoft.com/office/drawing/2014/main" id="{91E3FB66-2433-4AE2-ACE5-784C682006AC}"/>
            </a:ext>
          </a:extLst>
        </xdr:cNvPr>
        <xdr:cNvCxnSpPr/>
      </xdr:nvCxnSpPr>
      <xdr:spPr>
        <a:xfrm flipV="1">
          <a:off x="7883525" y="14076045"/>
          <a:ext cx="8032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90805</xdr:rowOff>
    </xdr:from>
    <xdr:to>
      <xdr:col>41</xdr:col>
      <xdr:colOff>101600</xdr:colOff>
      <xdr:row>87</xdr:row>
      <xdr:rowOff>23495</xdr:rowOff>
    </xdr:to>
    <xdr:sp macro="" textlink="">
      <xdr:nvSpPr>
        <xdr:cNvPr id="369" name="楕円 368">
          <a:extLst>
            <a:ext uri="{FF2B5EF4-FFF2-40B4-BE49-F238E27FC236}">
              <a16:creationId xmlns:a16="http://schemas.microsoft.com/office/drawing/2014/main" id="{6E0FB28B-2A21-41DE-AE8C-09BE16B719AA}"/>
            </a:ext>
          </a:extLst>
        </xdr:cNvPr>
        <xdr:cNvSpPr/>
      </xdr:nvSpPr>
      <xdr:spPr>
        <a:xfrm>
          <a:off x="7029450" y="14022705"/>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139065</xdr:rowOff>
    </xdr:from>
    <xdr:to>
      <xdr:col>45</xdr:col>
      <xdr:colOff>174625</xdr:colOff>
      <xdr:row>86</xdr:row>
      <xdr:rowOff>139065</xdr:rowOff>
    </xdr:to>
    <xdr:cxnSp macro="">
      <xdr:nvCxnSpPr>
        <xdr:cNvPr id="370" name="直線コネクタ 369">
          <a:extLst>
            <a:ext uri="{FF2B5EF4-FFF2-40B4-BE49-F238E27FC236}">
              <a16:creationId xmlns:a16="http://schemas.microsoft.com/office/drawing/2014/main" id="{E53E3143-EF2B-473D-9A08-03D114C64D41}"/>
            </a:ext>
          </a:extLst>
        </xdr:cNvPr>
        <xdr:cNvCxnSpPr/>
      </xdr:nvCxnSpPr>
      <xdr:spPr>
        <a:xfrm>
          <a:off x="7077075" y="140773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90805</xdr:rowOff>
    </xdr:from>
    <xdr:to>
      <xdr:col>36</xdr:col>
      <xdr:colOff>165100</xdr:colOff>
      <xdr:row>87</xdr:row>
      <xdr:rowOff>23495</xdr:rowOff>
    </xdr:to>
    <xdr:sp macro="" textlink="">
      <xdr:nvSpPr>
        <xdr:cNvPr id="371" name="楕円 370">
          <a:extLst>
            <a:ext uri="{FF2B5EF4-FFF2-40B4-BE49-F238E27FC236}">
              <a16:creationId xmlns:a16="http://schemas.microsoft.com/office/drawing/2014/main" id="{C1FFEC6A-E413-412F-817E-5E4716670EBD}"/>
            </a:ext>
          </a:extLst>
        </xdr:cNvPr>
        <xdr:cNvSpPr/>
      </xdr:nvSpPr>
      <xdr:spPr>
        <a:xfrm>
          <a:off x="6238875" y="1402270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139065</xdr:rowOff>
    </xdr:from>
    <xdr:to>
      <xdr:col>41</xdr:col>
      <xdr:colOff>50800</xdr:colOff>
      <xdr:row>86</xdr:row>
      <xdr:rowOff>139065</xdr:rowOff>
    </xdr:to>
    <xdr:cxnSp macro="">
      <xdr:nvCxnSpPr>
        <xdr:cNvPr id="372" name="直線コネクタ 371">
          <a:extLst>
            <a:ext uri="{FF2B5EF4-FFF2-40B4-BE49-F238E27FC236}">
              <a16:creationId xmlns:a16="http://schemas.microsoft.com/office/drawing/2014/main" id="{5BB9FA05-9222-4890-89B3-50CBCB93B60B}"/>
            </a:ext>
          </a:extLst>
        </xdr:cNvPr>
        <xdr:cNvCxnSpPr/>
      </xdr:nvCxnSpPr>
      <xdr:spPr>
        <a:xfrm>
          <a:off x="6286500" y="1407731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71755</xdr:rowOff>
    </xdr:from>
    <xdr:ext cx="469900" cy="249555"/>
    <xdr:sp macro="" textlink="">
      <xdr:nvSpPr>
        <xdr:cNvPr id="373" name="n_1aveValue【福祉施設】&#10;一人当たり面積">
          <a:extLst>
            <a:ext uri="{FF2B5EF4-FFF2-40B4-BE49-F238E27FC236}">
              <a16:creationId xmlns:a16="http://schemas.microsoft.com/office/drawing/2014/main" id="{EA4639B3-1065-42AE-9C7C-0EF6A91DB14F}"/>
            </a:ext>
          </a:extLst>
        </xdr:cNvPr>
        <xdr:cNvSpPr txBox="1"/>
      </xdr:nvSpPr>
      <xdr:spPr>
        <a:xfrm>
          <a:off x="8458200" y="136798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73025</xdr:rowOff>
    </xdr:from>
    <xdr:ext cx="467360" cy="249555"/>
    <xdr:sp macro="" textlink="">
      <xdr:nvSpPr>
        <xdr:cNvPr id="374" name="n_2aveValue【福祉施設】&#10;一人当たり面積">
          <a:extLst>
            <a:ext uri="{FF2B5EF4-FFF2-40B4-BE49-F238E27FC236}">
              <a16:creationId xmlns:a16="http://schemas.microsoft.com/office/drawing/2014/main" id="{957A52F9-82C3-4650-B9A6-4BACA8F19C12}"/>
            </a:ext>
          </a:extLst>
        </xdr:cNvPr>
        <xdr:cNvSpPr txBox="1"/>
      </xdr:nvSpPr>
      <xdr:spPr>
        <a:xfrm>
          <a:off x="7677150" y="136842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74930</xdr:rowOff>
    </xdr:from>
    <xdr:ext cx="467360" cy="249555"/>
    <xdr:sp macro="" textlink="">
      <xdr:nvSpPr>
        <xdr:cNvPr id="375" name="n_3aveValue【福祉施設】&#10;一人当たり面積">
          <a:extLst>
            <a:ext uri="{FF2B5EF4-FFF2-40B4-BE49-F238E27FC236}">
              <a16:creationId xmlns:a16="http://schemas.microsoft.com/office/drawing/2014/main" id="{532ACDA2-24C6-4683-8E35-A8099F93CED2}"/>
            </a:ext>
          </a:extLst>
        </xdr:cNvPr>
        <xdr:cNvSpPr txBox="1"/>
      </xdr:nvSpPr>
      <xdr:spPr>
        <a:xfrm>
          <a:off x="6867525" y="1368615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109855</xdr:rowOff>
    </xdr:from>
    <xdr:ext cx="467360" cy="249555"/>
    <xdr:sp macro="" textlink="">
      <xdr:nvSpPr>
        <xdr:cNvPr id="376" name="n_4aveValue【福祉施設】&#10;一人当たり面積">
          <a:extLst>
            <a:ext uri="{FF2B5EF4-FFF2-40B4-BE49-F238E27FC236}">
              <a16:creationId xmlns:a16="http://schemas.microsoft.com/office/drawing/2014/main" id="{1BE706A2-968D-4293-A58F-5C46C3B7FAF1}"/>
            </a:ext>
          </a:extLst>
        </xdr:cNvPr>
        <xdr:cNvSpPr txBox="1"/>
      </xdr:nvSpPr>
      <xdr:spPr>
        <a:xfrm>
          <a:off x="6067425" y="1371790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87</xdr:row>
      <xdr:rowOff>13335</xdr:rowOff>
    </xdr:from>
    <xdr:ext cx="469900" cy="249555"/>
    <xdr:sp macro="" textlink="">
      <xdr:nvSpPr>
        <xdr:cNvPr id="377" name="n_1mainValue【福祉施設】&#10;一人当たり面積">
          <a:extLst>
            <a:ext uri="{FF2B5EF4-FFF2-40B4-BE49-F238E27FC236}">
              <a16:creationId xmlns:a16="http://schemas.microsoft.com/office/drawing/2014/main" id="{28BC9541-755E-4868-8F31-F25768A601F7}"/>
            </a:ext>
          </a:extLst>
        </xdr:cNvPr>
        <xdr:cNvSpPr txBox="1"/>
      </xdr:nvSpPr>
      <xdr:spPr>
        <a:xfrm>
          <a:off x="8458200" y="1410716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87</xdr:row>
      <xdr:rowOff>14605</xdr:rowOff>
    </xdr:from>
    <xdr:ext cx="467360" cy="249555"/>
    <xdr:sp macro="" textlink="">
      <xdr:nvSpPr>
        <xdr:cNvPr id="378" name="n_2mainValue【福祉施設】&#10;一人当たり面積">
          <a:extLst>
            <a:ext uri="{FF2B5EF4-FFF2-40B4-BE49-F238E27FC236}">
              <a16:creationId xmlns:a16="http://schemas.microsoft.com/office/drawing/2014/main" id="{8F96E274-98A2-4550-A54D-AF92E6FCC437}"/>
            </a:ext>
          </a:extLst>
        </xdr:cNvPr>
        <xdr:cNvSpPr txBox="1"/>
      </xdr:nvSpPr>
      <xdr:spPr>
        <a:xfrm>
          <a:off x="7677150" y="141084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87</xdr:row>
      <xdr:rowOff>14605</xdr:rowOff>
    </xdr:from>
    <xdr:ext cx="467360" cy="249555"/>
    <xdr:sp macro="" textlink="">
      <xdr:nvSpPr>
        <xdr:cNvPr id="379" name="n_3mainValue【福祉施設】&#10;一人当たり面積">
          <a:extLst>
            <a:ext uri="{FF2B5EF4-FFF2-40B4-BE49-F238E27FC236}">
              <a16:creationId xmlns:a16="http://schemas.microsoft.com/office/drawing/2014/main" id="{7BD2741E-448E-4D5E-84EB-2F5CE6124845}"/>
            </a:ext>
          </a:extLst>
        </xdr:cNvPr>
        <xdr:cNvSpPr txBox="1"/>
      </xdr:nvSpPr>
      <xdr:spPr>
        <a:xfrm>
          <a:off x="6867525" y="141084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87</xdr:row>
      <xdr:rowOff>14605</xdr:rowOff>
    </xdr:from>
    <xdr:ext cx="467360" cy="249555"/>
    <xdr:sp macro="" textlink="">
      <xdr:nvSpPr>
        <xdr:cNvPr id="380" name="n_4mainValue【福祉施設】&#10;一人当たり面積">
          <a:extLst>
            <a:ext uri="{FF2B5EF4-FFF2-40B4-BE49-F238E27FC236}">
              <a16:creationId xmlns:a16="http://schemas.microsoft.com/office/drawing/2014/main" id="{DC84D991-8EEA-4A9D-9664-EA4D82E5F9DC}"/>
            </a:ext>
          </a:extLst>
        </xdr:cNvPr>
        <xdr:cNvSpPr txBox="1"/>
      </xdr:nvSpPr>
      <xdr:spPr>
        <a:xfrm>
          <a:off x="6067425" y="1410843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2D3C159A-6020-4D0C-9E0E-C4FF531C9E2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3838542-2B62-45EB-B56E-EE5EBA1DA49D}"/>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E5D1ED9-E508-4839-B58E-9ED89CF7C97C}"/>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AF823AE-C649-4E14-BCA6-38E15AC872F4}"/>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A974F55-C981-48D1-A7B3-C4BECB5D39F9}"/>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BA0730F-6556-49FA-8914-608674FCAF2B}"/>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6DE4F07-A0F6-479E-9766-0793A8383609}"/>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98A4A76-81CF-474C-B256-0FCF88658DD2}"/>
            </a:ext>
          </a:extLst>
        </xdr:cNvPr>
        <xdr:cNvSpPr/>
      </xdr:nvSpPr>
      <xdr:spPr>
        <a:xfrm>
          <a:off x="6858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9" name="テキスト ボックス 388">
          <a:extLst>
            <a:ext uri="{FF2B5EF4-FFF2-40B4-BE49-F238E27FC236}">
              <a16:creationId xmlns:a16="http://schemas.microsoft.com/office/drawing/2014/main" id="{4AC7B787-336C-473E-8665-B3EAE4FDBD19}"/>
            </a:ext>
          </a:extLst>
        </xdr:cNvPr>
        <xdr:cNvSpPr txBox="1"/>
      </xdr:nvSpPr>
      <xdr:spPr>
        <a:xfrm>
          <a:off x="666750" y="157162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6725E3B1-6816-4888-9353-F49A945AA360}"/>
            </a:ext>
          </a:extLst>
        </xdr:cNvPr>
        <xdr:cNvCxnSpPr/>
      </xdr:nvCxnSpPr>
      <xdr:spPr>
        <a:xfrm>
          <a:off x="6858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91" name="テキスト ボックス 390">
          <a:extLst>
            <a:ext uri="{FF2B5EF4-FFF2-40B4-BE49-F238E27FC236}">
              <a16:creationId xmlns:a16="http://schemas.microsoft.com/office/drawing/2014/main" id="{2F6F4492-1778-4AA7-9067-5B401086868B}"/>
            </a:ext>
          </a:extLst>
        </xdr:cNvPr>
        <xdr:cNvSpPr txBox="1"/>
      </xdr:nvSpPr>
      <xdr:spPr>
        <a:xfrm>
          <a:off x="2787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292A93B3-37F3-47ED-A8AD-F18204FD82FA}"/>
            </a:ext>
          </a:extLst>
        </xdr:cNvPr>
        <xdr:cNvCxnSpPr/>
      </xdr:nvCxnSpPr>
      <xdr:spPr>
        <a:xfrm>
          <a:off x="6858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820" cy="259080"/>
    <xdr:sp macro="" textlink="">
      <xdr:nvSpPr>
        <xdr:cNvPr id="393" name="テキスト ボックス 392">
          <a:extLst>
            <a:ext uri="{FF2B5EF4-FFF2-40B4-BE49-F238E27FC236}">
              <a16:creationId xmlns:a16="http://schemas.microsoft.com/office/drawing/2014/main" id="{87C033BC-2E4F-485A-8E60-EC195278957F}"/>
            </a:ext>
          </a:extLst>
        </xdr:cNvPr>
        <xdr:cNvSpPr txBox="1"/>
      </xdr:nvSpPr>
      <xdr:spPr>
        <a:xfrm>
          <a:off x="278765" y="17666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C1E42557-399E-43E5-8164-FD387AF3E686}"/>
            </a:ext>
          </a:extLst>
        </xdr:cNvPr>
        <xdr:cNvCxnSpPr/>
      </xdr:nvCxnSpPr>
      <xdr:spPr>
        <a:xfrm>
          <a:off x="6858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6540"/>
    <xdr:sp macro="" textlink="">
      <xdr:nvSpPr>
        <xdr:cNvPr id="395" name="テキスト ボックス 394">
          <a:extLst>
            <a:ext uri="{FF2B5EF4-FFF2-40B4-BE49-F238E27FC236}">
              <a16:creationId xmlns:a16="http://schemas.microsoft.com/office/drawing/2014/main" id="{DDEB10FA-D666-4DAB-82A7-D71A21597499}"/>
            </a:ext>
          </a:extLst>
        </xdr:cNvPr>
        <xdr:cNvSpPr txBox="1"/>
      </xdr:nvSpPr>
      <xdr:spPr>
        <a:xfrm>
          <a:off x="339725" y="172853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FEBC1995-3959-494C-9D6A-14B5144A701E}"/>
            </a:ext>
          </a:extLst>
        </xdr:cNvPr>
        <xdr:cNvCxnSpPr/>
      </xdr:nvCxnSpPr>
      <xdr:spPr>
        <a:xfrm>
          <a:off x="6858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7" name="テキスト ボックス 396">
          <a:extLst>
            <a:ext uri="{FF2B5EF4-FFF2-40B4-BE49-F238E27FC236}">
              <a16:creationId xmlns:a16="http://schemas.microsoft.com/office/drawing/2014/main" id="{E983C3F2-7CB1-42B1-B5B3-B32790AF8FDC}"/>
            </a:ext>
          </a:extLst>
        </xdr:cNvPr>
        <xdr:cNvSpPr txBox="1"/>
      </xdr:nvSpPr>
      <xdr:spPr>
        <a:xfrm>
          <a:off x="339725"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FFEE5062-5D7A-4378-A6AF-D693726B9642}"/>
            </a:ext>
          </a:extLst>
        </xdr:cNvPr>
        <xdr:cNvCxnSpPr/>
      </xdr:nvCxnSpPr>
      <xdr:spPr>
        <a:xfrm>
          <a:off x="6858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9" name="テキスト ボックス 398">
          <a:extLst>
            <a:ext uri="{FF2B5EF4-FFF2-40B4-BE49-F238E27FC236}">
              <a16:creationId xmlns:a16="http://schemas.microsoft.com/office/drawing/2014/main" id="{B42B7143-4219-42C4-985B-5C70C5592379}"/>
            </a:ext>
          </a:extLst>
        </xdr:cNvPr>
        <xdr:cNvSpPr txBox="1"/>
      </xdr:nvSpPr>
      <xdr:spPr>
        <a:xfrm>
          <a:off x="339725"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6621370A-2106-4E3D-9CCA-FABC47AA978B}"/>
            </a:ext>
          </a:extLst>
        </xdr:cNvPr>
        <xdr:cNvCxnSpPr/>
      </xdr:nvCxnSpPr>
      <xdr:spPr>
        <a:xfrm>
          <a:off x="6858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6540"/>
    <xdr:sp macro="" textlink="">
      <xdr:nvSpPr>
        <xdr:cNvPr id="401" name="テキスト ボックス 400">
          <a:extLst>
            <a:ext uri="{FF2B5EF4-FFF2-40B4-BE49-F238E27FC236}">
              <a16:creationId xmlns:a16="http://schemas.microsoft.com/office/drawing/2014/main" id="{4C03D7EF-0992-4933-9B11-477F5DAC80A4}"/>
            </a:ext>
          </a:extLst>
        </xdr:cNvPr>
        <xdr:cNvSpPr txBox="1"/>
      </xdr:nvSpPr>
      <xdr:spPr>
        <a:xfrm>
          <a:off x="339725" y="1614233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F04F7CFA-F5D3-479C-8520-F3FE142C46CC}"/>
            </a:ext>
          </a:extLst>
        </xdr:cNvPr>
        <xdr:cNvCxnSpPr/>
      </xdr:nvCxnSpPr>
      <xdr:spPr>
        <a:xfrm>
          <a:off x="6858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9090" cy="259080"/>
    <xdr:sp macro="" textlink="">
      <xdr:nvSpPr>
        <xdr:cNvPr id="403" name="テキスト ボックス 402">
          <a:extLst>
            <a:ext uri="{FF2B5EF4-FFF2-40B4-BE49-F238E27FC236}">
              <a16:creationId xmlns:a16="http://schemas.microsoft.com/office/drawing/2014/main" id="{E9B77A97-1897-42B3-9696-DAB1180B0AF0}"/>
            </a:ext>
          </a:extLst>
        </xdr:cNvPr>
        <xdr:cNvSpPr txBox="1"/>
      </xdr:nvSpPr>
      <xdr:spPr>
        <a:xfrm>
          <a:off x="387985" y="1576133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A8BC2B9C-F312-4664-98CE-4E5D698C1BE6}"/>
            </a:ext>
          </a:extLst>
        </xdr:cNvPr>
        <xdr:cNvSpPr/>
      </xdr:nvSpPr>
      <xdr:spPr>
        <a:xfrm>
          <a:off x="6858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109220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B2C70249-6F5B-40AC-9838-496FA0B29F97}"/>
            </a:ext>
          </a:extLst>
        </xdr:cNvPr>
        <xdr:cNvCxnSpPr/>
      </xdr:nvCxnSpPr>
      <xdr:spPr>
        <a:xfrm flipV="1">
          <a:off x="4180840" y="16222345"/>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7360" cy="256540"/>
    <xdr:sp macro="" textlink="">
      <xdr:nvSpPr>
        <xdr:cNvPr id="406" name="【市民会館】&#10;有形固定資産減価償却率最小値テキスト">
          <a:extLst>
            <a:ext uri="{FF2B5EF4-FFF2-40B4-BE49-F238E27FC236}">
              <a16:creationId xmlns:a16="http://schemas.microsoft.com/office/drawing/2014/main" id="{535926BD-1893-4E18-A2F4-73D3BF56EAC0}"/>
            </a:ext>
          </a:extLst>
        </xdr:cNvPr>
        <xdr:cNvSpPr txBox="1"/>
      </xdr:nvSpPr>
      <xdr:spPr>
        <a:xfrm>
          <a:off x="4219575" y="17818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ACDE9F8A-9E8B-4AAC-B064-1F8415C52B42}"/>
            </a:ext>
          </a:extLst>
        </xdr:cNvPr>
        <xdr:cNvCxnSpPr/>
      </xdr:nvCxnSpPr>
      <xdr:spPr>
        <a:xfrm>
          <a:off x="4105275" y="17811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55245</xdr:rowOff>
    </xdr:from>
    <xdr:ext cx="402590" cy="256540"/>
    <xdr:sp macro="" textlink="">
      <xdr:nvSpPr>
        <xdr:cNvPr id="408" name="【市民会館】&#10;有形固定資産減価償却率最大値テキスト">
          <a:extLst>
            <a:ext uri="{FF2B5EF4-FFF2-40B4-BE49-F238E27FC236}">
              <a16:creationId xmlns:a16="http://schemas.microsoft.com/office/drawing/2014/main" id="{A843B1EF-25A7-4E63-8AC3-B346B5F3A1F5}"/>
            </a:ext>
          </a:extLst>
        </xdr:cNvPr>
        <xdr:cNvSpPr txBox="1"/>
      </xdr:nvSpPr>
      <xdr:spPr>
        <a:xfrm>
          <a:off x="4219575" y="160000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109220</xdr:rowOff>
    </xdr:from>
    <xdr:to>
      <xdr:col>24</xdr:col>
      <xdr:colOff>152400</xdr:colOff>
      <xdr:row>99</xdr:row>
      <xdr:rowOff>109220</xdr:rowOff>
    </xdr:to>
    <xdr:cxnSp macro="">
      <xdr:nvCxnSpPr>
        <xdr:cNvPr id="409" name="直線コネクタ 408">
          <a:extLst>
            <a:ext uri="{FF2B5EF4-FFF2-40B4-BE49-F238E27FC236}">
              <a16:creationId xmlns:a16="http://schemas.microsoft.com/office/drawing/2014/main" id="{9FF17373-BA49-4723-BAD2-D62D6601957F}"/>
            </a:ext>
          </a:extLst>
        </xdr:cNvPr>
        <xdr:cNvCxnSpPr/>
      </xdr:nvCxnSpPr>
      <xdr:spPr>
        <a:xfrm>
          <a:off x="4105275" y="16222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160020</xdr:rowOff>
    </xdr:from>
    <xdr:ext cx="402590" cy="259080"/>
    <xdr:sp macro="" textlink="">
      <xdr:nvSpPr>
        <xdr:cNvPr id="410" name="【市民会館】&#10;有形固定資産減価償却率平均値テキスト">
          <a:extLst>
            <a:ext uri="{FF2B5EF4-FFF2-40B4-BE49-F238E27FC236}">
              <a16:creationId xmlns:a16="http://schemas.microsoft.com/office/drawing/2014/main" id="{050635D9-BCD1-4331-9712-E480DF590445}"/>
            </a:ext>
          </a:extLst>
        </xdr:cNvPr>
        <xdr:cNvSpPr txBox="1"/>
      </xdr:nvSpPr>
      <xdr:spPr>
        <a:xfrm>
          <a:off x="4219575" y="1696529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10160</xdr:rowOff>
    </xdr:from>
    <xdr:to>
      <xdr:col>24</xdr:col>
      <xdr:colOff>114300</xdr:colOff>
      <xdr:row>104</xdr:row>
      <xdr:rowOff>111760</xdr:rowOff>
    </xdr:to>
    <xdr:sp macro="" textlink="">
      <xdr:nvSpPr>
        <xdr:cNvPr id="411" name="フローチャート: 判断 410">
          <a:extLst>
            <a:ext uri="{FF2B5EF4-FFF2-40B4-BE49-F238E27FC236}">
              <a16:creationId xmlns:a16="http://schemas.microsoft.com/office/drawing/2014/main" id="{BC3D9361-7B24-4AA2-AC56-95ACE24F022A}"/>
            </a:ext>
          </a:extLst>
        </xdr:cNvPr>
        <xdr:cNvSpPr/>
      </xdr:nvSpPr>
      <xdr:spPr>
        <a:xfrm>
          <a:off x="4124325" y="169805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153035</xdr:rowOff>
    </xdr:from>
    <xdr:to>
      <xdr:col>20</xdr:col>
      <xdr:colOff>38100</xdr:colOff>
      <xdr:row>104</xdr:row>
      <xdr:rowOff>83185</xdr:rowOff>
    </xdr:to>
    <xdr:sp macro="" textlink="">
      <xdr:nvSpPr>
        <xdr:cNvPr id="412" name="フローチャート: 判断 411">
          <a:extLst>
            <a:ext uri="{FF2B5EF4-FFF2-40B4-BE49-F238E27FC236}">
              <a16:creationId xmlns:a16="http://schemas.microsoft.com/office/drawing/2014/main" id="{46B8FEDA-F9E9-422A-8F1E-253BC64640D8}"/>
            </a:ext>
          </a:extLst>
        </xdr:cNvPr>
        <xdr:cNvSpPr/>
      </xdr:nvSpPr>
      <xdr:spPr>
        <a:xfrm>
          <a:off x="3381375" y="16955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280C227-A374-437E-932F-F7F0048FC00E}"/>
            </a:ext>
          </a:extLst>
        </xdr:cNvPr>
        <xdr:cNvSpPr/>
      </xdr:nvSpPr>
      <xdr:spPr>
        <a:xfrm>
          <a:off x="2571750" y="169068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FB7C65F0-7021-4CAC-A8DF-F72AD16FC25F}"/>
            </a:ext>
          </a:extLst>
        </xdr:cNvPr>
        <xdr:cNvSpPr/>
      </xdr:nvSpPr>
      <xdr:spPr>
        <a:xfrm>
          <a:off x="1781175" y="16894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635</xdr:rowOff>
    </xdr:from>
    <xdr:to>
      <xdr:col>6</xdr:col>
      <xdr:colOff>38100</xdr:colOff>
      <xdr:row>104</xdr:row>
      <xdr:rowOff>102235</xdr:rowOff>
    </xdr:to>
    <xdr:sp macro="" textlink="">
      <xdr:nvSpPr>
        <xdr:cNvPr id="415" name="フローチャート: 判断 414">
          <a:extLst>
            <a:ext uri="{FF2B5EF4-FFF2-40B4-BE49-F238E27FC236}">
              <a16:creationId xmlns:a16="http://schemas.microsoft.com/office/drawing/2014/main" id="{DE4E14E4-E6AA-4D0A-9481-2C24999792A9}"/>
            </a:ext>
          </a:extLst>
        </xdr:cNvPr>
        <xdr:cNvSpPr/>
      </xdr:nvSpPr>
      <xdr:spPr>
        <a:xfrm>
          <a:off x="981075" y="169741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14E0FCFB-8C56-471D-8073-7B54EBFF39D0}"/>
            </a:ext>
          </a:extLst>
        </xdr:cNvPr>
        <xdr:cNvSpPr txBox="1"/>
      </xdr:nvSpPr>
      <xdr:spPr>
        <a:xfrm>
          <a:off x="40100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824ACE52-FE22-4B9D-A11A-A517C558EB9F}"/>
            </a:ext>
          </a:extLst>
        </xdr:cNvPr>
        <xdr:cNvSpPr txBox="1"/>
      </xdr:nvSpPr>
      <xdr:spPr>
        <a:xfrm>
          <a:off x="32543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A27E33F-FDE8-44EE-8E75-B2A0A6A1F4F0}"/>
            </a:ext>
          </a:extLst>
        </xdr:cNvPr>
        <xdr:cNvSpPr txBox="1"/>
      </xdr:nvSpPr>
      <xdr:spPr>
        <a:xfrm>
          <a:off x="24479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9E94B97F-6003-474E-9B1F-26B0A46D92BE}"/>
            </a:ext>
          </a:extLst>
        </xdr:cNvPr>
        <xdr:cNvSpPr txBox="1"/>
      </xdr:nvSpPr>
      <xdr:spPr>
        <a:xfrm>
          <a:off x="1657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20" name="テキスト ボックス 419">
          <a:extLst>
            <a:ext uri="{FF2B5EF4-FFF2-40B4-BE49-F238E27FC236}">
              <a16:creationId xmlns:a16="http://schemas.microsoft.com/office/drawing/2014/main" id="{C7397797-A83C-477C-9839-FA7AE6A593B5}"/>
            </a:ext>
          </a:extLst>
        </xdr:cNvPr>
        <xdr:cNvSpPr txBox="1"/>
      </xdr:nvSpPr>
      <xdr:spPr>
        <a:xfrm>
          <a:off x="8540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102</xdr:row>
      <xdr:rowOff>53975</xdr:rowOff>
    </xdr:from>
    <xdr:to>
      <xdr:col>24</xdr:col>
      <xdr:colOff>114300</xdr:colOff>
      <xdr:row>102</xdr:row>
      <xdr:rowOff>155575</xdr:rowOff>
    </xdr:to>
    <xdr:sp macro="" textlink="">
      <xdr:nvSpPr>
        <xdr:cNvPr id="421" name="楕円 420">
          <a:extLst>
            <a:ext uri="{FF2B5EF4-FFF2-40B4-BE49-F238E27FC236}">
              <a16:creationId xmlns:a16="http://schemas.microsoft.com/office/drawing/2014/main" id="{4750A590-D186-4CA0-BFFC-1FD15DB64A9F}"/>
            </a:ext>
          </a:extLst>
        </xdr:cNvPr>
        <xdr:cNvSpPr/>
      </xdr:nvSpPr>
      <xdr:spPr>
        <a:xfrm>
          <a:off x="4124325" y="166846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76835</xdr:rowOff>
    </xdr:from>
    <xdr:ext cx="402590" cy="256540"/>
    <xdr:sp macro="" textlink="">
      <xdr:nvSpPr>
        <xdr:cNvPr id="422" name="【市民会館】&#10;有形固定資産減価償却率該当値テキスト">
          <a:extLst>
            <a:ext uri="{FF2B5EF4-FFF2-40B4-BE49-F238E27FC236}">
              <a16:creationId xmlns:a16="http://schemas.microsoft.com/office/drawing/2014/main" id="{5535DF5B-F44F-45DC-B31C-3978E52CC6AE}"/>
            </a:ext>
          </a:extLst>
        </xdr:cNvPr>
        <xdr:cNvSpPr txBox="1"/>
      </xdr:nvSpPr>
      <xdr:spPr>
        <a:xfrm>
          <a:off x="4219575" y="165360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102</xdr:row>
      <xdr:rowOff>635</xdr:rowOff>
    </xdr:from>
    <xdr:to>
      <xdr:col>20</xdr:col>
      <xdr:colOff>38100</xdr:colOff>
      <xdr:row>102</xdr:row>
      <xdr:rowOff>102235</xdr:rowOff>
    </xdr:to>
    <xdr:sp macro="" textlink="">
      <xdr:nvSpPr>
        <xdr:cNvPr id="423" name="楕円 422">
          <a:extLst>
            <a:ext uri="{FF2B5EF4-FFF2-40B4-BE49-F238E27FC236}">
              <a16:creationId xmlns:a16="http://schemas.microsoft.com/office/drawing/2014/main" id="{3917EC1F-0355-42DE-8FE7-DC38CDD63C7A}"/>
            </a:ext>
          </a:extLst>
        </xdr:cNvPr>
        <xdr:cNvSpPr/>
      </xdr:nvSpPr>
      <xdr:spPr>
        <a:xfrm>
          <a:off x="3381375" y="166312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102</xdr:row>
      <xdr:rowOff>52070</xdr:rowOff>
    </xdr:from>
    <xdr:to>
      <xdr:col>24</xdr:col>
      <xdr:colOff>63500</xdr:colOff>
      <xdr:row>102</xdr:row>
      <xdr:rowOff>104775</xdr:rowOff>
    </xdr:to>
    <xdr:cxnSp macro="">
      <xdr:nvCxnSpPr>
        <xdr:cNvPr id="424" name="直線コネクタ 423">
          <a:extLst>
            <a:ext uri="{FF2B5EF4-FFF2-40B4-BE49-F238E27FC236}">
              <a16:creationId xmlns:a16="http://schemas.microsoft.com/office/drawing/2014/main" id="{33990779-7632-4CCC-8016-137C548BBA04}"/>
            </a:ext>
          </a:extLst>
        </xdr:cNvPr>
        <xdr:cNvCxnSpPr/>
      </xdr:nvCxnSpPr>
      <xdr:spPr>
        <a:xfrm>
          <a:off x="3425825" y="16679545"/>
          <a:ext cx="7556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118745</xdr:rowOff>
    </xdr:from>
    <xdr:to>
      <xdr:col>15</xdr:col>
      <xdr:colOff>101600</xdr:colOff>
      <xdr:row>103</xdr:row>
      <xdr:rowOff>48895</xdr:rowOff>
    </xdr:to>
    <xdr:sp macro="" textlink="">
      <xdr:nvSpPr>
        <xdr:cNvPr id="425" name="楕円 424">
          <a:extLst>
            <a:ext uri="{FF2B5EF4-FFF2-40B4-BE49-F238E27FC236}">
              <a16:creationId xmlns:a16="http://schemas.microsoft.com/office/drawing/2014/main" id="{6BB9DE41-40B8-42DE-9245-E1283FF5A473}"/>
            </a:ext>
          </a:extLst>
        </xdr:cNvPr>
        <xdr:cNvSpPr/>
      </xdr:nvSpPr>
      <xdr:spPr>
        <a:xfrm>
          <a:off x="2571750" y="167525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52070</xdr:rowOff>
    </xdr:from>
    <xdr:to>
      <xdr:col>19</xdr:col>
      <xdr:colOff>174625</xdr:colOff>
      <xdr:row>102</xdr:row>
      <xdr:rowOff>169545</xdr:rowOff>
    </xdr:to>
    <xdr:cxnSp macro="">
      <xdr:nvCxnSpPr>
        <xdr:cNvPr id="426" name="直線コネクタ 425">
          <a:extLst>
            <a:ext uri="{FF2B5EF4-FFF2-40B4-BE49-F238E27FC236}">
              <a16:creationId xmlns:a16="http://schemas.microsoft.com/office/drawing/2014/main" id="{9F9F3BB3-2963-4442-B61C-4B0CACDD28A1}"/>
            </a:ext>
          </a:extLst>
        </xdr:cNvPr>
        <xdr:cNvCxnSpPr/>
      </xdr:nvCxnSpPr>
      <xdr:spPr>
        <a:xfrm flipV="1">
          <a:off x="2619375" y="16679545"/>
          <a:ext cx="80645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71120</xdr:rowOff>
    </xdr:from>
    <xdr:to>
      <xdr:col>10</xdr:col>
      <xdr:colOff>165100</xdr:colOff>
      <xdr:row>103</xdr:row>
      <xdr:rowOff>1270</xdr:rowOff>
    </xdr:to>
    <xdr:sp macro="" textlink="">
      <xdr:nvSpPr>
        <xdr:cNvPr id="427" name="楕円 426">
          <a:extLst>
            <a:ext uri="{FF2B5EF4-FFF2-40B4-BE49-F238E27FC236}">
              <a16:creationId xmlns:a16="http://schemas.microsoft.com/office/drawing/2014/main" id="{58E664B5-6501-4D04-9146-79A2AE7609E4}"/>
            </a:ext>
          </a:extLst>
        </xdr:cNvPr>
        <xdr:cNvSpPr/>
      </xdr:nvSpPr>
      <xdr:spPr>
        <a:xfrm>
          <a:off x="1781175" y="166985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121920</xdr:rowOff>
    </xdr:from>
    <xdr:to>
      <xdr:col>15</xdr:col>
      <xdr:colOff>50800</xdr:colOff>
      <xdr:row>102</xdr:row>
      <xdr:rowOff>169545</xdr:rowOff>
    </xdr:to>
    <xdr:cxnSp macro="">
      <xdr:nvCxnSpPr>
        <xdr:cNvPr id="428" name="直線コネクタ 427">
          <a:extLst>
            <a:ext uri="{FF2B5EF4-FFF2-40B4-BE49-F238E27FC236}">
              <a16:creationId xmlns:a16="http://schemas.microsoft.com/office/drawing/2014/main" id="{FCB87A61-A818-49C6-8777-3F44FCD3FB82}"/>
            </a:ext>
          </a:extLst>
        </xdr:cNvPr>
        <xdr:cNvCxnSpPr/>
      </xdr:nvCxnSpPr>
      <xdr:spPr>
        <a:xfrm>
          <a:off x="1828800" y="16755745"/>
          <a:ext cx="79057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15875</xdr:rowOff>
    </xdr:from>
    <xdr:to>
      <xdr:col>6</xdr:col>
      <xdr:colOff>38100</xdr:colOff>
      <xdr:row>102</xdr:row>
      <xdr:rowOff>117475</xdr:rowOff>
    </xdr:to>
    <xdr:sp macro="" textlink="">
      <xdr:nvSpPr>
        <xdr:cNvPr id="429" name="楕円 428">
          <a:extLst>
            <a:ext uri="{FF2B5EF4-FFF2-40B4-BE49-F238E27FC236}">
              <a16:creationId xmlns:a16="http://schemas.microsoft.com/office/drawing/2014/main" id="{94FCD20A-95C0-451D-AC42-DDB1B713B65F}"/>
            </a:ext>
          </a:extLst>
        </xdr:cNvPr>
        <xdr:cNvSpPr/>
      </xdr:nvSpPr>
      <xdr:spPr>
        <a:xfrm>
          <a:off x="981075" y="166465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102</xdr:row>
      <xdr:rowOff>66675</xdr:rowOff>
    </xdr:from>
    <xdr:to>
      <xdr:col>10</xdr:col>
      <xdr:colOff>114300</xdr:colOff>
      <xdr:row>102</xdr:row>
      <xdr:rowOff>121920</xdr:rowOff>
    </xdr:to>
    <xdr:cxnSp macro="">
      <xdr:nvCxnSpPr>
        <xdr:cNvPr id="430" name="直線コネクタ 429">
          <a:extLst>
            <a:ext uri="{FF2B5EF4-FFF2-40B4-BE49-F238E27FC236}">
              <a16:creationId xmlns:a16="http://schemas.microsoft.com/office/drawing/2014/main" id="{A443E303-130C-4935-BB5E-E80ED3DFBA0A}"/>
            </a:ext>
          </a:extLst>
        </xdr:cNvPr>
        <xdr:cNvCxnSpPr/>
      </xdr:nvCxnSpPr>
      <xdr:spPr>
        <a:xfrm>
          <a:off x="1025525" y="16694150"/>
          <a:ext cx="80327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74930</xdr:rowOff>
    </xdr:from>
    <xdr:ext cx="405130" cy="256540"/>
    <xdr:sp macro="" textlink="">
      <xdr:nvSpPr>
        <xdr:cNvPr id="431" name="n_1aveValue【市民会館】&#10;有形固定資産減価償却率">
          <a:extLst>
            <a:ext uri="{FF2B5EF4-FFF2-40B4-BE49-F238E27FC236}">
              <a16:creationId xmlns:a16="http://schemas.microsoft.com/office/drawing/2014/main" id="{120EC211-573A-4053-A6B0-0C0E5A6C2009}"/>
            </a:ext>
          </a:extLst>
        </xdr:cNvPr>
        <xdr:cNvSpPr txBox="1"/>
      </xdr:nvSpPr>
      <xdr:spPr>
        <a:xfrm>
          <a:off x="3239135" y="170484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22860</xdr:rowOff>
    </xdr:from>
    <xdr:ext cx="405130" cy="259080"/>
    <xdr:sp macro="" textlink="">
      <xdr:nvSpPr>
        <xdr:cNvPr id="432" name="n_2aveValue【市民会館】&#10;有形固定資産減価償却率">
          <a:extLst>
            <a:ext uri="{FF2B5EF4-FFF2-40B4-BE49-F238E27FC236}">
              <a16:creationId xmlns:a16="http://schemas.microsoft.com/office/drawing/2014/main" id="{F854A3AB-1EC9-4224-B9B8-DAE1C6811D26}"/>
            </a:ext>
          </a:extLst>
        </xdr:cNvPr>
        <xdr:cNvSpPr txBox="1"/>
      </xdr:nvSpPr>
      <xdr:spPr>
        <a:xfrm>
          <a:off x="2439035" y="16999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13335</xdr:rowOff>
    </xdr:from>
    <xdr:ext cx="405130" cy="259080"/>
    <xdr:sp macro="" textlink="">
      <xdr:nvSpPr>
        <xdr:cNvPr id="433" name="n_3aveValue【市民会館】&#10;有形固定資産減価償却率">
          <a:extLst>
            <a:ext uri="{FF2B5EF4-FFF2-40B4-BE49-F238E27FC236}">
              <a16:creationId xmlns:a16="http://schemas.microsoft.com/office/drawing/2014/main" id="{004E761D-0EA6-4B5D-B343-827591FE1298}"/>
            </a:ext>
          </a:extLst>
        </xdr:cNvPr>
        <xdr:cNvSpPr txBox="1"/>
      </xdr:nvSpPr>
      <xdr:spPr>
        <a:xfrm>
          <a:off x="1648460" y="16983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93345</xdr:rowOff>
    </xdr:from>
    <xdr:ext cx="405130" cy="259080"/>
    <xdr:sp macro="" textlink="">
      <xdr:nvSpPr>
        <xdr:cNvPr id="434" name="n_4aveValue【市民会館】&#10;有形固定資産減価償却率">
          <a:extLst>
            <a:ext uri="{FF2B5EF4-FFF2-40B4-BE49-F238E27FC236}">
              <a16:creationId xmlns:a16="http://schemas.microsoft.com/office/drawing/2014/main" id="{7F8162E0-FDDD-49DA-84EC-965706669DA6}"/>
            </a:ext>
          </a:extLst>
        </xdr:cNvPr>
        <xdr:cNvSpPr txBox="1"/>
      </xdr:nvSpPr>
      <xdr:spPr>
        <a:xfrm>
          <a:off x="848360" y="17066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118745</xdr:rowOff>
    </xdr:from>
    <xdr:ext cx="405130" cy="259080"/>
    <xdr:sp macro="" textlink="">
      <xdr:nvSpPr>
        <xdr:cNvPr id="435" name="n_1mainValue【市民会館】&#10;有形固定資産減価償却率">
          <a:extLst>
            <a:ext uri="{FF2B5EF4-FFF2-40B4-BE49-F238E27FC236}">
              <a16:creationId xmlns:a16="http://schemas.microsoft.com/office/drawing/2014/main" id="{8F472860-6FDA-4902-B440-B2D597506BE4}"/>
            </a:ext>
          </a:extLst>
        </xdr:cNvPr>
        <xdr:cNvSpPr txBox="1"/>
      </xdr:nvSpPr>
      <xdr:spPr>
        <a:xfrm>
          <a:off x="3239135" y="16409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101</xdr:row>
      <xdr:rowOff>65405</xdr:rowOff>
    </xdr:from>
    <xdr:ext cx="405130" cy="256540"/>
    <xdr:sp macro="" textlink="">
      <xdr:nvSpPr>
        <xdr:cNvPr id="436" name="n_2mainValue【市民会館】&#10;有形固定資産減価償却率">
          <a:extLst>
            <a:ext uri="{FF2B5EF4-FFF2-40B4-BE49-F238E27FC236}">
              <a16:creationId xmlns:a16="http://schemas.microsoft.com/office/drawing/2014/main" id="{2FB7A733-FFA4-493B-8152-DDF70A59BDA1}"/>
            </a:ext>
          </a:extLst>
        </xdr:cNvPr>
        <xdr:cNvSpPr txBox="1"/>
      </xdr:nvSpPr>
      <xdr:spPr>
        <a:xfrm>
          <a:off x="2439035" y="165277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101</xdr:row>
      <xdr:rowOff>17780</xdr:rowOff>
    </xdr:from>
    <xdr:ext cx="405130" cy="256540"/>
    <xdr:sp macro="" textlink="">
      <xdr:nvSpPr>
        <xdr:cNvPr id="437" name="n_3mainValue【市民会館】&#10;有形固定資産減価償却率">
          <a:extLst>
            <a:ext uri="{FF2B5EF4-FFF2-40B4-BE49-F238E27FC236}">
              <a16:creationId xmlns:a16="http://schemas.microsoft.com/office/drawing/2014/main" id="{54E1AA11-186D-4124-AB19-354DE867B42F}"/>
            </a:ext>
          </a:extLst>
        </xdr:cNvPr>
        <xdr:cNvSpPr txBox="1"/>
      </xdr:nvSpPr>
      <xdr:spPr>
        <a:xfrm>
          <a:off x="1648460" y="164769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100</xdr:row>
      <xdr:rowOff>133985</xdr:rowOff>
    </xdr:from>
    <xdr:ext cx="405130" cy="256540"/>
    <xdr:sp macro="" textlink="">
      <xdr:nvSpPr>
        <xdr:cNvPr id="438" name="n_4mainValue【市民会館】&#10;有形固定資産減価償却率">
          <a:extLst>
            <a:ext uri="{FF2B5EF4-FFF2-40B4-BE49-F238E27FC236}">
              <a16:creationId xmlns:a16="http://schemas.microsoft.com/office/drawing/2014/main" id="{ED0D14C4-17D5-4F36-9EEA-E7125E843998}"/>
            </a:ext>
          </a:extLst>
        </xdr:cNvPr>
        <xdr:cNvSpPr txBox="1"/>
      </xdr:nvSpPr>
      <xdr:spPr>
        <a:xfrm>
          <a:off x="848360" y="164217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A8F9CA4B-0BC4-4E4F-9C6F-580A2D8CC91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C0F94EED-9896-401A-AE42-D2210F931CE7}"/>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609659F-E8D3-49F3-9718-AB66F3FF5F10}"/>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2763E145-C6C1-4A42-90FD-4691CE9D2F3A}"/>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B0546F3B-765C-42B6-B5C4-9580F0652BD1}"/>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4FADCE23-938C-4253-9EF4-AC809770D4A1}"/>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5214FE6A-08A7-46CD-B787-F6D5838618A1}"/>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C61FC29-C4A4-47B2-8213-B4D8B485FCF2}"/>
            </a:ext>
          </a:extLst>
        </xdr:cNvPr>
        <xdr:cNvSpPr/>
      </xdr:nvSpPr>
      <xdr:spPr>
        <a:xfrm>
          <a:off x="59531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7" name="テキスト ボックス 446">
          <a:extLst>
            <a:ext uri="{FF2B5EF4-FFF2-40B4-BE49-F238E27FC236}">
              <a16:creationId xmlns:a16="http://schemas.microsoft.com/office/drawing/2014/main" id="{88799E0C-491C-4EAA-9101-6D27FD44479A}"/>
            </a:ext>
          </a:extLst>
        </xdr:cNvPr>
        <xdr:cNvSpPr txBox="1"/>
      </xdr:nvSpPr>
      <xdr:spPr>
        <a:xfrm>
          <a:off x="5915025"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B0A8EBF-A61B-4932-AE09-F203FE26B897}"/>
            </a:ext>
          </a:extLst>
        </xdr:cNvPr>
        <xdr:cNvCxnSpPr/>
      </xdr:nvCxnSpPr>
      <xdr:spPr>
        <a:xfrm>
          <a:off x="5953125" y="1819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2FF81A13-DFA5-46F7-B8AF-7BC33CE82B87}"/>
            </a:ext>
          </a:extLst>
        </xdr:cNvPr>
        <xdr:cNvCxnSpPr/>
      </xdr:nvCxnSpPr>
      <xdr:spPr>
        <a:xfrm>
          <a:off x="5953125" y="17811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450" name="テキスト ボックス 449">
          <a:extLst>
            <a:ext uri="{FF2B5EF4-FFF2-40B4-BE49-F238E27FC236}">
              <a16:creationId xmlns:a16="http://schemas.microsoft.com/office/drawing/2014/main" id="{3077BC0C-6435-4E3E-B7B4-19E6B9945B61}"/>
            </a:ext>
          </a:extLst>
        </xdr:cNvPr>
        <xdr:cNvSpPr txBox="1"/>
      </xdr:nvSpPr>
      <xdr:spPr>
        <a:xfrm>
          <a:off x="5527040" y="17666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26DF2291-65E8-423F-8420-D3A83C68E36A}"/>
            </a:ext>
          </a:extLst>
        </xdr:cNvPr>
        <xdr:cNvCxnSpPr/>
      </xdr:nvCxnSpPr>
      <xdr:spPr>
        <a:xfrm>
          <a:off x="5953125" y="17430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820" cy="256540"/>
    <xdr:sp macro="" textlink="">
      <xdr:nvSpPr>
        <xdr:cNvPr id="452" name="テキスト ボックス 451">
          <a:extLst>
            <a:ext uri="{FF2B5EF4-FFF2-40B4-BE49-F238E27FC236}">
              <a16:creationId xmlns:a16="http://schemas.microsoft.com/office/drawing/2014/main" id="{DCA09BFD-B0E9-4262-8A53-00F56DF2608B}"/>
            </a:ext>
          </a:extLst>
        </xdr:cNvPr>
        <xdr:cNvSpPr txBox="1"/>
      </xdr:nvSpPr>
      <xdr:spPr>
        <a:xfrm>
          <a:off x="5527040" y="172853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85A6D6DA-D8E3-4912-83D3-EF518140832D}"/>
            </a:ext>
          </a:extLst>
        </xdr:cNvPr>
        <xdr:cNvCxnSpPr/>
      </xdr:nvCxnSpPr>
      <xdr:spPr>
        <a:xfrm>
          <a:off x="5953125" y="17049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454" name="テキスト ボックス 453">
          <a:extLst>
            <a:ext uri="{FF2B5EF4-FFF2-40B4-BE49-F238E27FC236}">
              <a16:creationId xmlns:a16="http://schemas.microsoft.com/office/drawing/2014/main" id="{B1D727DD-DEA3-4B88-A3DA-2C5EAE8748DC}"/>
            </a:ext>
          </a:extLst>
        </xdr:cNvPr>
        <xdr:cNvSpPr txBox="1"/>
      </xdr:nvSpPr>
      <xdr:spPr>
        <a:xfrm>
          <a:off x="5527040" y="16904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9D5473F2-CB1B-4300-B9B2-0DA988652AFA}"/>
            </a:ext>
          </a:extLst>
        </xdr:cNvPr>
        <xdr:cNvCxnSpPr/>
      </xdr:nvCxnSpPr>
      <xdr:spPr>
        <a:xfrm>
          <a:off x="5953125" y="16668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820" cy="259080"/>
    <xdr:sp macro="" textlink="">
      <xdr:nvSpPr>
        <xdr:cNvPr id="456" name="テキスト ボックス 455">
          <a:extLst>
            <a:ext uri="{FF2B5EF4-FFF2-40B4-BE49-F238E27FC236}">
              <a16:creationId xmlns:a16="http://schemas.microsoft.com/office/drawing/2014/main" id="{549B6199-07EA-42C0-B044-56C11181024E}"/>
            </a:ext>
          </a:extLst>
        </xdr:cNvPr>
        <xdr:cNvSpPr txBox="1"/>
      </xdr:nvSpPr>
      <xdr:spPr>
        <a:xfrm>
          <a:off x="5527040" y="16523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B4A323C6-4963-4772-A152-11FE5B2F273D}"/>
            </a:ext>
          </a:extLst>
        </xdr:cNvPr>
        <xdr:cNvCxnSpPr/>
      </xdr:nvCxnSpPr>
      <xdr:spPr>
        <a:xfrm>
          <a:off x="5953125" y="1628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820" cy="256540"/>
    <xdr:sp macro="" textlink="">
      <xdr:nvSpPr>
        <xdr:cNvPr id="458" name="テキスト ボックス 457">
          <a:extLst>
            <a:ext uri="{FF2B5EF4-FFF2-40B4-BE49-F238E27FC236}">
              <a16:creationId xmlns:a16="http://schemas.microsoft.com/office/drawing/2014/main" id="{C68E6EA2-FF49-46A0-AA3B-90AA7F7E1B61}"/>
            </a:ext>
          </a:extLst>
        </xdr:cNvPr>
        <xdr:cNvSpPr txBox="1"/>
      </xdr:nvSpPr>
      <xdr:spPr>
        <a:xfrm>
          <a:off x="5527040" y="1614233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52C63A72-CF5E-4FEC-89D6-1DAC19642C50}"/>
            </a:ext>
          </a:extLst>
        </xdr:cNvPr>
        <xdr:cNvCxnSpPr/>
      </xdr:nvCxnSpPr>
      <xdr:spPr>
        <a:xfrm>
          <a:off x="5953125" y="1590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60" name="テキスト ボックス 459">
          <a:extLst>
            <a:ext uri="{FF2B5EF4-FFF2-40B4-BE49-F238E27FC236}">
              <a16:creationId xmlns:a16="http://schemas.microsoft.com/office/drawing/2014/main" id="{51B8A45B-9C7A-46DE-AD95-4B60051DD319}"/>
            </a:ext>
          </a:extLst>
        </xdr:cNvPr>
        <xdr:cNvSpPr txBox="1"/>
      </xdr:nvSpPr>
      <xdr:spPr>
        <a:xfrm>
          <a:off x="5527040"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6B2F75DF-FFD5-4673-B163-6AC872ECE754}"/>
            </a:ext>
          </a:extLst>
        </xdr:cNvPr>
        <xdr:cNvSpPr/>
      </xdr:nvSpPr>
      <xdr:spPr>
        <a:xfrm>
          <a:off x="59531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100</xdr:row>
      <xdr:rowOff>49530</xdr:rowOff>
    </xdr:from>
    <xdr:to>
      <xdr:col>54</xdr:col>
      <xdr:colOff>174625</xdr:colOff>
      <xdr:row>108</xdr:row>
      <xdr:rowOff>123190</xdr:rowOff>
    </xdr:to>
    <xdr:cxnSp macro="">
      <xdr:nvCxnSpPr>
        <xdr:cNvPr id="462" name="直線コネクタ 461">
          <a:extLst>
            <a:ext uri="{FF2B5EF4-FFF2-40B4-BE49-F238E27FC236}">
              <a16:creationId xmlns:a16="http://schemas.microsoft.com/office/drawing/2014/main" id="{72AA8CCA-CCA4-4AB0-B828-8F890E1A9A7D}"/>
            </a:ext>
          </a:extLst>
        </xdr:cNvPr>
        <xdr:cNvCxnSpPr/>
      </xdr:nvCxnSpPr>
      <xdr:spPr>
        <a:xfrm flipV="1">
          <a:off x="9426575" y="16334105"/>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127000</xdr:rowOff>
    </xdr:from>
    <xdr:ext cx="467360" cy="259080"/>
    <xdr:sp macro="" textlink="">
      <xdr:nvSpPr>
        <xdr:cNvPr id="463" name="【市民会館】&#10;一人当たり面積最小値テキスト">
          <a:extLst>
            <a:ext uri="{FF2B5EF4-FFF2-40B4-BE49-F238E27FC236}">
              <a16:creationId xmlns:a16="http://schemas.microsoft.com/office/drawing/2014/main" id="{B3C75DE3-81EA-4397-A47C-773B7C604B08}"/>
            </a:ext>
          </a:extLst>
        </xdr:cNvPr>
        <xdr:cNvSpPr txBox="1"/>
      </xdr:nvSpPr>
      <xdr:spPr>
        <a:xfrm>
          <a:off x="9467850" y="17783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123190</xdr:rowOff>
    </xdr:from>
    <xdr:to>
      <xdr:col>55</xdr:col>
      <xdr:colOff>88900</xdr:colOff>
      <xdr:row>108</xdr:row>
      <xdr:rowOff>123190</xdr:rowOff>
    </xdr:to>
    <xdr:cxnSp macro="">
      <xdr:nvCxnSpPr>
        <xdr:cNvPr id="464" name="直線コネクタ 463">
          <a:extLst>
            <a:ext uri="{FF2B5EF4-FFF2-40B4-BE49-F238E27FC236}">
              <a16:creationId xmlns:a16="http://schemas.microsoft.com/office/drawing/2014/main" id="{2995C00E-121A-4918-BB0A-8AA16A45B58E}"/>
            </a:ext>
          </a:extLst>
        </xdr:cNvPr>
        <xdr:cNvCxnSpPr/>
      </xdr:nvCxnSpPr>
      <xdr:spPr>
        <a:xfrm>
          <a:off x="9363075" y="1778571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167640</xdr:rowOff>
    </xdr:from>
    <xdr:ext cx="467360" cy="256540"/>
    <xdr:sp macro="" textlink="">
      <xdr:nvSpPr>
        <xdr:cNvPr id="465" name="【市民会館】&#10;一人当たり面積最大値テキスト">
          <a:extLst>
            <a:ext uri="{FF2B5EF4-FFF2-40B4-BE49-F238E27FC236}">
              <a16:creationId xmlns:a16="http://schemas.microsoft.com/office/drawing/2014/main" id="{398C84C9-DEAC-4506-B2DC-92390355323C}"/>
            </a:ext>
          </a:extLst>
        </xdr:cNvPr>
        <xdr:cNvSpPr txBox="1"/>
      </xdr:nvSpPr>
      <xdr:spPr>
        <a:xfrm>
          <a:off x="9467850" y="161093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377530E0-7008-42C8-9CF5-60CF6F82BB81}"/>
            </a:ext>
          </a:extLst>
        </xdr:cNvPr>
        <xdr:cNvCxnSpPr/>
      </xdr:nvCxnSpPr>
      <xdr:spPr>
        <a:xfrm>
          <a:off x="9363075" y="163341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26670</xdr:rowOff>
    </xdr:from>
    <xdr:ext cx="467360" cy="259080"/>
    <xdr:sp macro="" textlink="">
      <xdr:nvSpPr>
        <xdr:cNvPr id="467" name="【市民会館】&#10;一人当たり面積平均値テキスト">
          <a:extLst>
            <a:ext uri="{FF2B5EF4-FFF2-40B4-BE49-F238E27FC236}">
              <a16:creationId xmlns:a16="http://schemas.microsoft.com/office/drawing/2014/main" id="{F31106E0-C4D2-4C05-9D42-61CD5EF7BD1F}"/>
            </a:ext>
          </a:extLst>
        </xdr:cNvPr>
        <xdr:cNvSpPr txBox="1"/>
      </xdr:nvSpPr>
      <xdr:spPr>
        <a:xfrm>
          <a:off x="9467850" y="17517745"/>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48260</xdr:rowOff>
    </xdr:from>
    <xdr:to>
      <xdr:col>55</xdr:col>
      <xdr:colOff>50800</xdr:colOff>
      <xdr:row>107</xdr:row>
      <xdr:rowOff>149860</xdr:rowOff>
    </xdr:to>
    <xdr:sp macro="" textlink="">
      <xdr:nvSpPr>
        <xdr:cNvPr id="468" name="フローチャート: 判断 467">
          <a:extLst>
            <a:ext uri="{FF2B5EF4-FFF2-40B4-BE49-F238E27FC236}">
              <a16:creationId xmlns:a16="http://schemas.microsoft.com/office/drawing/2014/main" id="{69AE9C64-2E34-442E-890D-D23591FD80EE}"/>
            </a:ext>
          </a:extLst>
        </xdr:cNvPr>
        <xdr:cNvSpPr/>
      </xdr:nvSpPr>
      <xdr:spPr>
        <a:xfrm>
          <a:off x="9401175" y="1753298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48260</xdr:rowOff>
    </xdr:from>
    <xdr:to>
      <xdr:col>50</xdr:col>
      <xdr:colOff>165100</xdr:colOff>
      <xdr:row>107</xdr:row>
      <xdr:rowOff>149860</xdr:rowOff>
    </xdr:to>
    <xdr:sp macro="" textlink="">
      <xdr:nvSpPr>
        <xdr:cNvPr id="469" name="フローチャート: 判断 468">
          <a:extLst>
            <a:ext uri="{FF2B5EF4-FFF2-40B4-BE49-F238E27FC236}">
              <a16:creationId xmlns:a16="http://schemas.microsoft.com/office/drawing/2014/main" id="{D208151D-89D5-4C5B-8184-D1FED2ECC2BD}"/>
            </a:ext>
          </a:extLst>
        </xdr:cNvPr>
        <xdr:cNvSpPr/>
      </xdr:nvSpPr>
      <xdr:spPr>
        <a:xfrm>
          <a:off x="8639175" y="175329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41910</xdr:rowOff>
    </xdr:from>
    <xdr:to>
      <xdr:col>46</xdr:col>
      <xdr:colOff>38100</xdr:colOff>
      <xdr:row>107</xdr:row>
      <xdr:rowOff>143510</xdr:rowOff>
    </xdr:to>
    <xdr:sp macro="" textlink="">
      <xdr:nvSpPr>
        <xdr:cNvPr id="470" name="フローチャート: 判断 469">
          <a:extLst>
            <a:ext uri="{FF2B5EF4-FFF2-40B4-BE49-F238E27FC236}">
              <a16:creationId xmlns:a16="http://schemas.microsoft.com/office/drawing/2014/main" id="{FA7A66BC-ECAD-4C62-8D2E-BE915E1FBB9A}"/>
            </a:ext>
          </a:extLst>
        </xdr:cNvPr>
        <xdr:cNvSpPr/>
      </xdr:nvSpPr>
      <xdr:spPr>
        <a:xfrm>
          <a:off x="7839075" y="17532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41910</xdr:rowOff>
    </xdr:from>
    <xdr:to>
      <xdr:col>41</xdr:col>
      <xdr:colOff>101600</xdr:colOff>
      <xdr:row>107</xdr:row>
      <xdr:rowOff>143510</xdr:rowOff>
    </xdr:to>
    <xdr:sp macro="" textlink="">
      <xdr:nvSpPr>
        <xdr:cNvPr id="471" name="フローチャート: 判断 470">
          <a:extLst>
            <a:ext uri="{FF2B5EF4-FFF2-40B4-BE49-F238E27FC236}">
              <a16:creationId xmlns:a16="http://schemas.microsoft.com/office/drawing/2014/main" id="{AB243BC1-F88F-40FF-8BE0-D7AFFD0DA406}"/>
            </a:ext>
          </a:extLst>
        </xdr:cNvPr>
        <xdr:cNvSpPr/>
      </xdr:nvSpPr>
      <xdr:spPr>
        <a:xfrm>
          <a:off x="7029450" y="175329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16510</xdr:rowOff>
    </xdr:from>
    <xdr:to>
      <xdr:col>36</xdr:col>
      <xdr:colOff>165100</xdr:colOff>
      <xdr:row>107</xdr:row>
      <xdr:rowOff>118110</xdr:rowOff>
    </xdr:to>
    <xdr:sp macro="" textlink="">
      <xdr:nvSpPr>
        <xdr:cNvPr id="472" name="フローチャート: 判断 471">
          <a:extLst>
            <a:ext uri="{FF2B5EF4-FFF2-40B4-BE49-F238E27FC236}">
              <a16:creationId xmlns:a16="http://schemas.microsoft.com/office/drawing/2014/main" id="{020B7422-BFDE-440C-B4D0-DDFEC980A710}"/>
            </a:ext>
          </a:extLst>
        </xdr:cNvPr>
        <xdr:cNvSpPr/>
      </xdr:nvSpPr>
      <xdr:spPr>
        <a:xfrm>
          <a:off x="6238875" y="175044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A9DDA4A6-E7F0-4CD2-850B-08D6EAF8F247}"/>
            </a:ext>
          </a:extLst>
        </xdr:cNvPr>
        <xdr:cNvSpPr txBox="1"/>
      </xdr:nvSpPr>
      <xdr:spPr>
        <a:xfrm>
          <a:off x="92583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4868C240-1962-4AC3-BDE0-AACBCF02313A}"/>
            </a:ext>
          </a:extLst>
        </xdr:cNvPr>
        <xdr:cNvSpPr txBox="1"/>
      </xdr:nvSpPr>
      <xdr:spPr>
        <a:xfrm>
          <a:off x="8515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647802B3-8579-42C2-85D3-C5F19FEA618E}"/>
            </a:ext>
          </a:extLst>
        </xdr:cNvPr>
        <xdr:cNvSpPr txBox="1"/>
      </xdr:nvSpPr>
      <xdr:spPr>
        <a:xfrm>
          <a:off x="77120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6" name="テキスト ボックス 475">
          <a:extLst>
            <a:ext uri="{FF2B5EF4-FFF2-40B4-BE49-F238E27FC236}">
              <a16:creationId xmlns:a16="http://schemas.microsoft.com/office/drawing/2014/main" id="{28CFF953-8AA8-45DB-BB9D-8A3A8660C07B}"/>
            </a:ext>
          </a:extLst>
        </xdr:cNvPr>
        <xdr:cNvSpPr txBox="1"/>
      </xdr:nvSpPr>
      <xdr:spPr>
        <a:xfrm>
          <a:off x="690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7" name="テキスト ボックス 476">
          <a:extLst>
            <a:ext uri="{FF2B5EF4-FFF2-40B4-BE49-F238E27FC236}">
              <a16:creationId xmlns:a16="http://schemas.microsoft.com/office/drawing/2014/main" id="{85E7D4B0-C4CD-43E6-8346-F7E9B70046DD}"/>
            </a:ext>
          </a:extLst>
        </xdr:cNvPr>
        <xdr:cNvSpPr txBox="1"/>
      </xdr:nvSpPr>
      <xdr:spPr>
        <a:xfrm>
          <a:off x="6115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168910</xdr:rowOff>
    </xdr:from>
    <xdr:to>
      <xdr:col>55</xdr:col>
      <xdr:colOff>50800</xdr:colOff>
      <xdr:row>107</xdr:row>
      <xdr:rowOff>99060</xdr:rowOff>
    </xdr:to>
    <xdr:sp macro="" textlink="">
      <xdr:nvSpPr>
        <xdr:cNvPr id="478" name="楕円 477">
          <a:extLst>
            <a:ext uri="{FF2B5EF4-FFF2-40B4-BE49-F238E27FC236}">
              <a16:creationId xmlns:a16="http://schemas.microsoft.com/office/drawing/2014/main" id="{B42AED2A-DD9A-4C55-8553-15F48F8BE3ED}"/>
            </a:ext>
          </a:extLst>
        </xdr:cNvPr>
        <xdr:cNvSpPr/>
      </xdr:nvSpPr>
      <xdr:spPr>
        <a:xfrm>
          <a:off x="9401175" y="174853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20320</xdr:rowOff>
    </xdr:from>
    <xdr:ext cx="467360" cy="256540"/>
    <xdr:sp macro="" textlink="">
      <xdr:nvSpPr>
        <xdr:cNvPr id="479" name="【市民会館】&#10;一人当たり面積該当値テキスト">
          <a:extLst>
            <a:ext uri="{FF2B5EF4-FFF2-40B4-BE49-F238E27FC236}">
              <a16:creationId xmlns:a16="http://schemas.microsoft.com/office/drawing/2014/main" id="{B5A0E9D3-4602-4E1B-AF5E-F545AE8ED585}"/>
            </a:ext>
          </a:extLst>
        </xdr:cNvPr>
        <xdr:cNvSpPr txBox="1"/>
      </xdr:nvSpPr>
      <xdr:spPr>
        <a:xfrm>
          <a:off x="9467850" y="173367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1270</xdr:rowOff>
    </xdr:from>
    <xdr:to>
      <xdr:col>50</xdr:col>
      <xdr:colOff>165100</xdr:colOff>
      <xdr:row>107</xdr:row>
      <xdr:rowOff>102870</xdr:rowOff>
    </xdr:to>
    <xdr:sp macro="" textlink="">
      <xdr:nvSpPr>
        <xdr:cNvPr id="480" name="楕円 479">
          <a:extLst>
            <a:ext uri="{FF2B5EF4-FFF2-40B4-BE49-F238E27FC236}">
              <a16:creationId xmlns:a16="http://schemas.microsoft.com/office/drawing/2014/main" id="{90951101-407B-4BFE-B465-1A7BEFE19F70}"/>
            </a:ext>
          </a:extLst>
        </xdr:cNvPr>
        <xdr:cNvSpPr/>
      </xdr:nvSpPr>
      <xdr:spPr>
        <a:xfrm>
          <a:off x="8639175" y="174891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48260</xdr:rowOff>
    </xdr:from>
    <xdr:to>
      <xdr:col>55</xdr:col>
      <xdr:colOff>0</xdr:colOff>
      <xdr:row>107</xdr:row>
      <xdr:rowOff>52070</xdr:rowOff>
    </xdr:to>
    <xdr:cxnSp macro="">
      <xdr:nvCxnSpPr>
        <xdr:cNvPr id="481" name="直線コネクタ 480">
          <a:extLst>
            <a:ext uri="{FF2B5EF4-FFF2-40B4-BE49-F238E27FC236}">
              <a16:creationId xmlns:a16="http://schemas.microsoft.com/office/drawing/2014/main" id="{5E000B25-B537-4E13-9C63-C008B60FFA1C}"/>
            </a:ext>
          </a:extLst>
        </xdr:cNvPr>
        <xdr:cNvCxnSpPr/>
      </xdr:nvCxnSpPr>
      <xdr:spPr>
        <a:xfrm flipV="1">
          <a:off x="8686800" y="17532985"/>
          <a:ext cx="742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22860</xdr:rowOff>
    </xdr:from>
    <xdr:to>
      <xdr:col>46</xdr:col>
      <xdr:colOff>38100</xdr:colOff>
      <xdr:row>105</xdr:row>
      <xdr:rowOff>124460</xdr:rowOff>
    </xdr:to>
    <xdr:sp macro="" textlink="">
      <xdr:nvSpPr>
        <xdr:cNvPr id="482" name="楕円 481">
          <a:extLst>
            <a:ext uri="{FF2B5EF4-FFF2-40B4-BE49-F238E27FC236}">
              <a16:creationId xmlns:a16="http://schemas.microsoft.com/office/drawing/2014/main" id="{AAECEBEA-AF41-4D8D-8906-DD80C949F5D8}"/>
            </a:ext>
          </a:extLst>
        </xdr:cNvPr>
        <xdr:cNvSpPr/>
      </xdr:nvSpPr>
      <xdr:spPr>
        <a:xfrm>
          <a:off x="7839075" y="171710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105</xdr:row>
      <xdr:rowOff>73660</xdr:rowOff>
    </xdr:from>
    <xdr:to>
      <xdr:col>50</xdr:col>
      <xdr:colOff>114300</xdr:colOff>
      <xdr:row>107</xdr:row>
      <xdr:rowOff>52070</xdr:rowOff>
    </xdr:to>
    <xdr:cxnSp macro="">
      <xdr:nvCxnSpPr>
        <xdr:cNvPr id="483" name="直線コネクタ 482">
          <a:extLst>
            <a:ext uri="{FF2B5EF4-FFF2-40B4-BE49-F238E27FC236}">
              <a16:creationId xmlns:a16="http://schemas.microsoft.com/office/drawing/2014/main" id="{17FF70D4-D7AB-4F5F-8CB4-4E576822ECA9}"/>
            </a:ext>
          </a:extLst>
        </xdr:cNvPr>
        <xdr:cNvCxnSpPr/>
      </xdr:nvCxnSpPr>
      <xdr:spPr>
        <a:xfrm>
          <a:off x="7883525" y="17218660"/>
          <a:ext cx="803275" cy="318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69850</xdr:rowOff>
    </xdr:from>
    <xdr:to>
      <xdr:col>41</xdr:col>
      <xdr:colOff>101600</xdr:colOff>
      <xdr:row>106</xdr:row>
      <xdr:rowOff>0</xdr:rowOff>
    </xdr:to>
    <xdr:sp macro="" textlink="">
      <xdr:nvSpPr>
        <xdr:cNvPr id="484" name="楕円 483">
          <a:extLst>
            <a:ext uri="{FF2B5EF4-FFF2-40B4-BE49-F238E27FC236}">
              <a16:creationId xmlns:a16="http://schemas.microsoft.com/office/drawing/2014/main" id="{17F0794F-B222-4E2A-91C9-59E97EB58351}"/>
            </a:ext>
          </a:extLst>
        </xdr:cNvPr>
        <xdr:cNvSpPr/>
      </xdr:nvSpPr>
      <xdr:spPr>
        <a:xfrm>
          <a:off x="7029450" y="172116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73660</xdr:rowOff>
    </xdr:from>
    <xdr:to>
      <xdr:col>45</xdr:col>
      <xdr:colOff>174625</xdr:colOff>
      <xdr:row>105</xdr:row>
      <xdr:rowOff>120650</xdr:rowOff>
    </xdr:to>
    <xdr:cxnSp macro="">
      <xdr:nvCxnSpPr>
        <xdr:cNvPr id="485" name="直線コネクタ 484">
          <a:extLst>
            <a:ext uri="{FF2B5EF4-FFF2-40B4-BE49-F238E27FC236}">
              <a16:creationId xmlns:a16="http://schemas.microsoft.com/office/drawing/2014/main" id="{660E6567-290F-48B8-B6B1-4ABDDA803283}"/>
            </a:ext>
          </a:extLst>
        </xdr:cNvPr>
        <xdr:cNvCxnSpPr/>
      </xdr:nvCxnSpPr>
      <xdr:spPr>
        <a:xfrm flipV="1">
          <a:off x="7077075" y="17218660"/>
          <a:ext cx="8064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74930</xdr:rowOff>
    </xdr:from>
    <xdr:to>
      <xdr:col>36</xdr:col>
      <xdr:colOff>165100</xdr:colOff>
      <xdr:row>106</xdr:row>
      <xdr:rowOff>5080</xdr:rowOff>
    </xdr:to>
    <xdr:sp macro="" textlink="">
      <xdr:nvSpPr>
        <xdr:cNvPr id="486" name="楕円 485">
          <a:extLst>
            <a:ext uri="{FF2B5EF4-FFF2-40B4-BE49-F238E27FC236}">
              <a16:creationId xmlns:a16="http://schemas.microsoft.com/office/drawing/2014/main" id="{C271876B-F1C1-4A8B-9403-E46EF1B09A06}"/>
            </a:ext>
          </a:extLst>
        </xdr:cNvPr>
        <xdr:cNvSpPr/>
      </xdr:nvSpPr>
      <xdr:spPr>
        <a:xfrm>
          <a:off x="6238875" y="172199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120650</xdr:rowOff>
    </xdr:from>
    <xdr:to>
      <xdr:col>41</xdr:col>
      <xdr:colOff>50800</xdr:colOff>
      <xdr:row>105</xdr:row>
      <xdr:rowOff>125730</xdr:rowOff>
    </xdr:to>
    <xdr:cxnSp macro="">
      <xdr:nvCxnSpPr>
        <xdr:cNvPr id="487" name="直線コネクタ 486">
          <a:extLst>
            <a:ext uri="{FF2B5EF4-FFF2-40B4-BE49-F238E27FC236}">
              <a16:creationId xmlns:a16="http://schemas.microsoft.com/office/drawing/2014/main" id="{32A54870-59E5-425A-BE07-395EBF811329}"/>
            </a:ext>
          </a:extLst>
        </xdr:cNvPr>
        <xdr:cNvCxnSpPr/>
      </xdr:nvCxnSpPr>
      <xdr:spPr>
        <a:xfrm flipV="1">
          <a:off x="6286500" y="1726882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140970</xdr:rowOff>
    </xdr:from>
    <xdr:ext cx="469900" cy="259080"/>
    <xdr:sp macro="" textlink="">
      <xdr:nvSpPr>
        <xdr:cNvPr id="488" name="n_1aveValue【市民会館】&#10;一人当たり面積">
          <a:extLst>
            <a:ext uri="{FF2B5EF4-FFF2-40B4-BE49-F238E27FC236}">
              <a16:creationId xmlns:a16="http://schemas.microsoft.com/office/drawing/2014/main" id="{6B92AA1D-66A0-4DA2-B648-4B6059D2A062}"/>
            </a:ext>
          </a:extLst>
        </xdr:cNvPr>
        <xdr:cNvSpPr txBox="1"/>
      </xdr:nvSpPr>
      <xdr:spPr>
        <a:xfrm>
          <a:off x="8458200" y="17632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134620</xdr:rowOff>
    </xdr:from>
    <xdr:ext cx="467360" cy="256540"/>
    <xdr:sp macro="" textlink="">
      <xdr:nvSpPr>
        <xdr:cNvPr id="489" name="n_2aveValue【市民会館】&#10;一人当たり面積">
          <a:extLst>
            <a:ext uri="{FF2B5EF4-FFF2-40B4-BE49-F238E27FC236}">
              <a16:creationId xmlns:a16="http://schemas.microsoft.com/office/drawing/2014/main" id="{4DE227B1-AFE7-42E8-86E7-617C18A80F28}"/>
            </a:ext>
          </a:extLst>
        </xdr:cNvPr>
        <xdr:cNvSpPr txBox="1"/>
      </xdr:nvSpPr>
      <xdr:spPr>
        <a:xfrm>
          <a:off x="7677150" y="176225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134620</xdr:rowOff>
    </xdr:from>
    <xdr:ext cx="467360" cy="256540"/>
    <xdr:sp macro="" textlink="">
      <xdr:nvSpPr>
        <xdr:cNvPr id="490" name="n_3aveValue【市民会館】&#10;一人当たり面積">
          <a:extLst>
            <a:ext uri="{FF2B5EF4-FFF2-40B4-BE49-F238E27FC236}">
              <a16:creationId xmlns:a16="http://schemas.microsoft.com/office/drawing/2014/main" id="{826ECEF0-FF83-4046-9A20-7123C7232F66}"/>
            </a:ext>
          </a:extLst>
        </xdr:cNvPr>
        <xdr:cNvSpPr txBox="1"/>
      </xdr:nvSpPr>
      <xdr:spPr>
        <a:xfrm>
          <a:off x="6867525" y="176225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109220</xdr:rowOff>
    </xdr:from>
    <xdr:ext cx="467360" cy="256540"/>
    <xdr:sp macro="" textlink="">
      <xdr:nvSpPr>
        <xdr:cNvPr id="491" name="n_4aveValue【市民会館】&#10;一人当たり面積">
          <a:extLst>
            <a:ext uri="{FF2B5EF4-FFF2-40B4-BE49-F238E27FC236}">
              <a16:creationId xmlns:a16="http://schemas.microsoft.com/office/drawing/2014/main" id="{CC9C1FCA-CF8B-40BE-B732-FEDFF6011A33}"/>
            </a:ext>
          </a:extLst>
        </xdr:cNvPr>
        <xdr:cNvSpPr txBox="1"/>
      </xdr:nvSpPr>
      <xdr:spPr>
        <a:xfrm>
          <a:off x="6067425" y="175939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105</xdr:row>
      <xdr:rowOff>119380</xdr:rowOff>
    </xdr:from>
    <xdr:ext cx="469900" cy="259080"/>
    <xdr:sp macro="" textlink="">
      <xdr:nvSpPr>
        <xdr:cNvPr id="492" name="n_1mainValue【市民会館】&#10;一人当たり面積">
          <a:extLst>
            <a:ext uri="{FF2B5EF4-FFF2-40B4-BE49-F238E27FC236}">
              <a16:creationId xmlns:a16="http://schemas.microsoft.com/office/drawing/2014/main" id="{6DD3F253-7A71-4513-8824-10C2513BDDF6}"/>
            </a:ext>
          </a:extLst>
        </xdr:cNvPr>
        <xdr:cNvSpPr txBox="1"/>
      </xdr:nvSpPr>
      <xdr:spPr>
        <a:xfrm>
          <a:off x="8458200" y="17267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103</xdr:row>
      <xdr:rowOff>140970</xdr:rowOff>
    </xdr:from>
    <xdr:ext cx="467360" cy="259080"/>
    <xdr:sp macro="" textlink="">
      <xdr:nvSpPr>
        <xdr:cNvPr id="493" name="n_2mainValue【市民会館】&#10;一人当たり面積">
          <a:extLst>
            <a:ext uri="{FF2B5EF4-FFF2-40B4-BE49-F238E27FC236}">
              <a16:creationId xmlns:a16="http://schemas.microsoft.com/office/drawing/2014/main" id="{9DBB903B-1D76-4F02-8B66-78B75D811497}"/>
            </a:ext>
          </a:extLst>
        </xdr:cNvPr>
        <xdr:cNvSpPr txBox="1"/>
      </xdr:nvSpPr>
      <xdr:spPr>
        <a:xfrm>
          <a:off x="7677150" y="16946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16510</xdr:rowOff>
    </xdr:from>
    <xdr:ext cx="467360" cy="259080"/>
    <xdr:sp macro="" textlink="">
      <xdr:nvSpPr>
        <xdr:cNvPr id="494" name="n_3mainValue【市民会館】&#10;一人当たり面積">
          <a:extLst>
            <a:ext uri="{FF2B5EF4-FFF2-40B4-BE49-F238E27FC236}">
              <a16:creationId xmlns:a16="http://schemas.microsoft.com/office/drawing/2014/main" id="{97D1BA5E-392A-4260-82AC-9D5881690E6C}"/>
            </a:ext>
          </a:extLst>
        </xdr:cNvPr>
        <xdr:cNvSpPr txBox="1"/>
      </xdr:nvSpPr>
      <xdr:spPr>
        <a:xfrm>
          <a:off x="6867525" y="16990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21590</xdr:rowOff>
    </xdr:from>
    <xdr:ext cx="467360" cy="259080"/>
    <xdr:sp macro="" textlink="">
      <xdr:nvSpPr>
        <xdr:cNvPr id="495" name="n_4mainValue【市民会館】&#10;一人当たり面積">
          <a:extLst>
            <a:ext uri="{FF2B5EF4-FFF2-40B4-BE49-F238E27FC236}">
              <a16:creationId xmlns:a16="http://schemas.microsoft.com/office/drawing/2014/main" id="{BC98420B-D5A4-4B8A-B5AB-8D8EAB105363}"/>
            </a:ext>
          </a:extLst>
        </xdr:cNvPr>
        <xdr:cNvSpPr txBox="1"/>
      </xdr:nvSpPr>
      <xdr:spPr>
        <a:xfrm>
          <a:off x="6067425" y="169951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6" name="正方形/長方形 495">
          <a:extLst>
            <a:ext uri="{FF2B5EF4-FFF2-40B4-BE49-F238E27FC236}">
              <a16:creationId xmlns:a16="http://schemas.microsoft.com/office/drawing/2014/main" id="{D5DA7AF8-59E0-4DBE-BC6D-CECCEEA434AD}"/>
            </a:ext>
          </a:extLst>
        </xdr:cNvPr>
        <xdr:cNvSpPr/>
      </xdr:nvSpPr>
      <xdr:spPr>
        <a:xfrm>
          <a:off x="11210925" y="3968750"/>
          <a:ext cx="424815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7" name="正方形/長方形 496">
          <a:extLst>
            <a:ext uri="{FF2B5EF4-FFF2-40B4-BE49-F238E27FC236}">
              <a16:creationId xmlns:a16="http://schemas.microsoft.com/office/drawing/2014/main" id="{42C1D0D4-392B-40CB-9788-24E39E15E266}"/>
            </a:ext>
          </a:extLst>
        </xdr:cNvPr>
        <xdr:cNvSpPr/>
      </xdr:nvSpPr>
      <xdr:spPr>
        <a:xfrm>
          <a:off x="113157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8" name="正方形/長方形 497">
          <a:extLst>
            <a:ext uri="{FF2B5EF4-FFF2-40B4-BE49-F238E27FC236}">
              <a16:creationId xmlns:a16="http://schemas.microsoft.com/office/drawing/2014/main" id="{AB0E82FC-40FC-42EE-8ADE-569B1269AA94}"/>
            </a:ext>
          </a:extLst>
        </xdr:cNvPr>
        <xdr:cNvSpPr/>
      </xdr:nvSpPr>
      <xdr:spPr>
        <a:xfrm>
          <a:off x="113157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9" name="正方形/長方形 498">
          <a:extLst>
            <a:ext uri="{FF2B5EF4-FFF2-40B4-BE49-F238E27FC236}">
              <a16:creationId xmlns:a16="http://schemas.microsoft.com/office/drawing/2014/main" id="{C0E67ECD-1FFF-4377-A19F-350C5627C657}"/>
            </a:ext>
          </a:extLst>
        </xdr:cNvPr>
        <xdr:cNvSpPr/>
      </xdr:nvSpPr>
      <xdr:spPr>
        <a:xfrm>
          <a:off x="122396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500" name="正方形/長方形 499">
          <a:extLst>
            <a:ext uri="{FF2B5EF4-FFF2-40B4-BE49-F238E27FC236}">
              <a16:creationId xmlns:a16="http://schemas.microsoft.com/office/drawing/2014/main" id="{E3D782DD-92BA-404C-AAC0-FDAB13C81328}"/>
            </a:ext>
          </a:extLst>
        </xdr:cNvPr>
        <xdr:cNvSpPr/>
      </xdr:nvSpPr>
      <xdr:spPr>
        <a:xfrm>
          <a:off x="122396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501" name="正方形/長方形 500">
          <a:extLst>
            <a:ext uri="{FF2B5EF4-FFF2-40B4-BE49-F238E27FC236}">
              <a16:creationId xmlns:a16="http://schemas.microsoft.com/office/drawing/2014/main" id="{0FB5E254-C1BB-4590-9503-BD267A581C7E}"/>
            </a:ext>
          </a:extLst>
        </xdr:cNvPr>
        <xdr:cNvSpPr/>
      </xdr:nvSpPr>
      <xdr:spPr>
        <a:xfrm>
          <a:off x="132683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502" name="正方形/長方形 501">
          <a:extLst>
            <a:ext uri="{FF2B5EF4-FFF2-40B4-BE49-F238E27FC236}">
              <a16:creationId xmlns:a16="http://schemas.microsoft.com/office/drawing/2014/main" id="{CF17DE66-5405-4C46-82BF-BF668AEB1B68}"/>
            </a:ext>
          </a:extLst>
        </xdr:cNvPr>
        <xdr:cNvSpPr/>
      </xdr:nvSpPr>
      <xdr:spPr>
        <a:xfrm>
          <a:off x="132683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503" name="正方形/長方形 502">
          <a:extLst>
            <a:ext uri="{FF2B5EF4-FFF2-40B4-BE49-F238E27FC236}">
              <a16:creationId xmlns:a16="http://schemas.microsoft.com/office/drawing/2014/main" id="{FEC0C118-F71B-4749-A85D-0A7E9BF2BCFF}"/>
            </a:ext>
          </a:extLst>
        </xdr:cNvPr>
        <xdr:cNvSpPr/>
      </xdr:nvSpPr>
      <xdr:spPr>
        <a:xfrm>
          <a:off x="11210925" y="5047615"/>
          <a:ext cx="424815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504" name="テキスト ボックス 503">
          <a:extLst>
            <a:ext uri="{FF2B5EF4-FFF2-40B4-BE49-F238E27FC236}">
              <a16:creationId xmlns:a16="http://schemas.microsoft.com/office/drawing/2014/main" id="{B93BEA39-FA36-4345-B8BE-8217D59EF158}"/>
            </a:ext>
          </a:extLst>
        </xdr:cNvPr>
        <xdr:cNvSpPr txBox="1"/>
      </xdr:nvSpPr>
      <xdr:spPr>
        <a:xfrm>
          <a:off x="11172825" y="48672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505" name="直線コネクタ 504">
          <a:extLst>
            <a:ext uri="{FF2B5EF4-FFF2-40B4-BE49-F238E27FC236}">
              <a16:creationId xmlns:a16="http://schemas.microsoft.com/office/drawing/2014/main" id="{32457DAF-1FB1-4BC1-AB63-0910552DB29B}"/>
            </a:ext>
          </a:extLst>
        </xdr:cNvPr>
        <xdr:cNvCxnSpPr/>
      </xdr:nvCxnSpPr>
      <xdr:spPr>
        <a:xfrm>
          <a:off x="11210925" y="72072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4820" cy="249555"/>
    <xdr:sp macro="" textlink="">
      <xdr:nvSpPr>
        <xdr:cNvPr id="506" name="テキスト ボックス 505">
          <a:extLst>
            <a:ext uri="{FF2B5EF4-FFF2-40B4-BE49-F238E27FC236}">
              <a16:creationId xmlns:a16="http://schemas.microsoft.com/office/drawing/2014/main" id="{28A75ECC-70B8-4A89-BA2C-BEB8919FD28C}"/>
            </a:ext>
          </a:extLst>
        </xdr:cNvPr>
        <xdr:cNvSpPr txBox="1"/>
      </xdr:nvSpPr>
      <xdr:spPr>
        <a:xfrm>
          <a:off x="10794365" y="70770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507" name="直線コネクタ 506">
          <a:extLst>
            <a:ext uri="{FF2B5EF4-FFF2-40B4-BE49-F238E27FC236}">
              <a16:creationId xmlns:a16="http://schemas.microsoft.com/office/drawing/2014/main" id="{51ED1136-8DAD-4C7F-8AA7-BBE9E119407B}"/>
            </a:ext>
          </a:extLst>
        </xdr:cNvPr>
        <xdr:cNvCxnSpPr/>
      </xdr:nvCxnSpPr>
      <xdr:spPr>
        <a:xfrm>
          <a:off x="11210925" y="684720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64770</xdr:rowOff>
    </xdr:from>
    <xdr:ext cx="464820" cy="249555"/>
    <xdr:sp macro="" textlink="">
      <xdr:nvSpPr>
        <xdr:cNvPr id="508" name="テキスト ボックス 507">
          <a:extLst>
            <a:ext uri="{FF2B5EF4-FFF2-40B4-BE49-F238E27FC236}">
              <a16:creationId xmlns:a16="http://schemas.microsoft.com/office/drawing/2014/main" id="{D2578163-C925-4797-B51A-4013F17DB8D6}"/>
            </a:ext>
          </a:extLst>
        </xdr:cNvPr>
        <xdr:cNvSpPr txBox="1"/>
      </xdr:nvSpPr>
      <xdr:spPr>
        <a:xfrm>
          <a:off x="10794365" y="671639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509" name="直線コネクタ 508">
          <a:extLst>
            <a:ext uri="{FF2B5EF4-FFF2-40B4-BE49-F238E27FC236}">
              <a16:creationId xmlns:a16="http://schemas.microsoft.com/office/drawing/2014/main" id="{72F2F19A-4898-420B-9940-F971A934959B}"/>
            </a:ext>
          </a:extLst>
        </xdr:cNvPr>
        <xdr:cNvCxnSpPr/>
      </xdr:nvCxnSpPr>
      <xdr:spPr>
        <a:xfrm>
          <a:off x="11210925" y="648652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7015"/>
    <xdr:sp macro="" textlink="">
      <xdr:nvSpPr>
        <xdr:cNvPr id="510" name="テキスト ボックス 509">
          <a:extLst>
            <a:ext uri="{FF2B5EF4-FFF2-40B4-BE49-F238E27FC236}">
              <a16:creationId xmlns:a16="http://schemas.microsoft.com/office/drawing/2014/main" id="{E265E07C-5AAA-471B-B8CA-672A16A96888}"/>
            </a:ext>
          </a:extLst>
        </xdr:cNvPr>
        <xdr:cNvSpPr txBox="1"/>
      </xdr:nvSpPr>
      <xdr:spPr>
        <a:xfrm>
          <a:off x="10845800" y="635571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511" name="直線コネクタ 510">
          <a:extLst>
            <a:ext uri="{FF2B5EF4-FFF2-40B4-BE49-F238E27FC236}">
              <a16:creationId xmlns:a16="http://schemas.microsoft.com/office/drawing/2014/main" id="{86DC4303-8465-45F9-956B-76808BE769B2}"/>
            </a:ext>
          </a:extLst>
        </xdr:cNvPr>
        <xdr:cNvCxnSpPr/>
      </xdr:nvCxnSpPr>
      <xdr:spPr>
        <a:xfrm>
          <a:off x="11210925" y="612584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156845</xdr:rowOff>
    </xdr:from>
    <xdr:ext cx="403225" cy="247015"/>
    <xdr:sp macro="" textlink="">
      <xdr:nvSpPr>
        <xdr:cNvPr id="512" name="テキスト ボックス 511">
          <a:extLst>
            <a:ext uri="{FF2B5EF4-FFF2-40B4-BE49-F238E27FC236}">
              <a16:creationId xmlns:a16="http://schemas.microsoft.com/office/drawing/2014/main" id="{39305963-7DC5-483F-B2DE-615A108F5FE6}"/>
            </a:ext>
          </a:extLst>
        </xdr:cNvPr>
        <xdr:cNvSpPr txBox="1"/>
      </xdr:nvSpPr>
      <xdr:spPr>
        <a:xfrm>
          <a:off x="10845800" y="59988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513" name="直線コネクタ 512">
          <a:extLst>
            <a:ext uri="{FF2B5EF4-FFF2-40B4-BE49-F238E27FC236}">
              <a16:creationId xmlns:a16="http://schemas.microsoft.com/office/drawing/2014/main" id="{77243C3E-FB46-40CD-ACB6-CA88C3B437F8}"/>
            </a:ext>
          </a:extLst>
        </xdr:cNvPr>
        <xdr:cNvCxnSpPr/>
      </xdr:nvCxnSpPr>
      <xdr:spPr>
        <a:xfrm>
          <a:off x="11210925" y="576897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7015"/>
    <xdr:sp macro="" textlink="">
      <xdr:nvSpPr>
        <xdr:cNvPr id="514" name="テキスト ボックス 513">
          <a:extLst>
            <a:ext uri="{FF2B5EF4-FFF2-40B4-BE49-F238E27FC236}">
              <a16:creationId xmlns:a16="http://schemas.microsoft.com/office/drawing/2014/main" id="{E93FE285-5671-42F7-A457-CD544B517A3F}"/>
            </a:ext>
          </a:extLst>
        </xdr:cNvPr>
        <xdr:cNvSpPr txBox="1"/>
      </xdr:nvSpPr>
      <xdr:spPr>
        <a:xfrm>
          <a:off x="10845800" y="563816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515" name="直線コネクタ 514">
          <a:extLst>
            <a:ext uri="{FF2B5EF4-FFF2-40B4-BE49-F238E27FC236}">
              <a16:creationId xmlns:a16="http://schemas.microsoft.com/office/drawing/2014/main" id="{099FE3D7-9656-44C6-8B94-530A4D0BC435}"/>
            </a:ext>
          </a:extLst>
        </xdr:cNvPr>
        <xdr:cNvCxnSpPr/>
      </xdr:nvCxnSpPr>
      <xdr:spPr>
        <a:xfrm>
          <a:off x="11210925" y="540829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7015"/>
    <xdr:sp macro="" textlink="">
      <xdr:nvSpPr>
        <xdr:cNvPr id="516" name="テキスト ボックス 515">
          <a:extLst>
            <a:ext uri="{FF2B5EF4-FFF2-40B4-BE49-F238E27FC236}">
              <a16:creationId xmlns:a16="http://schemas.microsoft.com/office/drawing/2014/main" id="{2720AC01-4399-44C7-AF2D-E507B66B51C8}"/>
            </a:ext>
          </a:extLst>
        </xdr:cNvPr>
        <xdr:cNvSpPr txBox="1"/>
      </xdr:nvSpPr>
      <xdr:spPr>
        <a:xfrm>
          <a:off x="10845800" y="527748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517" name="直線コネクタ 516">
          <a:extLst>
            <a:ext uri="{FF2B5EF4-FFF2-40B4-BE49-F238E27FC236}">
              <a16:creationId xmlns:a16="http://schemas.microsoft.com/office/drawing/2014/main" id="{BF82D83B-C75E-47FC-B842-BDD1D6F90C60}"/>
            </a:ext>
          </a:extLst>
        </xdr:cNvPr>
        <xdr:cNvCxnSpPr/>
      </xdr:nvCxnSpPr>
      <xdr:spPr>
        <a:xfrm>
          <a:off x="11210925" y="504761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518" name="テキスト ボックス 517">
          <a:extLst>
            <a:ext uri="{FF2B5EF4-FFF2-40B4-BE49-F238E27FC236}">
              <a16:creationId xmlns:a16="http://schemas.microsoft.com/office/drawing/2014/main" id="{6A351C1B-3A7D-45D0-BD03-401A568E14AD}"/>
            </a:ext>
          </a:extLst>
        </xdr:cNvPr>
        <xdr:cNvSpPr txBox="1"/>
      </xdr:nvSpPr>
      <xdr:spPr>
        <a:xfrm>
          <a:off x="10903585" y="49168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519" name="【一般廃棄物処理施設】&#10;有形固定資産減価償却率グラフ枠">
          <a:extLst>
            <a:ext uri="{FF2B5EF4-FFF2-40B4-BE49-F238E27FC236}">
              <a16:creationId xmlns:a16="http://schemas.microsoft.com/office/drawing/2014/main" id="{1AF2EED3-66DE-436C-9542-7B4E8948ACB7}"/>
            </a:ext>
          </a:extLst>
        </xdr:cNvPr>
        <xdr:cNvSpPr/>
      </xdr:nvSpPr>
      <xdr:spPr>
        <a:xfrm>
          <a:off x="11210925" y="5047615"/>
          <a:ext cx="424815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6985</xdr:rowOff>
    </xdr:from>
    <xdr:to>
      <xdr:col>85</xdr:col>
      <xdr:colOff>126365</xdr:colOff>
      <xdr:row>42</xdr:row>
      <xdr:rowOff>36830</xdr:rowOff>
    </xdr:to>
    <xdr:cxnSp macro="">
      <xdr:nvCxnSpPr>
        <xdr:cNvPr id="520" name="直線コネクタ 519">
          <a:extLst>
            <a:ext uri="{FF2B5EF4-FFF2-40B4-BE49-F238E27FC236}">
              <a16:creationId xmlns:a16="http://schemas.microsoft.com/office/drawing/2014/main" id="{C14EE5C0-2959-47D4-B34C-B2C85AA8BD01}"/>
            </a:ext>
          </a:extLst>
        </xdr:cNvPr>
        <xdr:cNvCxnSpPr/>
      </xdr:nvCxnSpPr>
      <xdr:spPr>
        <a:xfrm flipV="1">
          <a:off x="14696440" y="5525135"/>
          <a:ext cx="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40005</xdr:rowOff>
    </xdr:from>
    <xdr:ext cx="467360" cy="249555"/>
    <xdr:sp macro="" textlink="">
      <xdr:nvSpPr>
        <xdr:cNvPr id="521" name="【一般廃棄物処理施設】&#10;有形固定資産減価償却率最小値テキスト">
          <a:extLst>
            <a:ext uri="{FF2B5EF4-FFF2-40B4-BE49-F238E27FC236}">
              <a16:creationId xmlns:a16="http://schemas.microsoft.com/office/drawing/2014/main" id="{A20786EB-AAE9-4055-8DEC-164D44938FB1}"/>
            </a:ext>
          </a:extLst>
        </xdr:cNvPr>
        <xdr:cNvSpPr txBox="1"/>
      </xdr:nvSpPr>
      <xdr:spPr>
        <a:xfrm>
          <a:off x="14735175" y="685038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36830</xdr:rowOff>
    </xdr:from>
    <xdr:to>
      <xdr:col>86</xdr:col>
      <xdr:colOff>25400</xdr:colOff>
      <xdr:row>42</xdr:row>
      <xdr:rowOff>36830</xdr:rowOff>
    </xdr:to>
    <xdr:cxnSp macro="">
      <xdr:nvCxnSpPr>
        <xdr:cNvPr id="522" name="直線コネクタ 521">
          <a:extLst>
            <a:ext uri="{FF2B5EF4-FFF2-40B4-BE49-F238E27FC236}">
              <a16:creationId xmlns:a16="http://schemas.microsoft.com/office/drawing/2014/main" id="{C3EB9BB4-15CA-4C34-A03A-BED312CA0214}"/>
            </a:ext>
          </a:extLst>
        </xdr:cNvPr>
        <xdr:cNvCxnSpPr/>
      </xdr:nvCxnSpPr>
      <xdr:spPr>
        <a:xfrm>
          <a:off x="14611350" y="6847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121285</xdr:rowOff>
    </xdr:from>
    <xdr:ext cx="402590" cy="247015"/>
    <xdr:sp macro="" textlink="">
      <xdr:nvSpPr>
        <xdr:cNvPr id="523" name="【一般廃棄物処理施設】&#10;有形固定資産減価償却率最大値テキスト">
          <a:extLst>
            <a:ext uri="{FF2B5EF4-FFF2-40B4-BE49-F238E27FC236}">
              <a16:creationId xmlns:a16="http://schemas.microsoft.com/office/drawing/2014/main" id="{F9AA6AFB-5368-4922-8DB9-00A490EEEC22}"/>
            </a:ext>
          </a:extLst>
        </xdr:cNvPr>
        <xdr:cNvSpPr txBox="1"/>
      </xdr:nvSpPr>
      <xdr:spPr>
        <a:xfrm>
          <a:off x="14735175" y="531558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6985</xdr:rowOff>
    </xdr:from>
    <xdr:to>
      <xdr:col>86</xdr:col>
      <xdr:colOff>25400</xdr:colOff>
      <xdr:row>34</xdr:row>
      <xdr:rowOff>6985</xdr:rowOff>
    </xdr:to>
    <xdr:cxnSp macro="">
      <xdr:nvCxnSpPr>
        <xdr:cNvPr id="524" name="直線コネクタ 523">
          <a:extLst>
            <a:ext uri="{FF2B5EF4-FFF2-40B4-BE49-F238E27FC236}">
              <a16:creationId xmlns:a16="http://schemas.microsoft.com/office/drawing/2014/main" id="{EF870895-9FB9-45DD-8F2E-824EF1513593}"/>
            </a:ext>
          </a:extLst>
        </xdr:cNvPr>
        <xdr:cNvCxnSpPr/>
      </xdr:nvCxnSpPr>
      <xdr:spPr>
        <a:xfrm>
          <a:off x="14611350" y="55251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139700</xdr:rowOff>
    </xdr:from>
    <xdr:ext cx="402590" cy="249555"/>
    <xdr:sp macro="" textlink="">
      <xdr:nvSpPr>
        <xdr:cNvPr id="525" name="【一般廃棄物処理施設】&#10;有形固定資産減価償却率平均値テキスト">
          <a:extLst>
            <a:ext uri="{FF2B5EF4-FFF2-40B4-BE49-F238E27FC236}">
              <a16:creationId xmlns:a16="http://schemas.microsoft.com/office/drawing/2014/main" id="{2C000DFA-EA8B-47D3-B0D7-144BCDA111B6}"/>
            </a:ext>
          </a:extLst>
        </xdr:cNvPr>
        <xdr:cNvSpPr txBox="1"/>
      </xdr:nvSpPr>
      <xdr:spPr>
        <a:xfrm>
          <a:off x="14735175" y="5981700"/>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118110</xdr:rowOff>
    </xdr:from>
    <xdr:to>
      <xdr:col>85</xdr:col>
      <xdr:colOff>174625</xdr:colOff>
      <xdr:row>38</xdr:row>
      <xdr:rowOff>50800</xdr:rowOff>
    </xdr:to>
    <xdr:sp macro="" textlink="">
      <xdr:nvSpPr>
        <xdr:cNvPr id="526" name="フローチャート: 判断 525">
          <a:extLst>
            <a:ext uri="{FF2B5EF4-FFF2-40B4-BE49-F238E27FC236}">
              <a16:creationId xmlns:a16="http://schemas.microsoft.com/office/drawing/2014/main" id="{19784BD2-A38D-4707-A2FE-544FC169C7A2}"/>
            </a:ext>
          </a:extLst>
        </xdr:cNvPr>
        <xdr:cNvSpPr/>
      </xdr:nvSpPr>
      <xdr:spPr>
        <a:xfrm>
          <a:off x="14649450" y="6122035"/>
          <a:ext cx="9207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103505</xdr:rowOff>
    </xdr:from>
    <xdr:to>
      <xdr:col>81</xdr:col>
      <xdr:colOff>101600</xdr:colOff>
      <xdr:row>38</xdr:row>
      <xdr:rowOff>36195</xdr:rowOff>
    </xdr:to>
    <xdr:sp macro="" textlink="">
      <xdr:nvSpPr>
        <xdr:cNvPr id="527" name="フローチャート: 判断 526">
          <a:extLst>
            <a:ext uri="{FF2B5EF4-FFF2-40B4-BE49-F238E27FC236}">
              <a16:creationId xmlns:a16="http://schemas.microsoft.com/office/drawing/2014/main" id="{C4F48933-A140-4F9B-BF60-C20447C5D7B6}"/>
            </a:ext>
          </a:extLst>
        </xdr:cNvPr>
        <xdr:cNvSpPr/>
      </xdr:nvSpPr>
      <xdr:spPr>
        <a:xfrm>
          <a:off x="13887450" y="6107430"/>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137795</xdr:rowOff>
    </xdr:from>
    <xdr:to>
      <xdr:col>76</xdr:col>
      <xdr:colOff>165100</xdr:colOff>
      <xdr:row>38</xdr:row>
      <xdr:rowOff>71120</xdr:rowOff>
    </xdr:to>
    <xdr:sp macro="" textlink="">
      <xdr:nvSpPr>
        <xdr:cNvPr id="528" name="フローチャート: 判断 527">
          <a:extLst>
            <a:ext uri="{FF2B5EF4-FFF2-40B4-BE49-F238E27FC236}">
              <a16:creationId xmlns:a16="http://schemas.microsoft.com/office/drawing/2014/main" id="{0DF4CBD9-4FBE-4378-8894-E2754347D1A0}"/>
            </a:ext>
          </a:extLst>
        </xdr:cNvPr>
        <xdr:cNvSpPr/>
      </xdr:nvSpPr>
      <xdr:spPr>
        <a:xfrm>
          <a:off x="13096875" y="6141720"/>
          <a:ext cx="95250" cy="889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89535</xdr:rowOff>
    </xdr:to>
    <xdr:sp macro="" textlink="">
      <xdr:nvSpPr>
        <xdr:cNvPr id="529" name="フローチャート: 判断 528">
          <a:extLst>
            <a:ext uri="{FF2B5EF4-FFF2-40B4-BE49-F238E27FC236}">
              <a16:creationId xmlns:a16="http://schemas.microsoft.com/office/drawing/2014/main" id="{B8445950-ED81-41FB-9008-995B13AF1E3C}"/>
            </a:ext>
          </a:extLst>
        </xdr:cNvPr>
        <xdr:cNvSpPr/>
      </xdr:nvSpPr>
      <xdr:spPr>
        <a:xfrm>
          <a:off x="12296775" y="6160770"/>
          <a:ext cx="85725"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11430</xdr:rowOff>
    </xdr:from>
    <xdr:to>
      <xdr:col>67</xdr:col>
      <xdr:colOff>101600</xdr:colOff>
      <xdr:row>38</xdr:row>
      <xdr:rowOff>109220</xdr:rowOff>
    </xdr:to>
    <xdr:sp macro="" textlink="">
      <xdr:nvSpPr>
        <xdr:cNvPr id="530" name="フローチャート: 判断 529">
          <a:extLst>
            <a:ext uri="{FF2B5EF4-FFF2-40B4-BE49-F238E27FC236}">
              <a16:creationId xmlns:a16="http://schemas.microsoft.com/office/drawing/2014/main" id="{0EFE311C-3BE9-4849-9A3C-8F3629E8E36C}"/>
            </a:ext>
          </a:extLst>
        </xdr:cNvPr>
        <xdr:cNvSpPr/>
      </xdr:nvSpPr>
      <xdr:spPr>
        <a:xfrm>
          <a:off x="11487150" y="617093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531" name="テキスト ボックス 530">
          <a:extLst>
            <a:ext uri="{FF2B5EF4-FFF2-40B4-BE49-F238E27FC236}">
              <a16:creationId xmlns:a16="http://schemas.microsoft.com/office/drawing/2014/main" id="{81CD2617-DCD6-4693-AB73-9AD12A15049E}"/>
            </a:ext>
          </a:extLst>
        </xdr:cNvPr>
        <xdr:cNvSpPr txBox="1"/>
      </xdr:nvSpPr>
      <xdr:spPr>
        <a:xfrm>
          <a:off x="145256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532" name="テキスト ボックス 531">
          <a:extLst>
            <a:ext uri="{FF2B5EF4-FFF2-40B4-BE49-F238E27FC236}">
              <a16:creationId xmlns:a16="http://schemas.microsoft.com/office/drawing/2014/main" id="{2782E06F-CC92-4CC6-BFF2-99F5D73363CE}"/>
            </a:ext>
          </a:extLst>
        </xdr:cNvPr>
        <xdr:cNvSpPr txBox="1"/>
      </xdr:nvSpPr>
      <xdr:spPr>
        <a:xfrm>
          <a:off x="137636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533" name="テキスト ボックス 532">
          <a:extLst>
            <a:ext uri="{FF2B5EF4-FFF2-40B4-BE49-F238E27FC236}">
              <a16:creationId xmlns:a16="http://schemas.microsoft.com/office/drawing/2014/main" id="{B7A7F3FC-EC76-4EB9-BE0D-2AEE5D177F5D}"/>
            </a:ext>
          </a:extLst>
        </xdr:cNvPr>
        <xdr:cNvSpPr txBox="1"/>
      </xdr:nvSpPr>
      <xdr:spPr>
        <a:xfrm>
          <a:off x="129730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534" name="テキスト ボックス 533">
          <a:extLst>
            <a:ext uri="{FF2B5EF4-FFF2-40B4-BE49-F238E27FC236}">
              <a16:creationId xmlns:a16="http://schemas.microsoft.com/office/drawing/2014/main" id="{2F8D552B-4DC4-4BBF-A1E1-13787044C4BD}"/>
            </a:ext>
          </a:extLst>
        </xdr:cNvPr>
        <xdr:cNvSpPr txBox="1"/>
      </xdr:nvSpPr>
      <xdr:spPr>
        <a:xfrm>
          <a:off x="121697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535" name="テキスト ボックス 534">
          <a:extLst>
            <a:ext uri="{FF2B5EF4-FFF2-40B4-BE49-F238E27FC236}">
              <a16:creationId xmlns:a16="http://schemas.microsoft.com/office/drawing/2014/main" id="{A1592EAC-E0CD-4BB6-AA63-2A6BB9DCEEEA}"/>
            </a:ext>
          </a:extLst>
        </xdr:cNvPr>
        <xdr:cNvSpPr txBox="1"/>
      </xdr:nvSpPr>
      <xdr:spPr>
        <a:xfrm>
          <a:off x="113633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77470</xdr:rowOff>
    </xdr:from>
    <xdr:to>
      <xdr:col>85</xdr:col>
      <xdr:colOff>174625</xdr:colOff>
      <xdr:row>41</xdr:row>
      <xdr:rowOff>10160</xdr:rowOff>
    </xdr:to>
    <xdr:sp macro="" textlink="">
      <xdr:nvSpPr>
        <xdr:cNvPr id="536" name="楕円 535">
          <a:extLst>
            <a:ext uri="{FF2B5EF4-FFF2-40B4-BE49-F238E27FC236}">
              <a16:creationId xmlns:a16="http://schemas.microsoft.com/office/drawing/2014/main" id="{378BB533-080C-4858-A131-D14793CE8729}"/>
            </a:ext>
          </a:extLst>
        </xdr:cNvPr>
        <xdr:cNvSpPr/>
      </xdr:nvSpPr>
      <xdr:spPr>
        <a:xfrm>
          <a:off x="14649450" y="6563995"/>
          <a:ext cx="920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57150</xdr:rowOff>
    </xdr:from>
    <xdr:ext cx="402590" cy="247015"/>
    <xdr:sp macro="" textlink="">
      <xdr:nvSpPr>
        <xdr:cNvPr id="537" name="【一般廃棄物処理施設】&#10;有形固定資産減価償却率該当値テキスト">
          <a:extLst>
            <a:ext uri="{FF2B5EF4-FFF2-40B4-BE49-F238E27FC236}">
              <a16:creationId xmlns:a16="http://schemas.microsoft.com/office/drawing/2014/main" id="{4CEB2B67-BEB4-4FE2-80CC-C4DFEF4D48CC}"/>
            </a:ext>
          </a:extLst>
        </xdr:cNvPr>
        <xdr:cNvSpPr txBox="1"/>
      </xdr:nvSpPr>
      <xdr:spPr>
        <a:xfrm>
          <a:off x="14735175" y="6543675"/>
          <a:ext cx="4025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29845</xdr:rowOff>
    </xdr:from>
    <xdr:to>
      <xdr:col>81</xdr:col>
      <xdr:colOff>101600</xdr:colOff>
      <xdr:row>40</xdr:row>
      <xdr:rowOff>127635</xdr:rowOff>
    </xdr:to>
    <xdr:sp macro="" textlink="">
      <xdr:nvSpPr>
        <xdr:cNvPr id="538" name="楕円 537">
          <a:extLst>
            <a:ext uri="{FF2B5EF4-FFF2-40B4-BE49-F238E27FC236}">
              <a16:creationId xmlns:a16="http://schemas.microsoft.com/office/drawing/2014/main" id="{0CF6AB7B-1731-48F5-A99A-CD8F0867A2DA}"/>
            </a:ext>
          </a:extLst>
        </xdr:cNvPr>
        <xdr:cNvSpPr/>
      </xdr:nvSpPr>
      <xdr:spPr>
        <a:xfrm>
          <a:off x="13887450" y="651319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78740</xdr:rowOff>
    </xdr:from>
    <xdr:to>
      <xdr:col>85</xdr:col>
      <xdr:colOff>127000</xdr:colOff>
      <xdr:row>40</xdr:row>
      <xdr:rowOff>127000</xdr:rowOff>
    </xdr:to>
    <xdr:cxnSp macro="">
      <xdr:nvCxnSpPr>
        <xdr:cNvPr id="539" name="直線コネクタ 538">
          <a:extLst>
            <a:ext uri="{FF2B5EF4-FFF2-40B4-BE49-F238E27FC236}">
              <a16:creationId xmlns:a16="http://schemas.microsoft.com/office/drawing/2014/main" id="{63EC5D5F-517E-41A2-BA16-CF2217D5CA88}"/>
            </a:ext>
          </a:extLst>
        </xdr:cNvPr>
        <xdr:cNvCxnSpPr/>
      </xdr:nvCxnSpPr>
      <xdr:spPr>
        <a:xfrm>
          <a:off x="13935075" y="6565265"/>
          <a:ext cx="762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147320</xdr:rowOff>
    </xdr:from>
    <xdr:to>
      <xdr:col>76</xdr:col>
      <xdr:colOff>165100</xdr:colOff>
      <xdr:row>40</xdr:row>
      <xdr:rowOff>80010</xdr:rowOff>
    </xdr:to>
    <xdr:sp macro="" textlink="">
      <xdr:nvSpPr>
        <xdr:cNvPr id="540" name="楕円 539">
          <a:extLst>
            <a:ext uri="{FF2B5EF4-FFF2-40B4-BE49-F238E27FC236}">
              <a16:creationId xmlns:a16="http://schemas.microsoft.com/office/drawing/2014/main" id="{984D58B7-9E76-4C29-821D-41C50763DB33}"/>
            </a:ext>
          </a:extLst>
        </xdr:cNvPr>
        <xdr:cNvSpPr/>
      </xdr:nvSpPr>
      <xdr:spPr>
        <a:xfrm>
          <a:off x="13096875" y="6468745"/>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31115</xdr:rowOff>
    </xdr:from>
    <xdr:to>
      <xdr:col>81</xdr:col>
      <xdr:colOff>50800</xdr:colOff>
      <xdr:row>40</xdr:row>
      <xdr:rowOff>78740</xdr:rowOff>
    </xdr:to>
    <xdr:cxnSp macro="">
      <xdr:nvCxnSpPr>
        <xdr:cNvPr id="541" name="直線コネクタ 540">
          <a:extLst>
            <a:ext uri="{FF2B5EF4-FFF2-40B4-BE49-F238E27FC236}">
              <a16:creationId xmlns:a16="http://schemas.microsoft.com/office/drawing/2014/main" id="{320D2E20-E372-4790-8029-1AFDEED66E8C}"/>
            </a:ext>
          </a:extLst>
        </xdr:cNvPr>
        <xdr:cNvCxnSpPr/>
      </xdr:nvCxnSpPr>
      <xdr:spPr>
        <a:xfrm>
          <a:off x="13144500" y="6514465"/>
          <a:ext cx="79057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99695</xdr:rowOff>
    </xdr:from>
    <xdr:to>
      <xdr:col>72</xdr:col>
      <xdr:colOff>38100</xdr:colOff>
      <xdr:row>40</xdr:row>
      <xdr:rowOff>32385</xdr:rowOff>
    </xdr:to>
    <xdr:sp macro="" textlink="">
      <xdr:nvSpPr>
        <xdr:cNvPr id="542" name="楕円 541">
          <a:extLst>
            <a:ext uri="{FF2B5EF4-FFF2-40B4-BE49-F238E27FC236}">
              <a16:creationId xmlns:a16="http://schemas.microsoft.com/office/drawing/2014/main" id="{CC0B1E21-E488-4AB8-958E-26F7D618832E}"/>
            </a:ext>
          </a:extLst>
        </xdr:cNvPr>
        <xdr:cNvSpPr/>
      </xdr:nvSpPr>
      <xdr:spPr>
        <a:xfrm>
          <a:off x="12296775" y="6427470"/>
          <a:ext cx="8572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39</xdr:row>
      <xdr:rowOff>149225</xdr:rowOff>
    </xdr:from>
    <xdr:to>
      <xdr:col>76</xdr:col>
      <xdr:colOff>114300</xdr:colOff>
      <xdr:row>40</xdr:row>
      <xdr:rowOff>31115</xdr:rowOff>
    </xdr:to>
    <xdr:cxnSp macro="">
      <xdr:nvCxnSpPr>
        <xdr:cNvPr id="543" name="直線コネクタ 542">
          <a:extLst>
            <a:ext uri="{FF2B5EF4-FFF2-40B4-BE49-F238E27FC236}">
              <a16:creationId xmlns:a16="http://schemas.microsoft.com/office/drawing/2014/main" id="{F07030F8-F40D-4DB8-91B3-73C9E903CF17}"/>
            </a:ext>
          </a:extLst>
        </xdr:cNvPr>
        <xdr:cNvCxnSpPr/>
      </xdr:nvCxnSpPr>
      <xdr:spPr>
        <a:xfrm>
          <a:off x="12341225" y="6473825"/>
          <a:ext cx="8032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52070</xdr:rowOff>
    </xdr:from>
    <xdr:to>
      <xdr:col>67</xdr:col>
      <xdr:colOff>101600</xdr:colOff>
      <xdr:row>39</xdr:row>
      <xdr:rowOff>149860</xdr:rowOff>
    </xdr:to>
    <xdr:sp macro="" textlink="">
      <xdr:nvSpPr>
        <xdr:cNvPr id="544" name="楕円 543">
          <a:extLst>
            <a:ext uri="{FF2B5EF4-FFF2-40B4-BE49-F238E27FC236}">
              <a16:creationId xmlns:a16="http://schemas.microsoft.com/office/drawing/2014/main" id="{D81A6F83-72E6-4221-9ACA-59183E104E77}"/>
            </a:ext>
          </a:extLst>
        </xdr:cNvPr>
        <xdr:cNvSpPr/>
      </xdr:nvSpPr>
      <xdr:spPr>
        <a:xfrm>
          <a:off x="11487150" y="6373495"/>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100965</xdr:rowOff>
    </xdr:from>
    <xdr:to>
      <xdr:col>71</xdr:col>
      <xdr:colOff>174625</xdr:colOff>
      <xdr:row>39</xdr:row>
      <xdr:rowOff>149225</xdr:rowOff>
    </xdr:to>
    <xdr:cxnSp macro="">
      <xdr:nvCxnSpPr>
        <xdr:cNvPr id="545" name="直線コネクタ 544">
          <a:extLst>
            <a:ext uri="{FF2B5EF4-FFF2-40B4-BE49-F238E27FC236}">
              <a16:creationId xmlns:a16="http://schemas.microsoft.com/office/drawing/2014/main" id="{35E9CAC0-C7AD-430A-B3F9-79271BE8301F}"/>
            </a:ext>
          </a:extLst>
        </xdr:cNvPr>
        <xdr:cNvCxnSpPr/>
      </xdr:nvCxnSpPr>
      <xdr:spPr>
        <a:xfrm>
          <a:off x="11534775" y="6428740"/>
          <a:ext cx="8064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52070</xdr:rowOff>
    </xdr:from>
    <xdr:ext cx="405130" cy="247015"/>
    <xdr:sp macro="" textlink="">
      <xdr:nvSpPr>
        <xdr:cNvPr id="546" name="n_1aveValue【一般廃棄物処理施設】&#10;有形固定資産減価償却率">
          <a:extLst>
            <a:ext uri="{FF2B5EF4-FFF2-40B4-BE49-F238E27FC236}">
              <a16:creationId xmlns:a16="http://schemas.microsoft.com/office/drawing/2014/main" id="{C9717A04-4B1B-4596-B832-34074CFC3BF7}"/>
            </a:ext>
          </a:extLst>
        </xdr:cNvPr>
        <xdr:cNvSpPr txBox="1"/>
      </xdr:nvSpPr>
      <xdr:spPr>
        <a:xfrm>
          <a:off x="13745210" y="588772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86995</xdr:rowOff>
    </xdr:from>
    <xdr:ext cx="405130" cy="247015"/>
    <xdr:sp macro="" textlink="">
      <xdr:nvSpPr>
        <xdr:cNvPr id="547" name="n_2aveValue【一般廃棄物処理施設】&#10;有形固定資産減価償却率">
          <a:extLst>
            <a:ext uri="{FF2B5EF4-FFF2-40B4-BE49-F238E27FC236}">
              <a16:creationId xmlns:a16="http://schemas.microsoft.com/office/drawing/2014/main" id="{59DB719B-07FE-4F69-82B7-7E6657FD4411}"/>
            </a:ext>
          </a:extLst>
        </xdr:cNvPr>
        <xdr:cNvSpPr txBox="1"/>
      </xdr:nvSpPr>
      <xdr:spPr>
        <a:xfrm>
          <a:off x="12964160" y="592264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104775</xdr:rowOff>
    </xdr:from>
    <xdr:ext cx="405130" cy="249555"/>
    <xdr:sp macro="" textlink="">
      <xdr:nvSpPr>
        <xdr:cNvPr id="548" name="n_3aveValue【一般廃棄物処理施設】&#10;有形固定資産減価償却率">
          <a:extLst>
            <a:ext uri="{FF2B5EF4-FFF2-40B4-BE49-F238E27FC236}">
              <a16:creationId xmlns:a16="http://schemas.microsoft.com/office/drawing/2014/main" id="{B6B9B950-FA7B-4792-9A2C-FCCD80D78530}"/>
            </a:ext>
          </a:extLst>
        </xdr:cNvPr>
        <xdr:cNvSpPr txBox="1"/>
      </xdr:nvSpPr>
      <xdr:spPr>
        <a:xfrm>
          <a:off x="12164060" y="59404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125730</xdr:rowOff>
    </xdr:from>
    <xdr:ext cx="405130" cy="247015"/>
    <xdr:sp macro="" textlink="">
      <xdr:nvSpPr>
        <xdr:cNvPr id="549" name="n_4aveValue【一般廃棄物処理施設】&#10;有形固定資産減価償却率">
          <a:extLst>
            <a:ext uri="{FF2B5EF4-FFF2-40B4-BE49-F238E27FC236}">
              <a16:creationId xmlns:a16="http://schemas.microsoft.com/office/drawing/2014/main" id="{19015078-C41D-499B-BA49-AC76AAE86D4D}"/>
            </a:ext>
          </a:extLst>
        </xdr:cNvPr>
        <xdr:cNvSpPr txBox="1"/>
      </xdr:nvSpPr>
      <xdr:spPr>
        <a:xfrm>
          <a:off x="11354435" y="596138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119380</xdr:rowOff>
    </xdr:from>
    <xdr:ext cx="405130" cy="247015"/>
    <xdr:sp macro="" textlink="">
      <xdr:nvSpPr>
        <xdr:cNvPr id="550" name="n_1mainValue【一般廃棄物処理施設】&#10;有形固定資産減価償却率">
          <a:extLst>
            <a:ext uri="{FF2B5EF4-FFF2-40B4-BE49-F238E27FC236}">
              <a16:creationId xmlns:a16="http://schemas.microsoft.com/office/drawing/2014/main" id="{EAC2E336-9CEB-4160-A245-AAD12FAAC7C8}"/>
            </a:ext>
          </a:extLst>
        </xdr:cNvPr>
        <xdr:cNvSpPr txBox="1"/>
      </xdr:nvSpPr>
      <xdr:spPr>
        <a:xfrm>
          <a:off x="13745210" y="660908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71755</xdr:rowOff>
    </xdr:from>
    <xdr:ext cx="405130" cy="249555"/>
    <xdr:sp macro="" textlink="">
      <xdr:nvSpPr>
        <xdr:cNvPr id="551" name="n_2mainValue【一般廃棄物処理施設】&#10;有形固定資産減価償却率">
          <a:extLst>
            <a:ext uri="{FF2B5EF4-FFF2-40B4-BE49-F238E27FC236}">
              <a16:creationId xmlns:a16="http://schemas.microsoft.com/office/drawing/2014/main" id="{45E3B56F-2C02-4186-8362-C1F3F19DFFC5}"/>
            </a:ext>
          </a:extLst>
        </xdr:cNvPr>
        <xdr:cNvSpPr txBox="1"/>
      </xdr:nvSpPr>
      <xdr:spPr>
        <a:xfrm>
          <a:off x="12964160" y="65551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24130</xdr:rowOff>
    </xdr:from>
    <xdr:ext cx="405130" cy="247015"/>
    <xdr:sp macro="" textlink="">
      <xdr:nvSpPr>
        <xdr:cNvPr id="552" name="n_3mainValue【一般廃棄物処理施設】&#10;有形固定資産減価償却率">
          <a:extLst>
            <a:ext uri="{FF2B5EF4-FFF2-40B4-BE49-F238E27FC236}">
              <a16:creationId xmlns:a16="http://schemas.microsoft.com/office/drawing/2014/main" id="{0AC3ABC5-C5C3-4314-872F-357F6DB16179}"/>
            </a:ext>
          </a:extLst>
        </xdr:cNvPr>
        <xdr:cNvSpPr txBox="1"/>
      </xdr:nvSpPr>
      <xdr:spPr>
        <a:xfrm>
          <a:off x="12164060" y="651383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140970</xdr:rowOff>
    </xdr:from>
    <xdr:ext cx="405130" cy="249555"/>
    <xdr:sp macro="" textlink="">
      <xdr:nvSpPr>
        <xdr:cNvPr id="553" name="n_4mainValue【一般廃棄物処理施設】&#10;有形固定資産減価償却率">
          <a:extLst>
            <a:ext uri="{FF2B5EF4-FFF2-40B4-BE49-F238E27FC236}">
              <a16:creationId xmlns:a16="http://schemas.microsoft.com/office/drawing/2014/main" id="{B3645F9F-A8FD-4C8E-8435-C1E68E794572}"/>
            </a:ext>
          </a:extLst>
        </xdr:cNvPr>
        <xdr:cNvSpPr txBox="1"/>
      </xdr:nvSpPr>
      <xdr:spPr>
        <a:xfrm>
          <a:off x="11354435" y="64687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554" name="正方形/長方形 553">
          <a:extLst>
            <a:ext uri="{FF2B5EF4-FFF2-40B4-BE49-F238E27FC236}">
              <a16:creationId xmlns:a16="http://schemas.microsoft.com/office/drawing/2014/main" id="{F50C7EF7-A2EF-498F-B398-27735B09997B}"/>
            </a:ext>
          </a:extLst>
        </xdr:cNvPr>
        <xdr:cNvSpPr/>
      </xdr:nvSpPr>
      <xdr:spPr>
        <a:xfrm>
          <a:off x="16459200" y="3968750"/>
          <a:ext cx="4267200" cy="6026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55" name="正方形/長方形 554">
          <a:extLst>
            <a:ext uri="{FF2B5EF4-FFF2-40B4-BE49-F238E27FC236}">
              <a16:creationId xmlns:a16="http://schemas.microsoft.com/office/drawing/2014/main" id="{A3527CF2-C58E-4372-A7CD-20CF74896C4E}"/>
            </a:ext>
          </a:extLst>
        </xdr:cNvPr>
        <xdr:cNvSpPr/>
      </xdr:nvSpPr>
      <xdr:spPr>
        <a:xfrm>
          <a:off x="16583025"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56" name="正方形/長方形 555">
          <a:extLst>
            <a:ext uri="{FF2B5EF4-FFF2-40B4-BE49-F238E27FC236}">
              <a16:creationId xmlns:a16="http://schemas.microsoft.com/office/drawing/2014/main" id="{6E4BB2DB-08AA-4CC9-BBF4-7E83A2FE6336}"/>
            </a:ext>
          </a:extLst>
        </xdr:cNvPr>
        <xdr:cNvSpPr/>
      </xdr:nvSpPr>
      <xdr:spPr>
        <a:xfrm>
          <a:off x="16583025"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57" name="正方形/長方形 556">
          <a:extLst>
            <a:ext uri="{FF2B5EF4-FFF2-40B4-BE49-F238E27FC236}">
              <a16:creationId xmlns:a16="http://schemas.microsoft.com/office/drawing/2014/main" id="{73E3337A-E88E-4029-9500-43606169FB2B}"/>
            </a:ext>
          </a:extLst>
        </xdr:cNvPr>
        <xdr:cNvSpPr/>
      </xdr:nvSpPr>
      <xdr:spPr>
        <a:xfrm>
          <a:off x="174879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58" name="正方形/長方形 557">
          <a:extLst>
            <a:ext uri="{FF2B5EF4-FFF2-40B4-BE49-F238E27FC236}">
              <a16:creationId xmlns:a16="http://schemas.microsoft.com/office/drawing/2014/main" id="{B6DB99D8-2B30-475C-ADD3-63A82128821D}"/>
            </a:ext>
          </a:extLst>
        </xdr:cNvPr>
        <xdr:cNvSpPr/>
      </xdr:nvSpPr>
      <xdr:spPr>
        <a:xfrm>
          <a:off x="174879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59" name="正方形/長方形 558">
          <a:extLst>
            <a:ext uri="{FF2B5EF4-FFF2-40B4-BE49-F238E27FC236}">
              <a16:creationId xmlns:a16="http://schemas.microsoft.com/office/drawing/2014/main" id="{C4D169AD-8060-44F3-B2F8-B16B7A5CFA8E}"/>
            </a:ext>
          </a:extLst>
        </xdr:cNvPr>
        <xdr:cNvSpPr/>
      </xdr:nvSpPr>
      <xdr:spPr>
        <a:xfrm>
          <a:off x="18516600" y="458914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60" name="正方形/長方形 559">
          <a:extLst>
            <a:ext uri="{FF2B5EF4-FFF2-40B4-BE49-F238E27FC236}">
              <a16:creationId xmlns:a16="http://schemas.microsoft.com/office/drawing/2014/main" id="{A259864C-A710-461B-997C-B10B20FE2D07}"/>
            </a:ext>
          </a:extLst>
        </xdr:cNvPr>
        <xdr:cNvSpPr/>
      </xdr:nvSpPr>
      <xdr:spPr>
        <a:xfrm>
          <a:off x="18516600" y="4787900"/>
          <a:ext cx="13716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98,053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61" name="正方形/長方形 560">
          <a:extLst>
            <a:ext uri="{FF2B5EF4-FFF2-40B4-BE49-F238E27FC236}">
              <a16:creationId xmlns:a16="http://schemas.microsoft.com/office/drawing/2014/main" id="{5075FD57-4139-414C-91EB-1E223D26F737}"/>
            </a:ext>
          </a:extLst>
        </xdr:cNvPr>
        <xdr:cNvSpPr/>
      </xdr:nvSpPr>
      <xdr:spPr>
        <a:xfrm>
          <a:off x="16459200" y="5047615"/>
          <a:ext cx="4267200" cy="2159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562" name="テキスト ボックス 561">
          <a:extLst>
            <a:ext uri="{FF2B5EF4-FFF2-40B4-BE49-F238E27FC236}">
              <a16:creationId xmlns:a16="http://schemas.microsoft.com/office/drawing/2014/main" id="{0909F7FF-9198-4867-AB87-049E3BFFC44E}"/>
            </a:ext>
          </a:extLst>
        </xdr:cNvPr>
        <xdr:cNvSpPr txBox="1"/>
      </xdr:nvSpPr>
      <xdr:spPr>
        <a:xfrm>
          <a:off x="16440150" y="48672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563" name="直線コネクタ 562">
          <a:extLst>
            <a:ext uri="{FF2B5EF4-FFF2-40B4-BE49-F238E27FC236}">
              <a16:creationId xmlns:a16="http://schemas.microsoft.com/office/drawing/2014/main" id="{0FC2909E-0038-47CA-AC69-B10F33CE7A96}"/>
            </a:ext>
          </a:extLst>
        </xdr:cNvPr>
        <xdr:cNvCxnSpPr/>
      </xdr:nvCxnSpPr>
      <xdr:spPr>
        <a:xfrm>
          <a:off x="16459200" y="7207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564" name="直線コネクタ 563">
          <a:extLst>
            <a:ext uri="{FF2B5EF4-FFF2-40B4-BE49-F238E27FC236}">
              <a16:creationId xmlns:a16="http://schemas.microsoft.com/office/drawing/2014/main" id="{403B107B-3844-4A03-9117-3FC01F4A52EE}"/>
            </a:ext>
          </a:extLst>
        </xdr:cNvPr>
        <xdr:cNvCxnSpPr/>
      </xdr:nvCxnSpPr>
      <xdr:spPr>
        <a:xfrm>
          <a:off x="16459200" y="6847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64770</xdr:rowOff>
    </xdr:from>
    <xdr:ext cx="248920" cy="249555"/>
    <xdr:sp macro="" textlink="">
      <xdr:nvSpPr>
        <xdr:cNvPr id="565" name="テキスト ボックス 564">
          <a:extLst>
            <a:ext uri="{FF2B5EF4-FFF2-40B4-BE49-F238E27FC236}">
              <a16:creationId xmlns:a16="http://schemas.microsoft.com/office/drawing/2014/main" id="{6876FA0D-9644-48C6-8787-030DC32F796C}"/>
            </a:ext>
          </a:extLst>
        </xdr:cNvPr>
        <xdr:cNvSpPr txBox="1"/>
      </xdr:nvSpPr>
      <xdr:spPr>
        <a:xfrm>
          <a:off x="16248380" y="6716395"/>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C95BD1CE-D1BF-4396-9F91-37E48C37F584}"/>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27940</xdr:rowOff>
    </xdr:from>
    <xdr:ext cx="595630" cy="247015"/>
    <xdr:sp macro="" textlink="">
      <xdr:nvSpPr>
        <xdr:cNvPr id="567" name="テキスト ボックス 566">
          <a:extLst>
            <a:ext uri="{FF2B5EF4-FFF2-40B4-BE49-F238E27FC236}">
              <a16:creationId xmlns:a16="http://schemas.microsoft.com/office/drawing/2014/main" id="{727B5E5A-AD01-4311-B917-6CEAB89D988C}"/>
            </a:ext>
          </a:extLst>
        </xdr:cNvPr>
        <xdr:cNvSpPr txBox="1"/>
      </xdr:nvSpPr>
      <xdr:spPr>
        <a:xfrm>
          <a:off x="15936595" y="635571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568" name="直線コネクタ 567">
          <a:extLst>
            <a:ext uri="{FF2B5EF4-FFF2-40B4-BE49-F238E27FC236}">
              <a16:creationId xmlns:a16="http://schemas.microsoft.com/office/drawing/2014/main" id="{3E9715E5-34FD-4929-AF20-A7A8C66E45E2}"/>
            </a:ext>
          </a:extLst>
        </xdr:cNvPr>
        <xdr:cNvCxnSpPr/>
      </xdr:nvCxnSpPr>
      <xdr:spPr>
        <a:xfrm>
          <a:off x="16459200" y="6125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156845</xdr:rowOff>
    </xdr:from>
    <xdr:ext cx="595630" cy="247015"/>
    <xdr:sp macro="" textlink="">
      <xdr:nvSpPr>
        <xdr:cNvPr id="569" name="テキスト ボックス 568">
          <a:extLst>
            <a:ext uri="{FF2B5EF4-FFF2-40B4-BE49-F238E27FC236}">
              <a16:creationId xmlns:a16="http://schemas.microsoft.com/office/drawing/2014/main" id="{BCFA1223-FF47-4450-8BCC-B43C3693DCD3}"/>
            </a:ext>
          </a:extLst>
        </xdr:cNvPr>
        <xdr:cNvSpPr txBox="1"/>
      </xdr:nvSpPr>
      <xdr:spPr>
        <a:xfrm>
          <a:off x="15936595" y="599884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570" name="直線コネクタ 569">
          <a:extLst>
            <a:ext uri="{FF2B5EF4-FFF2-40B4-BE49-F238E27FC236}">
              <a16:creationId xmlns:a16="http://schemas.microsoft.com/office/drawing/2014/main" id="{C99711BA-964C-460C-A398-5C8581402D2E}"/>
            </a:ext>
          </a:extLst>
        </xdr:cNvPr>
        <xdr:cNvCxnSpPr/>
      </xdr:nvCxnSpPr>
      <xdr:spPr>
        <a:xfrm>
          <a:off x="16459200" y="5768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120015</xdr:rowOff>
    </xdr:from>
    <xdr:ext cx="595630" cy="247015"/>
    <xdr:sp macro="" textlink="">
      <xdr:nvSpPr>
        <xdr:cNvPr id="571" name="テキスト ボックス 570">
          <a:extLst>
            <a:ext uri="{FF2B5EF4-FFF2-40B4-BE49-F238E27FC236}">
              <a16:creationId xmlns:a16="http://schemas.microsoft.com/office/drawing/2014/main" id="{74614B35-3CD1-4088-B76C-B9CD4CB1AA04}"/>
            </a:ext>
          </a:extLst>
        </xdr:cNvPr>
        <xdr:cNvSpPr txBox="1"/>
      </xdr:nvSpPr>
      <xdr:spPr>
        <a:xfrm>
          <a:off x="15936595" y="563816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572" name="直線コネクタ 571">
          <a:extLst>
            <a:ext uri="{FF2B5EF4-FFF2-40B4-BE49-F238E27FC236}">
              <a16:creationId xmlns:a16="http://schemas.microsoft.com/office/drawing/2014/main" id="{242B2E1B-36FC-4456-AC2B-603A86039AB9}"/>
            </a:ext>
          </a:extLst>
        </xdr:cNvPr>
        <xdr:cNvCxnSpPr/>
      </xdr:nvCxnSpPr>
      <xdr:spPr>
        <a:xfrm>
          <a:off x="16459200" y="5408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83185</xdr:rowOff>
    </xdr:from>
    <xdr:ext cx="595630" cy="247015"/>
    <xdr:sp macro="" textlink="">
      <xdr:nvSpPr>
        <xdr:cNvPr id="573" name="テキスト ボックス 572">
          <a:extLst>
            <a:ext uri="{FF2B5EF4-FFF2-40B4-BE49-F238E27FC236}">
              <a16:creationId xmlns:a16="http://schemas.microsoft.com/office/drawing/2014/main" id="{F7A89268-EC8D-4F73-9764-5E103CEC1F8A}"/>
            </a:ext>
          </a:extLst>
        </xdr:cNvPr>
        <xdr:cNvSpPr txBox="1"/>
      </xdr:nvSpPr>
      <xdr:spPr>
        <a:xfrm>
          <a:off x="15936595" y="527748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74" name="直線コネクタ 573">
          <a:extLst>
            <a:ext uri="{FF2B5EF4-FFF2-40B4-BE49-F238E27FC236}">
              <a16:creationId xmlns:a16="http://schemas.microsoft.com/office/drawing/2014/main" id="{12E2D057-E7B3-4E39-8146-C3981EDA3192}"/>
            </a:ext>
          </a:extLst>
        </xdr:cNvPr>
        <xdr:cNvCxnSpPr/>
      </xdr:nvCxnSpPr>
      <xdr:spPr>
        <a:xfrm>
          <a:off x="16459200" y="5047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76200</xdr:colOff>
      <xdr:row>30</xdr:row>
      <xdr:rowOff>46355</xdr:rowOff>
    </xdr:from>
    <xdr:ext cx="683260" cy="249555"/>
    <xdr:sp macro="" textlink="">
      <xdr:nvSpPr>
        <xdr:cNvPr id="575" name="テキスト ボックス 574">
          <a:extLst>
            <a:ext uri="{FF2B5EF4-FFF2-40B4-BE49-F238E27FC236}">
              <a16:creationId xmlns:a16="http://schemas.microsoft.com/office/drawing/2014/main" id="{0E454DBD-659E-4086-9153-744310B4B7F0}"/>
            </a:ext>
          </a:extLst>
        </xdr:cNvPr>
        <xdr:cNvSpPr txBox="1"/>
      </xdr:nvSpPr>
      <xdr:spPr>
        <a:xfrm>
          <a:off x="15849600" y="4916805"/>
          <a:ext cx="6832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576" name="【一般廃棄物処理施設】&#10;一人当たり有形固定資産（償却資産）額グラフ枠">
          <a:extLst>
            <a:ext uri="{FF2B5EF4-FFF2-40B4-BE49-F238E27FC236}">
              <a16:creationId xmlns:a16="http://schemas.microsoft.com/office/drawing/2014/main" id="{63C30BD9-7293-4E6A-9EDA-B341DB6AE2CC}"/>
            </a:ext>
          </a:extLst>
        </xdr:cNvPr>
        <xdr:cNvSpPr/>
      </xdr:nvSpPr>
      <xdr:spPr>
        <a:xfrm>
          <a:off x="16459200" y="5047615"/>
          <a:ext cx="4267200" cy="2159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93345</xdr:rowOff>
    </xdr:from>
    <xdr:to>
      <xdr:col>116</xdr:col>
      <xdr:colOff>62865</xdr:colOff>
      <xdr:row>42</xdr:row>
      <xdr:rowOff>33655</xdr:rowOff>
    </xdr:to>
    <xdr:cxnSp macro="">
      <xdr:nvCxnSpPr>
        <xdr:cNvPr id="577" name="直線コネクタ 576">
          <a:extLst>
            <a:ext uri="{FF2B5EF4-FFF2-40B4-BE49-F238E27FC236}">
              <a16:creationId xmlns:a16="http://schemas.microsoft.com/office/drawing/2014/main" id="{995EABB4-7E6D-48BB-9E0D-3CD93ACA5005}"/>
            </a:ext>
          </a:extLst>
        </xdr:cNvPr>
        <xdr:cNvCxnSpPr/>
      </xdr:nvCxnSpPr>
      <xdr:spPr>
        <a:xfrm flipV="1">
          <a:off x="19954240" y="5608320"/>
          <a:ext cx="0" cy="1232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37465</xdr:rowOff>
    </xdr:from>
    <xdr:ext cx="467360" cy="249555"/>
    <xdr:sp macro="" textlink="">
      <xdr:nvSpPr>
        <xdr:cNvPr id="578" name="【一般廃棄物処理施設】&#10;一人当たり有形固定資産（償却資産）額最小値テキスト">
          <a:extLst>
            <a:ext uri="{FF2B5EF4-FFF2-40B4-BE49-F238E27FC236}">
              <a16:creationId xmlns:a16="http://schemas.microsoft.com/office/drawing/2014/main" id="{8F27390A-0EC0-4400-A30E-C505168DB960}"/>
            </a:ext>
          </a:extLst>
        </xdr:cNvPr>
        <xdr:cNvSpPr txBox="1"/>
      </xdr:nvSpPr>
      <xdr:spPr>
        <a:xfrm>
          <a:off x="19992975" y="684784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33655</xdr:rowOff>
    </xdr:from>
    <xdr:to>
      <xdr:col>116</xdr:col>
      <xdr:colOff>152400</xdr:colOff>
      <xdr:row>42</xdr:row>
      <xdr:rowOff>33655</xdr:rowOff>
    </xdr:to>
    <xdr:cxnSp macro="">
      <xdr:nvCxnSpPr>
        <xdr:cNvPr id="579" name="直線コネクタ 578">
          <a:extLst>
            <a:ext uri="{FF2B5EF4-FFF2-40B4-BE49-F238E27FC236}">
              <a16:creationId xmlns:a16="http://schemas.microsoft.com/office/drawing/2014/main" id="{17FF0DC1-0B84-4C5B-B412-B1644C749240}"/>
            </a:ext>
          </a:extLst>
        </xdr:cNvPr>
        <xdr:cNvCxnSpPr/>
      </xdr:nvCxnSpPr>
      <xdr:spPr>
        <a:xfrm>
          <a:off x="19878675" y="68408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41275</xdr:rowOff>
    </xdr:from>
    <xdr:ext cx="596265" cy="249555"/>
    <xdr:sp macro="" textlink="">
      <xdr:nvSpPr>
        <xdr:cNvPr id="580" name="【一般廃棄物処理施設】&#10;一人当たり有形固定資産（償却資産）額最大値テキスト">
          <a:extLst>
            <a:ext uri="{FF2B5EF4-FFF2-40B4-BE49-F238E27FC236}">
              <a16:creationId xmlns:a16="http://schemas.microsoft.com/office/drawing/2014/main" id="{7F909174-2FFA-4BE6-9DDC-70995D4735A4}"/>
            </a:ext>
          </a:extLst>
        </xdr:cNvPr>
        <xdr:cNvSpPr txBox="1"/>
      </xdr:nvSpPr>
      <xdr:spPr>
        <a:xfrm>
          <a:off x="19992975" y="5397500"/>
          <a:ext cx="596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93345</xdr:rowOff>
    </xdr:from>
    <xdr:to>
      <xdr:col>116</xdr:col>
      <xdr:colOff>152400</xdr:colOff>
      <xdr:row>34</xdr:row>
      <xdr:rowOff>93345</xdr:rowOff>
    </xdr:to>
    <xdr:cxnSp macro="">
      <xdr:nvCxnSpPr>
        <xdr:cNvPr id="581" name="直線コネクタ 580">
          <a:extLst>
            <a:ext uri="{FF2B5EF4-FFF2-40B4-BE49-F238E27FC236}">
              <a16:creationId xmlns:a16="http://schemas.microsoft.com/office/drawing/2014/main" id="{4AAB3DCD-140A-4DB5-B63B-B2549DCC26BA}"/>
            </a:ext>
          </a:extLst>
        </xdr:cNvPr>
        <xdr:cNvCxnSpPr/>
      </xdr:nvCxnSpPr>
      <xdr:spPr>
        <a:xfrm>
          <a:off x="19878675" y="5608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68580</xdr:rowOff>
    </xdr:from>
    <xdr:ext cx="596265" cy="249555"/>
    <xdr:sp macro="" textlink="">
      <xdr:nvSpPr>
        <xdr:cNvPr id="582" name="【一般廃棄物処理施設】&#10;一人当たり有形固定資産（償却資産）額平均値テキスト">
          <a:extLst>
            <a:ext uri="{FF2B5EF4-FFF2-40B4-BE49-F238E27FC236}">
              <a16:creationId xmlns:a16="http://schemas.microsoft.com/office/drawing/2014/main" id="{0E95D8C3-3F87-44DC-8B70-9AC6F7C95255}"/>
            </a:ext>
          </a:extLst>
        </xdr:cNvPr>
        <xdr:cNvSpPr txBox="1"/>
      </xdr:nvSpPr>
      <xdr:spPr>
        <a:xfrm>
          <a:off x="19992975" y="6551930"/>
          <a:ext cx="59626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89535</xdr:rowOff>
    </xdr:from>
    <xdr:to>
      <xdr:col>116</xdr:col>
      <xdr:colOff>114300</xdr:colOff>
      <xdr:row>41</xdr:row>
      <xdr:rowOff>22225</xdr:rowOff>
    </xdr:to>
    <xdr:sp macro="" textlink="">
      <xdr:nvSpPr>
        <xdr:cNvPr id="583" name="フローチャート: 判断 582">
          <a:extLst>
            <a:ext uri="{FF2B5EF4-FFF2-40B4-BE49-F238E27FC236}">
              <a16:creationId xmlns:a16="http://schemas.microsoft.com/office/drawing/2014/main" id="{A290AC55-C237-41FF-8A21-8A03BD9437DF}"/>
            </a:ext>
          </a:extLst>
        </xdr:cNvPr>
        <xdr:cNvSpPr/>
      </xdr:nvSpPr>
      <xdr:spPr>
        <a:xfrm>
          <a:off x="19897725" y="6572885"/>
          <a:ext cx="10477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97790</xdr:rowOff>
    </xdr:from>
    <xdr:to>
      <xdr:col>112</xdr:col>
      <xdr:colOff>38100</xdr:colOff>
      <xdr:row>41</xdr:row>
      <xdr:rowOff>30480</xdr:rowOff>
    </xdr:to>
    <xdr:sp macro="" textlink="">
      <xdr:nvSpPr>
        <xdr:cNvPr id="584" name="フローチャート: 判断 583">
          <a:extLst>
            <a:ext uri="{FF2B5EF4-FFF2-40B4-BE49-F238E27FC236}">
              <a16:creationId xmlns:a16="http://schemas.microsoft.com/office/drawing/2014/main" id="{97DF7616-26A7-400D-A809-054792AB5266}"/>
            </a:ext>
          </a:extLst>
        </xdr:cNvPr>
        <xdr:cNvSpPr/>
      </xdr:nvSpPr>
      <xdr:spPr>
        <a:xfrm>
          <a:off x="19154775" y="6584315"/>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84455</xdr:rowOff>
    </xdr:from>
    <xdr:to>
      <xdr:col>107</xdr:col>
      <xdr:colOff>101600</xdr:colOff>
      <xdr:row>41</xdr:row>
      <xdr:rowOff>17145</xdr:rowOff>
    </xdr:to>
    <xdr:sp macro="" textlink="">
      <xdr:nvSpPr>
        <xdr:cNvPr id="585" name="フローチャート: 判断 584">
          <a:extLst>
            <a:ext uri="{FF2B5EF4-FFF2-40B4-BE49-F238E27FC236}">
              <a16:creationId xmlns:a16="http://schemas.microsoft.com/office/drawing/2014/main" id="{94F6640D-69BA-4C4E-8B32-FC0C03742547}"/>
            </a:ext>
          </a:extLst>
        </xdr:cNvPr>
        <xdr:cNvSpPr/>
      </xdr:nvSpPr>
      <xdr:spPr>
        <a:xfrm>
          <a:off x="18345150" y="657415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100965</xdr:rowOff>
    </xdr:from>
    <xdr:to>
      <xdr:col>102</xdr:col>
      <xdr:colOff>165100</xdr:colOff>
      <xdr:row>41</xdr:row>
      <xdr:rowOff>33655</xdr:rowOff>
    </xdr:to>
    <xdr:sp macro="" textlink="">
      <xdr:nvSpPr>
        <xdr:cNvPr id="586" name="フローチャート: 判断 585">
          <a:extLst>
            <a:ext uri="{FF2B5EF4-FFF2-40B4-BE49-F238E27FC236}">
              <a16:creationId xmlns:a16="http://schemas.microsoft.com/office/drawing/2014/main" id="{776B2404-B144-46A5-B0F5-641CBC2521FC}"/>
            </a:ext>
          </a:extLst>
        </xdr:cNvPr>
        <xdr:cNvSpPr/>
      </xdr:nvSpPr>
      <xdr:spPr>
        <a:xfrm>
          <a:off x="17554575" y="6590665"/>
          <a:ext cx="95250" cy="882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102235</xdr:rowOff>
    </xdr:from>
    <xdr:to>
      <xdr:col>98</xdr:col>
      <xdr:colOff>38100</xdr:colOff>
      <xdr:row>41</xdr:row>
      <xdr:rowOff>34925</xdr:rowOff>
    </xdr:to>
    <xdr:sp macro="" textlink="">
      <xdr:nvSpPr>
        <xdr:cNvPr id="587" name="フローチャート: 判断 586">
          <a:extLst>
            <a:ext uri="{FF2B5EF4-FFF2-40B4-BE49-F238E27FC236}">
              <a16:creationId xmlns:a16="http://schemas.microsoft.com/office/drawing/2014/main" id="{8263F8F6-097E-44EB-BBCD-0B67BF80597F}"/>
            </a:ext>
          </a:extLst>
        </xdr:cNvPr>
        <xdr:cNvSpPr/>
      </xdr:nvSpPr>
      <xdr:spPr>
        <a:xfrm>
          <a:off x="16754475" y="6591935"/>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588" name="テキスト ボックス 587">
          <a:extLst>
            <a:ext uri="{FF2B5EF4-FFF2-40B4-BE49-F238E27FC236}">
              <a16:creationId xmlns:a16="http://schemas.microsoft.com/office/drawing/2014/main" id="{2A8E75A1-2BAA-4E11-8BC7-4833AB63F49D}"/>
            </a:ext>
          </a:extLst>
        </xdr:cNvPr>
        <xdr:cNvSpPr txBox="1"/>
      </xdr:nvSpPr>
      <xdr:spPr>
        <a:xfrm>
          <a:off x="197834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589" name="テキスト ボックス 588">
          <a:extLst>
            <a:ext uri="{FF2B5EF4-FFF2-40B4-BE49-F238E27FC236}">
              <a16:creationId xmlns:a16="http://schemas.microsoft.com/office/drawing/2014/main" id="{E88FEEB4-9AE5-461C-BEE6-FA23E88E5821}"/>
            </a:ext>
          </a:extLst>
        </xdr:cNvPr>
        <xdr:cNvSpPr txBox="1"/>
      </xdr:nvSpPr>
      <xdr:spPr>
        <a:xfrm>
          <a:off x="190277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590" name="テキスト ボックス 589">
          <a:extLst>
            <a:ext uri="{FF2B5EF4-FFF2-40B4-BE49-F238E27FC236}">
              <a16:creationId xmlns:a16="http://schemas.microsoft.com/office/drawing/2014/main" id="{F8201BAB-D408-4AAB-9AA2-E2C7EC11EB66}"/>
            </a:ext>
          </a:extLst>
        </xdr:cNvPr>
        <xdr:cNvSpPr txBox="1"/>
      </xdr:nvSpPr>
      <xdr:spPr>
        <a:xfrm>
          <a:off x="1822132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591" name="テキスト ボックス 590">
          <a:extLst>
            <a:ext uri="{FF2B5EF4-FFF2-40B4-BE49-F238E27FC236}">
              <a16:creationId xmlns:a16="http://schemas.microsoft.com/office/drawing/2014/main" id="{90E9366A-9E1D-4592-805F-F12258CCF975}"/>
            </a:ext>
          </a:extLst>
        </xdr:cNvPr>
        <xdr:cNvSpPr txBox="1"/>
      </xdr:nvSpPr>
      <xdr:spPr>
        <a:xfrm>
          <a:off x="17430750"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592" name="テキスト ボックス 591">
          <a:extLst>
            <a:ext uri="{FF2B5EF4-FFF2-40B4-BE49-F238E27FC236}">
              <a16:creationId xmlns:a16="http://schemas.microsoft.com/office/drawing/2014/main" id="{673CB0BF-3EED-4246-AD88-05936A7D6E7D}"/>
            </a:ext>
          </a:extLst>
        </xdr:cNvPr>
        <xdr:cNvSpPr txBox="1"/>
      </xdr:nvSpPr>
      <xdr:spPr>
        <a:xfrm>
          <a:off x="16627475" y="72021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13335</xdr:rowOff>
    </xdr:from>
    <xdr:to>
      <xdr:col>116</xdr:col>
      <xdr:colOff>114300</xdr:colOff>
      <xdr:row>39</xdr:row>
      <xdr:rowOff>111125</xdr:rowOff>
    </xdr:to>
    <xdr:sp macro="" textlink="">
      <xdr:nvSpPr>
        <xdr:cNvPr id="593" name="楕円 592">
          <a:extLst>
            <a:ext uri="{FF2B5EF4-FFF2-40B4-BE49-F238E27FC236}">
              <a16:creationId xmlns:a16="http://schemas.microsoft.com/office/drawing/2014/main" id="{85F061B1-A373-4AD3-B163-CC31539CDA6D}"/>
            </a:ext>
          </a:extLst>
        </xdr:cNvPr>
        <xdr:cNvSpPr/>
      </xdr:nvSpPr>
      <xdr:spPr>
        <a:xfrm>
          <a:off x="19897725" y="6334760"/>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35560</xdr:rowOff>
    </xdr:from>
    <xdr:ext cx="596265" cy="249555"/>
    <xdr:sp macro="" textlink="">
      <xdr:nvSpPr>
        <xdr:cNvPr id="594" name="【一般廃棄物処理施設】&#10;一人当たり有形固定資産（償却資産）額該当値テキスト">
          <a:extLst>
            <a:ext uri="{FF2B5EF4-FFF2-40B4-BE49-F238E27FC236}">
              <a16:creationId xmlns:a16="http://schemas.microsoft.com/office/drawing/2014/main" id="{B6B9331C-6A7D-432A-81B3-82D558ECFA5B}"/>
            </a:ext>
          </a:extLst>
        </xdr:cNvPr>
        <xdr:cNvSpPr txBox="1"/>
      </xdr:nvSpPr>
      <xdr:spPr>
        <a:xfrm>
          <a:off x="19992975" y="6198235"/>
          <a:ext cx="596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256,155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19050</xdr:rowOff>
    </xdr:from>
    <xdr:to>
      <xdr:col>112</xdr:col>
      <xdr:colOff>38100</xdr:colOff>
      <xdr:row>39</xdr:row>
      <xdr:rowOff>116840</xdr:rowOff>
    </xdr:to>
    <xdr:sp macro="" textlink="">
      <xdr:nvSpPr>
        <xdr:cNvPr id="595" name="楕円 594">
          <a:extLst>
            <a:ext uri="{FF2B5EF4-FFF2-40B4-BE49-F238E27FC236}">
              <a16:creationId xmlns:a16="http://schemas.microsoft.com/office/drawing/2014/main" id="{608FCBD4-00C5-48F3-BF6A-6E3444B46A31}"/>
            </a:ext>
          </a:extLst>
        </xdr:cNvPr>
        <xdr:cNvSpPr/>
      </xdr:nvSpPr>
      <xdr:spPr>
        <a:xfrm>
          <a:off x="19154775" y="63436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39</xdr:row>
      <xdr:rowOff>62230</xdr:rowOff>
    </xdr:from>
    <xdr:to>
      <xdr:col>116</xdr:col>
      <xdr:colOff>63500</xdr:colOff>
      <xdr:row>39</xdr:row>
      <xdr:rowOff>67945</xdr:rowOff>
    </xdr:to>
    <xdr:cxnSp macro="">
      <xdr:nvCxnSpPr>
        <xdr:cNvPr id="596" name="直線コネクタ 595">
          <a:extLst>
            <a:ext uri="{FF2B5EF4-FFF2-40B4-BE49-F238E27FC236}">
              <a16:creationId xmlns:a16="http://schemas.microsoft.com/office/drawing/2014/main" id="{9D589335-BFC6-4DD6-BC19-9768F576A416}"/>
            </a:ext>
          </a:extLst>
        </xdr:cNvPr>
        <xdr:cNvCxnSpPr/>
      </xdr:nvCxnSpPr>
      <xdr:spPr>
        <a:xfrm flipV="1">
          <a:off x="19199225" y="6390005"/>
          <a:ext cx="7556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26035</xdr:rowOff>
    </xdr:from>
    <xdr:to>
      <xdr:col>107</xdr:col>
      <xdr:colOff>101600</xdr:colOff>
      <xdr:row>39</xdr:row>
      <xdr:rowOff>123825</xdr:rowOff>
    </xdr:to>
    <xdr:sp macro="" textlink="">
      <xdr:nvSpPr>
        <xdr:cNvPr id="597" name="楕円 596">
          <a:extLst>
            <a:ext uri="{FF2B5EF4-FFF2-40B4-BE49-F238E27FC236}">
              <a16:creationId xmlns:a16="http://schemas.microsoft.com/office/drawing/2014/main" id="{4A4C8E71-AEF4-4040-925A-E5FD35E27FBA}"/>
            </a:ext>
          </a:extLst>
        </xdr:cNvPr>
        <xdr:cNvSpPr/>
      </xdr:nvSpPr>
      <xdr:spPr>
        <a:xfrm>
          <a:off x="18345150" y="6353810"/>
          <a:ext cx="1047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67945</xdr:rowOff>
    </xdr:from>
    <xdr:to>
      <xdr:col>111</xdr:col>
      <xdr:colOff>174625</xdr:colOff>
      <xdr:row>39</xdr:row>
      <xdr:rowOff>74295</xdr:rowOff>
    </xdr:to>
    <xdr:cxnSp macro="">
      <xdr:nvCxnSpPr>
        <xdr:cNvPr id="598" name="直線コネクタ 597">
          <a:extLst>
            <a:ext uri="{FF2B5EF4-FFF2-40B4-BE49-F238E27FC236}">
              <a16:creationId xmlns:a16="http://schemas.microsoft.com/office/drawing/2014/main" id="{73423495-9BCC-4CBE-8851-0FD4E73E10BF}"/>
            </a:ext>
          </a:extLst>
        </xdr:cNvPr>
        <xdr:cNvCxnSpPr/>
      </xdr:nvCxnSpPr>
      <xdr:spPr>
        <a:xfrm flipV="1">
          <a:off x="18392775" y="638937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29845</xdr:rowOff>
    </xdr:from>
    <xdr:to>
      <xdr:col>102</xdr:col>
      <xdr:colOff>165100</xdr:colOff>
      <xdr:row>39</xdr:row>
      <xdr:rowOff>127635</xdr:rowOff>
    </xdr:to>
    <xdr:sp macro="" textlink="">
      <xdr:nvSpPr>
        <xdr:cNvPr id="599" name="楕円 598">
          <a:extLst>
            <a:ext uri="{FF2B5EF4-FFF2-40B4-BE49-F238E27FC236}">
              <a16:creationId xmlns:a16="http://schemas.microsoft.com/office/drawing/2014/main" id="{DC770F89-5138-4B36-A513-A4DB04E66428}"/>
            </a:ext>
          </a:extLst>
        </xdr:cNvPr>
        <xdr:cNvSpPr/>
      </xdr:nvSpPr>
      <xdr:spPr>
        <a:xfrm>
          <a:off x="17554575" y="635127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74295</xdr:rowOff>
    </xdr:from>
    <xdr:to>
      <xdr:col>107</xdr:col>
      <xdr:colOff>50800</xdr:colOff>
      <xdr:row>39</xdr:row>
      <xdr:rowOff>78740</xdr:rowOff>
    </xdr:to>
    <xdr:cxnSp macro="">
      <xdr:nvCxnSpPr>
        <xdr:cNvPr id="600" name="直線コネクタ 599">
          <a:extLst>
            <a:ext uri="{FF2B5EF4-FFF2-40B4-BE49-F238E27FC236}">
              <a16:creationId xmlns:a16="http://schemas.microsoft.com/office/drawing/2014/main" id="{9E19DE14-4C97-4C3B-8B41-F03B2E578510}"/>
            </a:ext>
          </a:extLst>
        </xdr:cNvPr>
        <xdr:cNvCxnSpPr/>
      </xdr:nvCxnSpPr>
      <xdr:spPr>
        <a:xfrm flipV="1">
          <a:off x="17602200" y="6398895"/>
          <a:ext cx="7905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33655</xdr:rowOff>
    </xdr:from>
    <xdr:to>
      <xdr:col>98</xdr:col>
      <xdr:colOff>38100</xdr:colOff>
      <xdr:row>39</xdr:row>
      <xdr:rowOff>131445</xdr:rowOff>
    </xdr:to>
    <xdr:sp macro="" textlink="">
      <xdr:nvSpPr>
        <xdr:cNvPr id="601" name="楕円 600">
          <a:extLst>
            <a:ext uri="{FF2B5EF4-FFF2-40B4-BE49-F238E27FC236}">
              <a16:creationId xmlns:a16="http://schemas.microsoft.com/office/drawing/2014/main" id="{AC85ACBD-7C2A-42A7-B166-63A3BFAB2FBE}"/>
            </a:ext>
          </a:extLst>
        </xdr:cNvPr>
        <xdr:cNvSpPr/>
      </xdr:nvSpPr>
      <xdr:spPr>
        <a:xfrm>
          <a:off x="16754475" y="635508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39</xdr:row>
      <xdr:rowOff>78740</xdr:rowOff>
    </xdr:from>
    <xdr:to>
      <xdr:col>102</xdr:col>
      <xdr:colOff>114300</xdr:colOff>
      <xdr:row>39</xdr:row>
      <xdr:rowOff>83185</xdr:rowOff>
    </xdr:to>
    <xdr:cxnSp macro="">
      <xdr:nvCxnSpPr>
        <xdr:cNvPr id="602" name="直線コネクタ 601">
          <a:extLst>
            <a:ext uri="{FF2B5EF4-FFF2-40B4-BE49-F238E27FC236}">
              <a16:creationId xmlns:a16="http://schemas.microsoft.com/office/drawing/2014/main" id="{0EBB6C7C-683F-4058-86ED-DBCE45464B24}"/>
            </a:ext>
          </a:extLst>
        </xdr:cNvPr>
        <xdr:cNvCxnSpPr/>
      </xdr:nvCxnSpPr>
      <xdr:spPr>
        <a:xfrm flipV="1">
          <a:off x="16798925" y="6403340"/>
          <a:ext cx="80327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41</xdr:row>
      <xdr:rowOff>22225</xdr:rowOff>
    </xdr:from>
    <xdr:ext cx="596265" cy="247015"/>
    <xdr:sp macro="" textlink="">
      <xdr:nvSpPr>
        <xdr:cNvPr id="603" name="n_1aveValue【一般廃棄物処理施設】&#10;一人当たり有形固定資産（償却資産）額">
          <a:extLst>
            <a:ext uri="{FF2B5EF4-FFF2-40B4-BE49-F238E27FC236}">
              <a16:creationId xmlns:a16="http://schemas.microsoft.com/office/drawing/2014/main" id="{414B54DD-D634-4F9C-B127-2593F32A5FCB}"/>
            </a:ext>
          </a:extLst>
        </xdr:cNvPr>
        <xdr:cNvSpPr txBox="1"/>
      </xdr:nvSpPr>
      <xdr:spPr>
        <a:xfrm>
          <a:off x="18915380" y="6673850"/>
          <a:ext cx="59626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41</xdr:row>
      <xdr:rowOff>8255</xdr:rowOff>
    </xdr:from>
    <xdr:ext cx="598805" cy="249555"/>
    <xdr:sp macro="" textlink="">
      <xdr:nvSpPr>
        <xdr:cNvPr id="604" name="n_2aveValue【一般廃棄物処理施設】&#10;一人当たり有形固定資産（償却資産）額">
          <a:extLst>
            <a:ext uri="{FF2B5EF4-FFF2-40B4-BE49-F238E27FC236}">
              <a16:creationId xmlns:a16="http://schemas.microsoft.com/office/drawing/2014/main" id="{EB06F166-64B1-4868-BB81-6DE7DA843BC1}"/>
            </a:ext>
          </a:extLst>
        </xdr:cNvPr>
        <xdr:cNvSpPr txBox="1"/>
      </xdr:nvSpPr>
      <xdr:spPr>
        <a:xfrm>
          <a:off x="18134330" y="66598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41</xdr:row>
      <xdr:rowOff>25400</xdr:rowOff>
    </xdr:from>
    <xdr:ext cx="598805" cy="247015"/>
    <xdr:sp macro="" textlink="">
      <xdr:nvSpPr>
        <xdr:cNvPr id="605" name="n_3aveValue【一般廃棄物処理施設】&#10;一人当たり有形固定資産（償却資産）額">
          <a:extLst>
            <a:ext uri="{FF2B5EF4-FFF2-40B4-BE49-F238E27FC236}">
              <a16:creationId xmlns:a16="http://schemas.microsoft.com/office/drawing/2014/main" id="{8CCDEAAD-581D-4E6D-B871-6610B682B37D}"/>
            </a:ext>
          </a:extLst>
        </xdr:cNvPr>
        <xdr:cNvSpPr txBox="1"/>
      </xdr:nvSpPr>
      <xdr:spPr>
        <a:xfrm>
          <a:off x="17324705" y="667702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41</xdr:row>
      <xdr:rowOff>26670</xdr:rowOff>
    </xdr:from>
    <xdr:ext cx="598805" cy="247015"/>
    <xdr:sp macro="" textlink="">
      <xdr:nvSpPr>
        <xdr:cNvPr id="606" name="n_4aveValue【一般廃棄物処理施設】&#10;一人当たり有形固定資産（償却資産）額">
          <a:extLst>
            <a:ext uri="{FF2B5EF4-FFF2-40B4-BE49-F238E27FC236}">
              <a16:creationId xmlns:a16="http://schemas.microsoft.com/office/drawing/2014/main" id="{20F0688D-742D-4192-9C1B-09CE1940B716}"/>
            </a:ext>
          </a:extLst>
        </xdr:cNvPr>
        <xdr:cNvSpPr txBox="1"/>
      </xdr:nvSpPr>
      <xdr:spPr>
        <a:xfrm>
          <a:off x="16524605" y="667829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117,701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132715</xdr:rowOff>
    </xdr:from>
    <xdr:ext cx="596265" cy="249555"/>
    <xdr:sp macro="" textlink="">
      <xdr:nvSpPr>
        <xdr:cNvPr id="607" name="n_1mainValue【一般廃棄物処理施設】&#10;一人当たり有形固定資産（償却資産）額">
          <a:extLst>
            <a:ext uri="{FF2B5EF4-FFF2-40B4-BE49-F238E27FC236}">
              <a16:creationId xmlns:a16="http://schemas.microsoft.com/office/drawing/2014/main" id="{E5C19E6C-BFCF-478B-ABC5-D3DD7821ADDF}"/>
            </a:ext>
          </a:extLst>
        </xdr:cNvPr>
        <xdr:cNvSpPr txBox="1"/>
      </xdr:nvSpPr>
      <xdr:spPr>
        <a:xfrm>
          <a:off x="18915380" y="6133465"/>
          <a:ext cx="5962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253,029</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139065</xdr:rowOff>
    </xdr:from>
    <xdr:ext cx="598805" cy="249555"/>
    <xdr:sp macro="" textlink="">
      <xdr:nvSpPr>
        <xdr:cNvPr id="608" name="n_2mainValue【一般廃棄物処理施設】&#10;一人当たり有形固定資産（償却資産）額">
          <a:extLst>
            <a:ext uri="{FF2B5EF4-FFF2-40B4-BE49-F238E27FC236}">
              <a16:creationId xmlns:a16="http://schemas.microsoft.com/office/drawing/2014/main" id="{23188621-4C9B-4E58-9611-A709C27E2CD9}"/>
            </a:ext>
          </a:extLst>
        </xdr:cNvPr>
        <xdr:cNvSpPr txBox="1"/>
      </xdr:nvSpPr>
      <xdr:spPr>
        <a:xfrm>
          <a:off x="18134330" y="614299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249,284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144145</xdr:rowOff>
    </xdr:from>
    <xdr:ext cx="598805" cy="249555"/>
    <xdr:sp macro="" textlink="">
      <xdr:nvSpPr>
        <xdr:cNvPr id="609" name="n_3mainValue【一般廃棄物処理施設】&#10;一人当たり有形固定資産（償却資産）額">
          <a:extLst>
            <a:ext uri="{FF2B5EF4-FFF2-40B4-BE49-F238E27FC236}">
              <a16:creationId xmlns:a16="http://schemas.microsoft.com/office/drawing/2014/main" id="{E4573133-4E40-4E17-9A81-F56DB28717F7}"/>
            </a:ext>
          </a:extLst>
        </xdr:cNvPr>
        <xdr:cNvSpPr txBox="1"/>
      </xdr:nvSpPr>
      <xdr:spPr>
        <a:xfrm>
          <a:off x="17324705" y="614172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246,842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147320</xdr:rowOff>
    </xdr:from>
    <xdr:ext cx="598805" cy="249555"/>
    <xdr:sp macro="" textlink="">
      <xdr:nvSpPr>
        <xdr:cNvPr id="610" name="n_4mainValue【一般廃棄物処理施設】&#10;一人当たり有形固定資産（償却資産）額">
          <a:extLst>
            <a:ext uri="{FF2B5EF4-FFF2-40B4-BE49-F238E27FC236}">
              <a16:creationId xmlns:a16="http://schemas.microsoft.com/office/drawing/2014/main" id="{15B8EDBD-DE47-4C21-A3B6-70068D666A98}"/>
            </a:ext>
          </a:extLst>
        </xdr:cNvPr>
        <xdr:cNvSpPr txBox="1"/>
      </xdr:nvSpPr>
      <xdr:spPr>
        <a:xfrm>
          <a:off x="16524605" y="614489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245,071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611" name="正方形/長方形 610">
          <a:extLst>
            <a:ext uri="{FF2B5EF4-FFF2-40B4-BE49-F238E27FC236}">
              <a16:creationId xmlns:a16="http://schemas.microsoft.com/office/drawing/2014/main" id="{843D7D6F-BADF-43A2-AFD7-9580872FFBD1}"/>
            </a:ext>
          </a:extLst>
        </xdr:cNvPr>
        <xdr:cNvSpPr/>
      </xdr:nvSpPr>
      <xdr:spPr>
        <a:xfrm>
          <a:off x="11210925" y="7564755"/>
          <a:ext cx="424815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431F49F2-1840-4480-AB1F-0217ED2D66EF}"/>
            </a:ext>
          </a:extLst>
        </xdr:cNvPr>
        <xdr:cNvSpPr/>
      </xdr:nvSpPr>
      <xdr:spPr>
        <a:xfrm>
          <a:off x="113157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613" name="正方形/長方形 612">
          <a:extLst>
            <a:ext uri="{FF2B5EF4-FFF2-40B4-BE49-F238E27FC236}">
              <a16:creationId xmlns:a16="http://schemas.microsoft.com/office/drawing/2014/main" id="{80BDF814-131F-40BE-8AF1-F97E519EE4CB}"/>
            </a:ext>
          </a:extLst>
        </xdr:cNvPr>
        <xdr:cNvSpPr/>
      </xdr:nvSpPr>
      <xdr:spPr>
        <a:xfrm>
          <a:off x="113157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F33EE33A-51F2-46ED-BA74-26C62F2723FB}"/>
            </a:ext>
          </a:extLst>
        </xdr:cNvPr>
        <xdr:cNvSpPr/>
      </xdr:nvSpPr>
      <xdr:spPr>
        <a:xfrm>
          <a:off x="122396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615" name="正方形/長方形 614">
          <a:extLst>
            <a:ext uri="{FF2B5EF4-FFF2-40B4-BE49-F238E27FC236}">
              <a16:creationId xmlns:a16="http://schemas.microsoft.com/office/drawing/2014/main" id="{A80F861B-312D-4C41-A590-3C44FAFA41FF}"/>
            </a:ext>
          </a:extLst>
        </xdr:cNvPr>
        <xdr:cNvSpPr/>
      </xdr:nvSpPr>
      <xdr:spPr>
        <a:xfrm>
          <a:off x="122396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8BCC6DAF-1C0C-4A4A-B418-90BF8D56D3A6}"/>
            </a:ext>
          </a:extLst>
        </xdr:cNvPr>
        <xdr:cNvSpPr/>
      </xdr:nvSpPr>
      <xdr:spPr>
        <a:xfrm>
          <a:off x="132683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617" name="正方形/長方形 616">
          <a:extLst>
            <a:ext uri="{FF2B5EF4-FFF2-40B4-BE49-F238E27FC236}">
              <a16:creationId xmlns:a16="http://schemas.microsoft.com/office/drawing/2014/main" id="{72A5B330-6AC9-42A1-8DC6-1D7B18062062}"/>
            </a:ext>
          </a:extLst>
        </xdr:cNvPr>
        <xdr:cNvSpPr/>
      </xdr:nvSpPr>
      <xdr:spPr>
        <a:xfrm>
          <a:off x="132683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618" name="正方形/長方形 617">
          <a:extLst>
            <a:ext uri="{FF2B5EF4-FFF2-40B4-BE49-F238E27FC236}">
              <a16:creationId xmlns:a16="http://schemas.microsoft.com/office/drawing/2014/main" id="{91FB2626-C23C-470D-86ED-3F79698FCD53}"/>
            </a:ext>
          </a:extLst>
        </xdr:cNvPr>
        <xdr:cNvSpPr/>
      </xdr:nvSpPr>
      <xdr:spPr>
        <a:xfrm>
          <a:off x="11210925" y="864679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619" name="テキスト ボックス 618">
          <a:extLst>
            <a:ext uri="{FF2B5EF4-FFF2-40B4-BE49-F238E27FC236}">
              <a16:creationId xmlns:a16="http://schemas.microsoft.com/office/drawing/2014/main" id="{6CBAC944-13E3-494B-8247-BBB2E63B63DA}"/>
            </a:ext>
          </a:extLst>
        </xdr:cNvPr>
        <xdr:cNvSpPr txBox="1"/>
      </xdr:nvSpPr>
      <xdr:spPr>
        <a:xfrm>
          <a:off x="11172825" y="846645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620" name="直線コネクタ 619">
          <a:extLst>
            <a:ext uri="{FF2B5EF4-FFF2-40B4-BE49-F238E27FC236}">
              <a16:creationId xmlns:a16="http://schemas.microsoft.com/office/drawing/2014/main" id="{FB288BEA-196B-4E38-A0ED-255D542E0CA4}"/>
            </a:ext>
          </a:extLst>
        </xdr:cNvPr>
        <xdr:cNvCxnSpPr/>
      </xdr:nvCxnSpPr>
      <xdr:spPr>
        <a:xfrm>
          <a:off x="11210925" y="1080325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4820" cy="249555"/>
    <xdr:sp macro="" textlink="">
      <xdr:nvSpPr>
        <xdr:cNvPr id="621" name="テキスト ボックス 620">
          <a:extLst>
            <a:ext uri="{FF2B5EF4-FFF2-40B4-BE49-F238E27FC236}">
              <a16:creationId xmlns:a16="http://schemas.microsoft.com/office/drawing/2014/main" id="{63D98923-4C70-4048-BFCA-25482C1171B6}"/>
            </a:ext>
          </a:extLst>
        </xdr:cNvPr>
        <xdr:cNvSpPr txBox="1"/>
      </xdr:nvSpPr>
      <xdr:spPr>
        <a:xfrm>
          <a:off x="10794365" y="106756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126365</xdr:rowOff>
    </xdr:from>
    <xdr:to>
      <xdr:col>89</xdr:col>
      <xdr:colOff>174625</xdr:colOff>
      <xdr:row>64</xdr:row>
      <xdr:rowOff>126365</xdr:rowOff>
    </xdr:to>
    <xdr:cxnSp macro="">
      <xdr:nvCxnSpPr>
        <xdr:cNvPr id="622" name="直線コネクタ 621">
          <a:extLst>
            <a:ext uri="{FF2B5EF4-FFF2-40B4-BE49-F238E27FC236}">
              <a16:creationId xmlns:a16="http://schemas.microsoft.com/office/drawing/2014/main" id="{FFFD3F39-B577-4680-AF5C-743F1A606F5D}"/>
            </a:ext>
          </a:extLst>
        </xdr:cNvPr>
        <xdr:cNvCxnSpPr/>
      </xdr:nvCxnSpPr>
      <xdr:spPr>
        <a:xfrm>
          <a:off x="11210925" y="1049591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154305</xdr:rowOff>
    </xdr:from>
    <xdr:ext cx="464820" cy="247015"/>
    <xdr:sp macro="" textlink="">
      <xdr:nvSpPr>
        <xdr:cNvPr id="623" name="テキスト ボックス 622">
          <a:extLst>
            <a:ext uri="{FF2B5EF4-FFF2-40B4-BE49-F238E27FC236}">
              <a16:creationId xmlns:a16="http://schemas.microsoft.com/office/drawing/2014/main" id="{EDDAE9B0-C790-4032-B622-F118267C9424}"/>
            </a:ext>
          </a:extLst>
        </xdr:cNvPr>
        <xdr:cNvSpPr txBox="1"/>
      </xdr:nvSpPr>
      <xdr:spPr>
        <a:xfrm>
          <a:off x="10794365" y="1036510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140970</xdr:rowOff>
    </xdr:from>
    <xdr:to>
      <xdr:col>89</xdr:col>
      <xdr:colOff>174625</xdr:colOff>
      <xdr:row>62</xdr:row>
      <xdr:rowOff>140970</xdr:rowOff>
    </xdr:to>
    <xdr:cxnSp macro="">
      <xdr:nvCxnSpPr>
        <xdr:cNvPr id="624" name="直線コネクタ 623">
          <a:extLst>
            <a:ext uri="{FF2B5EF4-FFF2-40B4-BE49-F238E27FC236}">
              <a16:creationId xmlns:a16="http://schemas.microsoft.com/office/drawing/2014/main" id="{B5BB2773-C208-41B4-A23B-D7398FCE59CB}"/>
            </a:ext>
          </a:extLst>
        </xdr:cNvPr>
        <xdr:cNvCxnSpPr/>
      </xdr:nvCxnSpPr>
      <xdr:spPr>
        <a:xfrm>
          <a:off x="11210925" y="1019302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49555"/>
    <xdr:sp macro="" textlink="">
      <xdr:nvSpPr>
        <xdr:cNvPr id="625" name="テキスト ボックス 624">
          <a:extLst>
            <a:ext uri="{FF2B5EF4-FFF2-40B4-BE49-F238E27FC236}">
              <a16:creationId xmlns:a16="http://schemas.microsoft.com/office/drawing/2014/main" id="{B9EE81E1-E85C-42E8-B6EE-C987F763DD10}"/>
            </a:ext>
          </a:extLst>
        </xdr:cNvPr>
        <xdr:cNvSpPr txBox="1"/>
      </xdr:nvSpPr>
      <xdr:spPr>
        <a:xfrm>
          <a:off x="10845800" y="100564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157480</xdr:rowOff>
    </xdr:from>
    <xdr:to>
      <xdr:col>89</xdr:col>
      <xdr:colOff>174625</xdr:colOff>
      <xdr:row>60</xdr:row>
      <xdr:rowOff>157480</xdr:rowOff>
    </xdr:to>
    <xdr:cxnSp macro="">
      <xdr:nvCxnSpPr>
        <xdr:cNvPr id="626" name="直線コネクタ 625">
          <a:extLst>
            <a:ext uri="{FF2B5EF4-FFF2-40B4-BE49-F238E27FC236}">
              <a16:creationId xmlns:a16="http://schemas.microsoft.com/office/drawing/2014/main" id="{66EFAE94-1A52-4908-98DB-1C5BEDA6A5D1}"/>
            </a:ext>
          </a:extLst>
        </xdr:cNvPr>
        <xdr:cNvCxnSpPr/>
      </xdr:nvCxnSpPr>
      <xdr:spPr>
        <a:xfrm>
          <a:off x="11210925" y="988568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3225" cy="247015"/>
    <xdr:sp macro="" textlink="">
      <xdr:nvSpPr>
        <xdr:cNvPr id="627" name="テキスト ボックス 626">
          <a:extLst>
            <a:ext uri="{FF2B5EF4-FFF2-40B4-BE49-F238E27FC236}">
              <a16:creationId xmlns:a16="http://schemas.microsoft.com/office/drawing/2014/main" id="{89DAB767-C0FA-4AF9-9FBD-B9C2152D4959}"/>
            </a:ext>
          </a:extLst>
        </xdr:cNvPr>
        <xdr:cNvSpPr txBox="1"/>
      </xdr:nvSpPr>
      <xdr:spPr>
        <a:xfrm>
          <a:off x="10845800" y="974534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174625</xdr:colOff>
      <xdr:row>59</xdr:row>
      <xdr:rowOff>7620</xdr:rowOff>
    </xdr:to>
    <xdr:cxnSp macro="">
      <xdr:nvCxnSpPr>
        <xdr:cNvPr id="628" name="直線コネクタ 627">
          <a:extLst>
            <a:ext uri="{FF2B5EF4-FFF2-40B4-BE49-F238E27FC236}">
              <a16:creationId xmlns:a16="http://schemas.microsoft.com/office/drawing/2014/main" id="{E2EB9E22-0C1A-4046-B977-D4EFF3473610}"/>
            </a:ext>
          </a:extLst>
        </xdr:cNvPr>
        <xdr:cNvCxnSpPr/>
      </xdr:nvCxnSpPr>
      <xdr:spPr>
        <a:xfrm>
          <a:off x="11210925" y="957389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36195</xdr:rowOff>
    </xdr:from>
    <xdr:ext cx="403225" cy="249555"/>
    <xdr:sp macro="" textlink="">
      <xdr:nvSpPr>
        <xdr:cNvPr id="629" name="テキスト ボックス 628">
          <a:extLst>
            <a:ext uri="{FF2B5EF4-FFF2-40B4-BE49-F238E27FC236}">
              <a16:creationId xmlns:a16="http://schemas.microsoft.com/office/drawing/2014/main" id="{75D77D71-0F91-4D45-BF08-8502F1DFD1DB}"/>
            </a:ext>
          </a:extLst>
        </xdr:cNvPr>
        <xdr:cNvSpPr txBox="1"/>
      </xdr:nvSpPr>
      <xdr:spPr>
        <a:xfrm>
          <a:off x="10845800" y="943737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174625</xdr:colOff>
      <xdr:row>57</xdr:row>
      <xdr:rowOff>24130</xdr:rowOff>
    </xdr:to>
    <xdr:cxnSp macro="">
      <xdr:nvCxnSpPr>
        <xdr:cNvPr id="630" name="直線コネクタ 629">
          <a:extLst>
            <a:ext uri="{FF2B5EF4-FFF2-40B4-BE49-F238E27FC236}">
              <a16:creationId xmlns:a16="http://schemas.microsoft.com/office/drawing/2014/main" id="{7383095D-19A7-4A0E-9DAD-D8AFACA75B4A}"/>
            </a:ext>
          </a:extLst>
        </xdr:cNvPr>
        <xdr:cNvCxnSpPr/>
      </xdr:nvCxnSpPr>
      <xdr:spPr>
        <a:xfrm>
          <a:off x="11210925" y="926655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52070</xdr:rowOff>
    </xdr:from>
    <xdr:ext cx="403225" cy="247015"/>
    <xdr:sp macro="" textlink="">
      <xdr:nvSpPr>
        <xdr:cNvPr id="631" name="テキスト ボックス 630">
          <a:extLst>
            <a:ext uri="{FF2B5EF4-FFF2-40B4-BE49-F238E27FC236}">
              <a16:creationId xmlns:a16="http://schemas.microsoft.com/office/drawing/2014/main" id="{33A800EE-01C9-4B04-96F5-0E29BDD398AA}"/>
            </a:ext>
          </a:extLst>
        </xdr:cNvPr>
        <xdr:cNvSpPr txBox="1"/>
      </xdr:nvSpPr>
      <xdr:spPr>
        <a:xfrm>
          <a:off x="10845800" y="912622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38735</xdr:rowOff>
    </xdr:from>
    <xdr:to>
      <xdr:col>89</xdr:col>
      <xdr:colOff>174625</xdr:colOff>
      <xdr:row>55</xdr:row>
      <xdr:rowOff>38735</xdr:rowOff>
    </xdr:to>
    <xdr:cxnSp macro="">
      <xdr:nvCxnSpPr>
        <xdr:cNvPr id="632" name="直線コネクタ 631">
          <a:extLst>
            <a:ext uri="{FF2B5EF4-FFF2-40B4-BE49-F238E27FC236}">
              <a16:creationId xmlns:a16="http://schemas.microsoft.com/office/drawing/2014/main" id="{5BC60D3A-24D4-4A6D-A41F-9DBD4815D84F}"/>
            </a:ext>
          </a:extLst>
        </xdr:cNvPr>
        <xdr:cNvCxnSpPr/>
      </xdr:nvCxnSpPr>
      <xdr:spPr>
        <a:xfrm>
          <a:off x="11210925" y="895413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67310</xdr:rowOff>
    </xdr:from>
    <xdr:ext cx="339090" cy="249555"/>
    <xdr:sp macro="" textlink="">
      <xdr:nvSpPr>
        <xdr:cNvPr id="633" name="テキスト ボックス 632">
          <a:extLst>
            <a:ext uri="{FF2B5EF4-FFF2-40B4-BE49-F238E27FC236}">
              <a16:creationId xmlns:a16="http://schemas.microsoft.com/office/drawing/2014/main" id="{0D6C8518-B70C-4807-9287-37EE3B0151EA}"/>
            </a:ext>
          </a:extLst>
        </xdr:cNvPr>
        <xdr:cNvSpPr txBox="1"/>
      </xdr:nvSpPr>
      <xdr:spPr>
        <a:xfrm>
          <a:off x="10903585" y="881761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634" name="直線コネクタ 633">
          <a:extLst>
            <a:ext uri="{FF2B5EF4-FFF2-40B4-BE49-F238E27FC236}">
              <a16:creationId xmlns:a16="http://schemas.microsoft.com/office/drawing/2014/main" id="{1E358887-5DFE-4A40-A4A5-9C6BA9646B53}"/>
            </a:ext>
          </a:extLst>
        </xdr:cNvPr>
        <xdr:cNvCxnSpPr/>
      </xdr:nvCxnSpPr>
      <xdr:spPr>
        <a:xfrm>
          <a:off x="11210925" y="864679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55245</xdr:rowOff>
    </xdr:from>
    <xdr:to>
      <xdr:col>90</xdr:col>
      <xdr:colOff>25400</xdr:colOff>
      <xdr:row>66</xdr:row>
      <xdr:rowOff>109855</xdr:rowOff>
    </xdr:to>
    <xdr:sp macro="" textlink="">
      <xdr:nvSpPr>
        <xdr:cNvPr id="635" name="【保健センター・保健所】&#10;有形固定資産減価償却率グラフ枠">
          <a:extLst>
            <a:ext uri="{FF2B5EF4-FFF2-40B4-BE49-F238E27FC236}">
              <a16:creationId xmlns:a16="http://schemas.microsoft.com/office/drawing/2014/main" id="{869BA0EE-5B28-4609-A8AC-27B2B29E6ACC}"/>
            </a:ext>
          </a:extLst>
        </xdr:cNvPr>
        <xdr:cNvSpPr/>
      </xdr:nvSpPr>
      <xdr:spPr>
        <a:xfrm>
          <a:off x="11210925" y="864679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31115</xdr:rowOff>
    </xdr:from>
    <xdr:to>
      <xdr:col>85</xdr:col>
      <xdr:colOff>126365</xdr:colOff>
      <xdr:row>64</xdr:row>
      <xdr:rowOff>126365</xdr:rowOff>
    </xdr:to>
    <xdr:cxnSp macro="">
      <xdr:nvCxnSpPr>
        <xdr:cNvPr id="636" name="直線コネクタ 635">
          <a:extLst>
            <a:ext uri="{FF2B5EF4-FFF2-40B4-BE49-F238E27FC236}">
              <a16:creationId xmlns:a16="http://schemas.microsoft.com/office/drawing/2014/main" id="{0894AB16-466D-4321-B4C3-66C5FA13A41C}"/>
            </a:ext>
          </a:extLst>
        </xdr:cNvPr>
        <xdr:cNvCxnSpPr/>
      </xdr:nvCxnSpPr>
      <xdr:spPr>
        <a:xfrm flipV="1">
          <a:off x="14696440" y="910526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129540</xdr:rowOff>
    </xdr:from>
    <xdr:ext cx="467360" cy="247015"/>
    <xdr:sp macro="" textlink="">
      <xdr:nvSpPr>
        <xdr:cNvPr id="637" name="【保健センター・保健所】&#10;有形固定資産減価償却率最小値テキスト">
          <a:extLst>
            <a:ext uri="{FF2B5EF4-FFF2-40B4-BE49-F238E27FC236}">
              <a16:creationId xmlns:a16="http://schemas.microsoft.com/office/drawing/2014/main" id="{A883F39C-476A-4D53-9581-A20012D983C3}"/>
            </a:ext>
          </a:extLst>
        </xdr:cNvPr>
        <xdr:cNvSpPr txBox="1"/>
      </xdr:nvSpPr>
      <xdr:spPr>
        <a:xfrm>
          <a:off x="14735175" y="1049909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126365</xdr:rowOff>
    </xdr:from>
    <xdr:to>
      <xdr:col>86</xdr:col>
      <xdr:colOff>25400</xdr:colOff>
      <xdr:row>64</xdr:row>
      <xdr:rowOff>126365</xdr:rowOff>
    </xdr:to>
    <xdr:cxnSp macro="">
      <xdr:nvCxnSpPr>
        <xdr:cNvPr id="638" name="直線コネクタ 637">
          <a:extLst>
            <a:ext uri="{FF2B5EF4-FFF2-40B4-BE49-F238E27FC236}">
              <a16:creationId xmlns:a16="http://schemas.microsoft.com/office/drawing/2014/main" id="{1BE40E99-8C00-4D56-9D33-06D4BDF79F77}"/>
            </a:ext>
          </a:extLst>
        </xdr:cNvPr>
        <xdr:cNvCxnSpPr/>
      </xdr:nvCxnSpPr>
      <xdr:spPr>
        <a:xfrm>
          <a:off x="14611350" y="10495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144780</xdr:rowOff>
    </xdr:from>
    <xdr:ext cx="402590" cy="249555"/>
    <xdr:sp macro="" textlink="">
      <xdr:nvSpPr>
        <xdr:cNvPr id="639" name="【保健センター・保健所】&#10;有形固定資産減価償却率最大値テキスト">
          <a:extLst>
            <a:ext uri="{FF2B5EF4-FFF2-40B4-BE49-F238E27FC236}">
              <a16:creationId xmlns:a16="http://schemas.microsoft.com/office/drawing/2014/main" id="{19646C5B-3E73-437B-B107-C501133884A7}"/>
            </a:ext>
          </a:extLst>
        </xdr:cNvPr>
        <xdr:cNvSpPr txBox="1"/>
      </xdr:nvSpPr>
      <xdr:spPr>
        <a:xfrm>
          <a:off x="14735175" y="889508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31115</xdr:rowOff>
    </xdr:from>
    <xdr:to>
      <xdr:col>86</xdr:col>
      <xdr:colOff>25400</xdr:colOff>
      <xdr:row>56</xdr:row>
      <xdr:rowOff>31115</xdr:rowOff>
    </xdr:to>
    <xdr:cxnSp macro="">
      <xdr:nvCxnSpPr>
        <xdr:cNvPr id="640" name="直線コネクタ 639">
          <a:extLst>
            <a:ext uri="{FF2B5EF4-FFF2-40B4-BE49-F238E27FC236}">
              <a16:creationId xmlns:a16="http://schemas.microsoft.com/office/drawing/2014/main" id="{2B81B6F1-8A3F-4305-BC4E-4911D920EC1D}"/>
            </a:ext>
          </a:extLst>
        </xdr:cNvPr>
        <xdr:cNvCxnSpPr/>
      </xdr:nvCxnSpPr>
      <xdr:spPr>
        <a:xfrm>
          <a:off x="14611350" y="91052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74930</xdr:rowOff>
    </xdr:from>
    <xdr:ext cx="402590" cy="249555"/>
    <xdr:sp macro="" textlink="">
      <xdr:nvSpPr>
        <xdr:cNvPr id="641" name="【保健センター・保健所】&#10;有形固定資産減価償却率平均値テキスト">
          <a:extLst>
            <a:ext uri="{FF2B5EF4-FFF2-40B4-BE49-F238E27FC236}">
              <a16:creationId xmlns:a16="http://schemas.microsoft.com/office/drawing/2014/main" id="{7F3C2C3A-FAFA-423E-B488-CC96DCC8AEB0}"/>
            </a:ext>
          </a:extLst>
        </xdr:cNvPr>
        <xdr:cNvSpPr txBox="1"/>
      </xdr:nvSpPr>
      <xdr:spPr>
        <a:xfrm>
          <a:off x="14735175" y="9638030"/>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53340</xdr:rowOff>
    </xdr:from>
    <xdr:to>
      <xdr:col>85</xdr:col>
      <xdr:colOff>174625</xdr:colOff>
      <xdr:row>60</xdr:row>
      <xdr:rowOff>151130</xdr:rowOff>
    </xdr:to>
    <xdr:sp macro="" textlink="">
      <xdr:nvSpPr>
        <xdr:cNvPr id="642" name="フローチャート: 判断 641">
          <a:extLst>
            <a:ext uri="{FF2B5EF4-FFF2-40B4-BE49-F238E27FC236}">
              <a16:creationId xmlns:a16="http://schemas.microsoft.com/office/drawing/2014/main" id="{EC25705D-786D-40ED-A9A5-8C7F731442D0}"/>
            </a:ext>
          </a:extLst>
        </xdr:cNvPr>
        <xdr:cNvSpPr/>
      </xdr:nvSpPr>
      <xdr:spPr>
        <a:xfrm>
          <a:off x="14649450" y="9775190"/>
          <a:ext cx="9207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27940</xdr:rowOff>
    </xdr:from>
    <xdr:to>
      <xdr:col>81</xdr:col>
      <xdr:colOff>101600</xdr:colOff>
      <xdr:row>60</xdr:row>
      <xdr:rowOff>126365</xdr:rowOff>
    </xdr:to>
    <xdr:sp macro="" textlink="">
      <xdr:nvSpPr>
        <xdr:cNvPr id="643" name="フローチャート: 判断 642">
          <a:extLst>
            <a:ext uri="{FF2B5EF4-FFF2-40B4-BE49-F238E27FC236}">
              <a16:creationId xmlns:a16="http://schemas.microsoft.com/office/drawing/2014/main" id="{1FC474BB-BA82-48EE-9F3A-5D122B9BBC7E}"/>
            </a:ext>
          </a:extLst>
        </xdr:cNvPr>
        <xdr:cNvSpPr/>
      </xdr:nvSpPr>
      <xdr:spPr>
        <a:xfrm>
          <a:off x="13887450" y="9756140"/>
          <a:ext cx="1047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147320</xdr:rowOff>
    </xdr:from>
    <xdr:to>
      <xdr:col>76</xdr:col>
      <xdr:colOff>165100</xdr:colOff>
      <xdr:row>60</xdr:row>
      <xdr:rowOff>80010</xdr:rowOff>
    </xdr:to>
    <xdr:sp macro="" textlink="">
      <xdr:nvSpPr>
        <xdr:cNvPr id="644" name="フローチャート: 判断 643">
          <a:extLst>
            <a:ext uri="{FF2B5EF4-FFF2-40B4-BE49-F238E27FC236}">
              <a16:creationId xmlns:a16="http://schemas.microsoft.com/office/drawing/2014/main" id="{06CD5503-7F42-49E5-B970-D06347602E72}"/>
            </a:ext>
          </a:extLst>
        </xdr:cNvPr>
        <xdr:cNvSpPr/>
      </xdr:nvSpPr>
      <xdr:spPr>
        <a:xfrm>
          <a:off x="13096875" y="9707245"/>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124460</xdr:rowOff>
    </xdr:from>
    <xdr:to>
      <xdr:col>72</xdr:col>
      <xdr:colOff>38100</xdr:colOff>
      <xdr:row>60</xdr:row>
      <xdr:rowOff>57150</xdr:rowOff>
    </xdr:to>
    <xdr:sp macro="" textlink="">
      <xdr:nvSpPr>
        <xdr:cNvPr id="645" name="フローチャート: 判断 644">
          <a:extLst>
            <a:ext uri="{FF2B5EF4-FFF2-40B4-BE49-F238E27FC236}">
              <a16:creationId xmlns:a16="http://schemas.microsoft.com/office/drawing/2014/main" id="{C5E014D6-9891-4C1F-A46A-720D1C552836}"/>
            </a:ext>
          </a:extLst>
        </xdr:cNvPr>
        <xdr:cNvSpPr/>
      </xdr:nvSpPr>
      <xdr:spPr>
        <a:xfrm>
          <a:off x="12296775" y="96843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135255</xdr:rowOff>
    </xdr:from>
    <xdr:to>
      <xdr:col>67</xdr:col>
      <xdr:colOff>101600</xdr:colOff>
      <xdr:row>60</xdr:row>
      <xdr:rowOff>67945</xdr:rowOff>
    </xdr:to>
    <xdr:sp macro="" textlink="">
      <xdr:nvSpPr>
        <xdr:cNvPr id="646" name="フローチャート: 判断 645">
          <a:extLst>
            <a:ext uri="{FF2B5EF4-FFF2-40B4-BE49-F238E27FC236}">
              <a16:creationId xmlns:a16="http://schemas.microsoft.com/office/drawing/2014/main" id="{F5DCD767-DDD5-432B-9081-E78D848B98C5}"/>
            </a:ext>
          </a:extLst>
        </xdr:cNvPr>
        <xdr:cNvSpPr/>
      </xdr:nvSpPr>
      <xdr:spPr>
        <a:xfrm>
          <a:off x="11487150" y="969835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647" name="テキスト ボックス 646">
          <a:extLst>
            <a:ext uri="{FF2B5EF4-FFF2-40B4-BE49-F238E27FC236}">
              <a16:creationId xmlns:a16="http://schemas.microsoft.com/office/drawing/2014/main" id="{A3F1A5C5-F490-4466-ACF7-085DA71FD19D}"/>
            </a:ext>
          </a:extLst>
        </xdr:cNvPr>
        <xdr:cNvSpPr txBox="1"/>
      </xdr:nvSpPr>
      <xdr:spPr>
        <a:xfrm>
          <a:off x="145256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648" name="テキスト ボックス 647">
          <a:extLst>
            <a:ext uri="{FF2B5EF4-FFF2-40B4-BE49-F238E27FC236}">
              <a16:creationId xmlns:a16="http://schemas.microsoft.com/office/drawing/2014/main" id="{2235DD36-8928-4971-B6FC-3AABBFF2BBA4}"/>
            </a:ext>
          </a:extLst>
        </xdr:cNvPr>
        <xdr:cNvSpPr txBox="1"/>
      </xdr:nvSpPr>
      <xdr:spPr>
        <a:xfrm>
          <a:off x="137636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649" name="テキスト ボックス 648">
          <a:extLst>
            <a:ext uri="{FF2B5EF4-FFF2-40B4-BE49-F238E27FC236}">
              <a16:creationId xmlns:a16="http://schemas.microsoft.com/office/drawing/2014/main" id="{D9B1746F-ACD0-4DF5-9641-27EBB7D166D4}"/>
            </a:ext>
          </a:extLst>
        </xdr:cNvPr>
        <xdr:cNvSpPr txBox="1"/>
      </xdr:nvSpPr>
      <xdr:spPr>
        <a:xfrm>
          <a:off x="129730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650" name="テキスト ボックス 649">
          <a:extLst>
            <a:ext uri="{FF2B5EF4-FFF2-40B4-BE49-F238E27FC236}">
              <a16:creationId xmlns:a16="http://schemas.microsoft.com/office/drawing/2014/main" id="{5C526879-6404-4D3D-B361-01CF93744FA4}"/>
            </a:ext>
          </a:extLst>
        </xdr:cNvPr>
        <xdr:cNvSpPr txBox="1"/>
      </xdr:nvSpPr>
      <xdr:spPr>
        <a:xfrm>
          <a:off x="121697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651" name="テキスト ボックス 650">
          <a:extLst>
            <a:ext uri="{FF2B5EF4-FFF2-40B4-BE49-F238E27FC236}">
              <a16:creationId xmlns:a16="http://schemas.microsoft.com/office/drawing/2014/main" id="{87726FE3-7BE4-48F2-AD04-E8CE29904423}"/>
            </a:ext>
          </a:extLst>
        </xdr:cNvPr>
        <xdr:cNvSpPr txBox="1"/>
      </xdr:nvSpPr>
      <xdr:spPr>
        <a:xfrm>
          <a:off x="113633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121285</xdr:rowOff>
    </xdr:from>
    <xdr:to>
      <xdr:col>85</xdr:col>
      <xdr:colOff>174625</xdr:colOff>
      <xdr:row>62</xdr:row>
      <xdr:rowOff>53975</xdr:rowOff>
    </xdr:to>
    <xdr:sp macro="" textlink="">
      <xdr:nvSpPr>
        <xdr:cNvPr id="652" name="楕円 651">
          <a:extLst>
            <a:ext uri="{FF2B5EF4-FFF2-40B4-BE49-F238E27FC236}">
              <a16:creationId xmlns:a16="http://schemas.microsoft.com/office/drawing/2014/main" id="{C8815C86-01CF-4091-9761-E28018761ECD}"/>
            </a:ext>
          </a:extLst>
        </xdr:cNvPr>
        <xdr:cNvSpPr/>
      </xdr:nvSpPr>
      <xdr:spPr>
        <a:xfrm>
          <a:off x="14649450" y="10011410"/>
          <a:ext cx="9207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100330</xdr:rowOff>
    </xdr:from>
    <xdr:ext cx="402590" cy="249555"/>
    <xdr:sp macro="" textlink="">
      <xdr:nvSpPr>
        <xdr:cNvPr id="653" name="【保健センター・保健所】&#10;有形固定資産減価償却率該当値テキスト">
          <a:extLst>
            <a:ext uri="{FF2B5EF4-FFF2-40B4-BE49-F238E27FC236}">
              <a16:creationId xmlns:a16="http://schemas.microsoft.com/office/drawing/2014/main" id="{20EA05E8-E12C-492F-BFA2-314A38B91E74}"/>
            </a:ext>
          </a:extLst>
        </xdr:cNvPr>
        <xdr:cNvSpPr txBox="1"/>
      </xdr:nvSpPr>
      <xdr:spPr>
        <a:xfrm>
          <a:off x="14735175" y="9990455"/>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89535</xdr:rowOff>
    </xdr:from>
    <xdr:to>
      <xdr:col>81</xdr:col>
      <xdr:colOff>101600</xdr:colOff>
      <xdr:row>62</xdr:row>
      <xdr:rowOff>22225</xdr:rowOff>
    </xdr:to>
    <xdr:sp macro="" textlink="">
      <xdr:nvSpPr>
        <xdr:cNvPr id="654" name="楕円 653">
          <a:extLst>
            <a:ext uri="{FF2B5EF4-FFF2-40B4-BE49-F238E27FC236}">
              <a16:creationId xmlns:a16="http://schemas.microsoft.com/office/drawing/2014/main" id="{F750B13A-4902-4FFE-BFFD-D0647025575A}"/>
            </a:ext>
          </a:extLst>
        </xdr:cNvPr>
        <xdr:cNvSpPr/>
      </xdr:nvSpPr>
      <xdr:spPr>
        <a:xfrm>
          <a:off x="13887450" y="9973310"/>
          <a:ext cx="10477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137795</xdr:rowOff>
    </xdr:from>
    <xdr:to>
      <xdr:col>85</xdr:col>
      <xdr:colOff>127000</xdr:colOff>
      <xdr:row>62</xdr:row>
      <xdr:rowOff>5080</xdr:rowOff>
    </xdr:to>
    <xdr:cxnSp macro="">
      <xdr:nvCxnSpPr>
        <xdr:cNvPr id="655" name="直線コネクタ 654">
          <a:extLst>
            <a:ext uri="{FF2B5EF4-FFF2-40B4-BE49-F238E27FC236}">
              <a16:creationId xmlns:a16="http://schemas.microsoft.com/office/drawing/2014/main" id="{5DD4B5A4-0AA4-4184-B44A-660053BA851E}"/>
            </a:ext>
          </a:extLst>
        </xdr:cNvPr>
        <xdr:cNvCxnSpPr/>
      </xdr:nvCxnSpPr>
      <xdr:spPr>
        <a:xfrm>
          <a:off x="13935075" y="10027920"/>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58420</xdr:rowOff>
    </xdr:from>
    <xdr:to>
      <xdr:col>76</xdr:col>
      <xdr:colOff>165100</xdr:colOff>
      <xdr:row>61</xdr:row>
      <xdr:rowOff>156210</xdr:rowOff>
    </xdr:to>
    <xdr:sp macro="" textlink="">
      <xdr:nvSpPr>
        <xdr:cNvPr id="656" name="楕円 655">
          <a:extLst>
            <a:ext uri="{FF2B5EF4-FFF2-40B4-BE49-F238E27FC236}">
              <a16:creationId xmlns:a16="http://schemas.microsoft.com/office/drawing/2014/main" id="{68376C6D-D529-46C1-8A85-BCDF31343E16}"/>
            </a:ext>
          </a:extLst>
        </xdr:cNvPr>
        <xdr:cNvSpPr/>
      </xdr:nvSpPr>
      <xdr:spPr>
        <a:xfrm>
          <a:off x="13096875" y="994537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106680</xdr:rowOff>
    </xdr:from>
    <xdr:to>
      <xdr:col>81</xdr:col>
      <xdr:colOff>50800</xdr:colOff>
      <xdr:row>61</xdr:row>
      <xdr:rowOff>137795</xdr:rowOff>
    </xdr:to>
    <xdr:cxnSp macro="">
      <xdr:nvCxnSpPr>
        <xdr:cNvPr id="657" name="直線コネクタ 656">
          <a:extLst>
            <a:ext uri="{FF2B5EF4-FFF2-40B4-BE49-F238E27FC236}">
              <a16:creationId xmlns:a16="http://schemas.microsoft.com/office/drawing/2014/main" id="{19B5E4DF-24BE-427C-9756-FF832D1AA982}"/>
            </a:ext>
          </a:extLst>
        </xdr:cNvPr>
        <xdr:cNvCxnSpPr/>
      </xdr:nvCxnSpPr>
      <xdr:spPr>
        <a:xfrm>
          <a:off x="13144500" y="9990455"/>
          <a:ext cx="79057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26670</xdr:rowOff>
    </xdr:from>
    <xdr:to>
      <xdr:col>72</xdr:col>
      <xdr:colOff>38100</xdr:colOff>
      <xdr:row>61</xdr:row>
      <xdr:rowOff>124460</xdr:rowOff>
    </xdr:to>
    <xdr:sp macro="" textlink="">
      <xdr:nvSpPr>
        <xdr:cNvPr id="658" name="楕円 657">
          <a:extLst>
            <a:ext uri="{FF2B5EF4-FFF2-40B4-BE49-F238E27FC236}">
              <a16:creationId xmlns:a16="http://schemas.microsoft.com/office/drawing/2014/main" id="{3F823669-41F6-438E-A221-FD0C21B550AC}"/>
            </a:ext>
          </a:extLst>
        </xdr:cNvPr>
        <xdr:cNvSpPr/>
      </xdr:nvSpPr>
      <xdr:spPr>
        <a:xfrm>
          <a:off x="12296775" y="9916795"/>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61</xdr:row>
      <xdr:rowOff>74930</xdr:rowOff>
    </xdr:from>
    <xdr:to>
      <xdr:col>76</xdr:col>
      <xdr:colOff>114300</xdr:colOff>
      <xdr:row>61</xdr:row>
      <xdr:rowOff>106680</xdr:rowOff>
    </xdr:to>
    <xdr:cxnSp macro="">
      <xdr:nvCxnSpPr>
        <xdr:cNvPr id="659" name="直線コネクタ 658">
          <a:extLst>
            <a:ext uri="{FF2B5EF4-FFF2-40B4-BE49-F238E27FC236}">
              <a16:creationId xmlns:a16="http://schemas.microsoft.com/office/drawing/2014/main" id="{3C0BB6B2-C04C-4E7A-B054-965A5B69C1CE}"/>
            </a:ext>
          </a:extLst>
        </xdr:cNvPr>
        <xdr:cNvCxnSpPr/>
      </xdr:nvCxnSpPr>
      <xdr:spPr>
        <a:xfrm>
          <a:off x="12341225" y="9961880"/>
          <a:ext cx="8032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160020</xdr:rowOff>
    </xdr:from>
    <xdr:to>
      <xdr:col>67</xdr:col>
      <xdr:colOff>101600</xdr:colOff>
      <xdr:row>61</xdr:row>
      <xdr:rowOff>93345</xdr:rowOff>
    </xdr:to>
    <xdr:sp macro="" textlink="">
      <xdr:nvSpPr>
        <xdr:cNvPr id="660" name="楕円 659">
          <a:extLst>
            <a:ext uri="{FF2B5EF4-FFF2-40B4-BE49-F238E27FC236}">
              <a16:creationId xmlns:a16="http://schemas.microsoft.com/office/drawing/2014/main" id="{A7E91634-4478-44F1-B804-1359CA97610E}"/>
            </a:ext>
          </a:extLst>
        </xdr:cNvPr>
        <xdr:cNvSpPr/>
      </xdr:nvSpPr>
      <xdr:spPr>
        <a:xfrm>
          <a:off x="11487150" y="9888220"/>
          <a:ext cx="1047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43815</xdr:rowOff>
    </xdr:from>
    <xdr:to>
      <xdr:col>71</xdr:col>
      <xdr:colOff>174625</xdr:colOff>
      <xdr:row>61</xdr:row>
      <xdr:rowOff>74930</xdr:rowOff>
    </xdr:to>
    <xdr:cxnSp macro="">
      <xdr:nvCxnSpPr>
        <xdr:cNvPr id="661" name="直線コネクタ 660">
          <a:extLst>
            <a:ext uri="{FF2B5EF4-FFF2-40B4-BE49-F238E27FC236}">
              <a16:creationId xmlns:a16="http://schemas.microsoft.com/office/drawing/2014/main" id="{DF048E3E-E603-4927-B2D4-AB70D08D9892}"/>
            </a:ext>
          </a:extLst>
        </xdr:cNvPr>
        <xdr:cNvCxnSpPr/>
      </xdr:nvCxnSpPr>
      <xdr:spPr>
        <a:xfrm>
          <a:off x="11534775" y="9933940"/>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141605</xdr:rowOff>
    </xdr:from>
    <xdr:ext cx="405130" cy="249555"/>
    <xdr:sp macro="" textlink="">
      <xdr:nvSpPr>
        <xdr:cNvPr id="662" name="n_1aveValue【保健センター・保健所】&#10;有形固定資産減価償却率">
          <a:extLst>
            <a:ext uri="{FF2B5EF4-FFF2-40B4-BE49-F238E27FC236}">
              <a16:creationId xmlns:a16="http://schemas.microsoft.com/office/drawing/2014/main" id="{8D538C6A-4928-4EDC-B4B0-828BB6C3B152}"/>
            </a:ext>
          </a:extLst>
        </xdr:cNvPr>
        <xdr:cNvSpPr txBox="1"/>
      </xdr:nvSpPr>
      <xdr:spPr>
        <a:xfrm>
          <a:off x="13745210" y="95459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95885</xdr:rowOff>
    </xdr:from>
    <xdr:ext cx="405130" cy="247015"/>
    <xdr:sp macro="" textlink="">
      <xdr:nvSpPr>
        <xdr:cNvPr id="663" name="n_2aveValue【保健センター・保健所】&#10;有形固定資産減価償却率">
          <a:extLst>
            <a:ext uri="{FF2B5EF4-FFF2-40B4-BE49-F238E27FC236}">
              <a16:creationId xmlns:a16="http://schemas.microsoft.com/office/drawing/2014/main" id="{EE373BA6-647F-44B4-986A-96B7B53E6F6D}"/>
            </a:ext>
          </a:extLst>
        </xdr:cNvPr>
        <xdr:cNvSpPr txBox="1"/>
      </xdr:nvSpPr>
      <xdr:spPr>
        <a:xfrm>
          <a:off x="12964160" y="949706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72390</xdr:rowOff>
    </xdr:from>
    <xdr:ext cx="405130" cy="249555"/>
    <xdr:sp macro="" textlink="">
      <xdr:nvSpPr>
        <xdr:cNvPr id="664" name="n_3aveValue【保健センター・保健所】&#10;有形固定資産減価償却率">
          <a:extLst>
            <a:ext uri="{FF2B5EF4-FFF2-40B4-BE49-F238E27FC236}">
              <a16:creationId xmlns:a16="http://schemas.microsoft.com/office/drawing/2014/main" id="{6FDCD2E2-F0A5-40A4-AD8F-D21826364E3A}"/>
            </a:ext>
          </a:extLst>
        </xdr:cNvPr>
        <xdr:cNvSpPr txBox="1"/>
      </xdr:nvSpPr>
      <xdr:spPr>
        <a:xfrm>
          <a:off x="12164060" y="94703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83820</xdr:rowOff>
    </xdr:from>
    <xdr:ext cx="405130" cy="247015"/>
    <xdr:sp macro="" textlink="">
      <xdr:nvSpPr>
        <xdr:cNvPr id="665" name="n_4aveValue【保健センター・保健所】&#10;有形固定資産減価償却率">
          <a:extLst>
            <a:ext uri="{FF2B5EF4-FFF2-40B4-BE49-F238E27FC236}">
              <a16:creationId xmlns:a16="http://schemas.microsoft.com/office/drawing/2014/main" id="{8C993546-62FA-4D64-89DE-62BBEFED4500}"/>
            </a:ext>
          </a:extLst>
        </xdr:cNvPr>
        <xdr:cNvSpPr txBox="1"/>
      </xdr:nvSpPr>
      <xdr:spPr>
        <a:xfrm>
          <a:off x="11354435" y="94881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13335</xdr:rowOff>
    </xdr:from>
    <xdr:ext cx="405130" cy="249555"/>
    <xdr:sp macro="" textlink="">
      <xdr:nvSpPr>
        <xdr:cNvPr id="666" name="n_1mainValue【保健センター・保健所】&#10;有形固定資産減価償却率">
          <a:extLst>
            <a:ext uri="{FF2B5EF4-FFF2-40B4-BE49-F238E27FC236}">
              <a16:creationId xmlns:a16="http://schemas.microsoft.com/office/drawing/2014/main" id="{D619F53B-BBAA-4DA8-B803-9E03B913810A}"/>
            </a:ext>
          </a:extLst>
        </xdr:cNvPr>
        <xdr:cNvSpPr txBox="1"/>
      </xdr:nvSpPr>
      <xdr:spPr>
        <a:xfrm>
          <a:off x="13745210" y="100590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147320</xdr:rowOff>
    </xdr:from>
    <xdr:ext cx="405130" cy="249555"/>
    <xdr:sp macro="" textlink="">
      <xdr:nvSpPr>
        <xdr:cNvPr id="667" name="n_2mainValue【保健センター・保健所】&#10;有形固定資産減価償却率">
          <a:extLst>
            <a:ext uri="{FF2B5EF4-FFF2-40B4-BE49-F238E27FC236}">
              <a16:creationId xmlns:a16="http://schemas.microsoft.com/office/drawing/2014/main" id="{5DF9EE6E-B13D-4522-A1C4-EF80F94A2F0B}"/>
            </a:ext>
          </a:extLst>
        </xdr:cNvPr>
        <xdr:cNvSpPr txBox="1"/>
      </xdr:nvSpPr>
      <xdr:spPr>
        <a:xfrm>
          <a:off x="12964160" y="100310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116205</xdr:rowOff>
    </xdr:from>
    <xdr:ext cx="405130" cy="247015"/>
    <xdr:sp macro="" textlink="">
      <xdr:nvSpPr>
        <xdr:cNvPr id="668" name="n_3mainValue【保健センター・保健所】&#10;有形固定資産減価償却率">
          <a:extLst>
            <a:ext uri="{FF2B5EF4-FFF2-40B4-BE49-F238E27FC236}">
              <a16:creationId xmlns:a16="http://schemas.microsoft.com/office/drawing/2014/main" id="{AB24197F-B2B2-4770-AD10-49D024B1784C}"/>
            </a:ext>
          </a:extLst>
        </xdr:cNvPr>
        <xdr:cNvSpPr txBox="1"/>
      </xdr:nvSpPr>
      <xdr:spPr>
        <a:xfrm>
          <a:off x="12164060" y="1000315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84455</xdr:rowOff>
    </xdr:from>
    <xdr:ext cx="405130" cy="247015"/>
    <xdr:sp macro="" textlink="">
      <xdr:nvSpPr>
        <xdr:cNvPr id="669" name="n_4mainValue【保健センター・保健所】&#10;有形固定資産減価償却率">
          <a:extLst>
            <a:ext uri="{FF2B5EF4-FFF2-40B4-BE49-F238E27FC236}">
              <a16:creationId xmlns:a16="http://schemas.microsoft.com/office/drawing/2014/main" id="{9F276E35-D7EB-4544-93D8-ACE5222747C5}"/>
            </a:ext>
          </a:extLst>
        </xdr:cNvPr>
        <xdr:cNvSpPr txBox="1"/>
      </xdr:nvSpPr>
      <xdr:spPr>
        <a:xfrm>
          <a:off x="11354435" y="997458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670" name="正方形/長方形 669">
          <a:extLst>
            <a:ext uri="{FF2B5EF4-FFF2-40B4-BE49-F238E27FC236}">
              <a16:creationId xmlns:a16="http://schemas.microsoft.com/office/drawing/2014/main" id="{A8634E9D-179E-4BB1-83C5-041A2AD8C25A}"/>
            </a:ext>
          </a:extLst>
        </xdr:cNvPr>
        <xdr:cNvSpPr/>
      </xdr:nvSpPr>
      <xdr:spPr>
        <a:xfrm>
          <a:off x="16459200" y="7564755"/>
          <a:ext cx="4267200" cy="6051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980B7FDA-27A1-43EB-B6B5-463AFB387208}"/>
            </a:ext>
          </a:extLst>
        </xdr:cNvPr>
        <xdr:cNvSpPr/>
      </xdr:nvSpPr>
      <xdr:spPr>
        <a:xfrm>
          <a:off x="16583025"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672" name="正方形/長方形 671">
          <a:extLst>
            <a:ext uri="{FF2B5EF4-FFF2-40B4-BE49-F238E27FC236}">
              <a16:creationId xmlns:a16="http://schemas.microsoft.com/office/drawing/2014/main" id="{DFF2D22B-392B-428C-9D0D-293E761FCD05}"/>
            </a:ext>
          </a:extLst>
        </xdr:cNvPr>
        <xdr:cNvSpPr/>
      </xdr:nvSpPr>
      <xdr:spPr>
        <a:xfrm>
          <a:off x="16583025"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55F6A027-2409-4818-9ED3-DF43AE28CE61}"/>
            </a:ext>
          </a:extLst>
        </xdr:cNvPr>
        <xdr:cNvSpPr/>
      </xdr:nvSpPr>
      <xdr:spPr>
        <a:xfrm>
          <a:off x="174879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674" name="正方形/長方形 673">
          <a:extLst>
            <a:ext uri="{FF2B5EF4-FFF2-40B4-BE49-F238E27FC236}">
              <a16:creationId xmlns:a16="http://schemas.microsoft.com/office/drawing/2014/main" id="{FB63552A-D562-4B66-B346-DCC08ECBCB30}"/>
            </a:ext>
          </a:extLst>
        </xdr:cNvPr>
        <xdr:cNvSpPr/>
      </xdr:nvSpPr>
      <xdr:spPr>
        <a:xfrm>
          <a:off x="174879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CD1BC4F1-87C5-471C-A39A-4C487474CBDC}"/>
            </a:ext>
          </a:extLst>
        </xdr:cNvPr>
        <xdr:cNvSpPr/>
      </xdr:nvSpPr>
      <xdr:spPr>
        <a:xfrm>
          <a:off x="18516600" y="8188325"/>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676" name="正方形/長方形 675">
          <a:extLst>
            <a:ext uri="{FF2B5EF4-FFF2-40B4-BE49-F238E27FC236}">
              <a16:creationId xmlns:a16="http://schemas.microsoft.com/office/drawing/2014/main" id="{0815E2C9-A632-4422-A63C-DEE1E5DD1129}"/>
            </a:ext>
          </a:extLst>
        </xdr:cNvPr>
        <xdr:cNvSpPr/>
      </xdr:nvSpPr>
      <xdr:spPr>
        <a:xfrm>
          <a:off x="18516600" y="838390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677" name="正方形/長方形 676">
          <a:extLst>
            <a:ext uri="{FF2B5EF4-FFF2-40B4-BE49-F238E27FC236}">
              <a16:creationId xmlns:a16="http://schemas.microsoft.com/office/drawing/2014/main" id="{D1F7A061-3104-47A9-8C58-9394E90841D0}"/>
            </a:ext>
          </a:extLst>
        </xdr:cNvPr>
        <xdr:cNvSpPr/>
      </xdr:nvSpPr>
      <xdr:spPr>
        <a:xfrm>
          <a:off x="16459200" y="864679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678" name="テキスト ボックス 677">
          <a:extLst>
            <a:ext uri="{FF2B5EF4-FFF2-40B4-BE49-F238E27FC236}">
              <a16:creationId xmlns:a16="http://schemas.microsoft.com/office/drawing/2014/main" id="{4CED5EC4-50A6-4CCC-BD5E-91C9FC9C2CDA}"/>
            </a:ext>
          </a:extLst>
        </xdr:cNvPr>
        <xdr:cNvSpPr txBox="1"/>
      </xdr:nvSpPr>
      <xdr:spPr>
        <a:xfrm>
          <a:off x="16440150" y="846645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679" name="直線コネクタ 678">
          <a:extLst>
            <a:ext uri="{FF2B5EF4-FFF2-40B4-BE49-F238E27FC236}">
              <a16:creationId xmlns:a16="http://schemas.microsoft.com/office/drawing/2014/main" id="{4E705826-EB03-4F4E-AFB6-FCA5BB94B810}"/>
            </a:ext>
          </a:extLst>
        </xdr:cNvPr>
        <xdr:cNvCxnSpPr/>
      </xdr:nvCxnSpPr>
      <xdr:spPr>
        <a:xfrm>
          <a:off x="16459200" y="10803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2E47BA25-CE1B-4303-ADF1-0D9F4B782D52}"/>
            </a:ext>
          </a:extLst>
        </xdr:cNvPr>
        <xdr:cNvCxnSpPr/>
      </xdr:nvCxnSpPr>
      <xdr:spPr>
        <a:xfrm>
          <a:off x="16459200" y="103727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4820" cy="247015"/>
    <xdr:sp macro="" textlink="">
      <xdr:nvSpPr>
        <xdr:cNvPr id="681" name="テキスト ボックス 680">
          <a:extLst>
            <a:ext uri="{FF2B5EF4-FFF2-40B4-BE49-F238E27FC236}">
              <a16:creationId xmlns:a16="http://schemas.microsoft.com/office/drawing/2014/main" id="{5D6BDC5E-EBF1-404A-8F21-11255C6C37DF}"/>
            </a:ext>
          </a:extLst>
        </xdr:cNvPr>
        <xdr:cNvSpPr txBox="1"/>
      </xdr:nvSpPr>
      <xdr:spPr>
        <a:xfrm>
          <a:off x="16052165" y="1024191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682" name="直線コネクタ 681">
          <a:extLst>
            <a:ext uri="{FF2B5EF4-FFF2-40B4-BE49-F238E27FC236}">
              <a16:creationId xmlns:a16="http://schemas.microsoft.com/office/drawing/2014/main" id="{59BD9DBF-315D-4BF6-8684-8EF74DD37777}"/>
            </a:ext>
          </a:extLst>
        </xdr:cNvPr>
        <xdr:cNvCxnSpPr/>
      </xdr:nvCxnSpPr>
      <xdr:spPr>
        <a:xfrm>
          <a:off x="16459200" y="9942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4820" cy="247015"/>
    <xdr:sp macro="" textlink="">
      <xdr:nvSpPr>
        <xdr:cNvPr id="683" name="テキスト ボックス 682">
          <a:extLst>
            <a:ext uri="{FF2B5EF4-FFF2-40B4-BE49-F238E27FC236}">
              <a16:creationId xmlns:a16="http://schemas.microsoft.com/office/drawing/2014/main" id="{BD26363C-95DA-46C0-94FE-EB53843C4BEF}"/>
            </a:ext>
          </a:extLst>
        </xdr:cNvPr>
        <xdr:cNvSpPr txBox="1"/>
      </xdr:nvSpPr>
      <xdr:spPr>
        <a:xfrm>
          <a:off x="16052165" y="98113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684" name="直線コネクタ 683">
          <a:extLst>
            <a:ext uri="{FF2B5EF4-FFF2-40B4-BE49-F238E27FC236}">
              <a16:creationId xmlns:a16="http://schemas.microsoft.com/office/drawing/2014/main" id="{1A208934-240B-4E76-8B5B-C61271A7A755}"/>
            </a:ext>
          </a:extLst>
        </xdr:cNvPr>
        <xdr:cNvCxnSpPr/>
      </xdr:nvCxnSpPr>
      <xdr:spPr>
        <a:xfrm>
          <a:off x="16459200" y="95078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4820" cy="249555"/>
    <xdr:sp macro="" textlink="">
      <xdr:nvSpPr>
        <xdr:cNvPr id="685" name="テキスト ボックス 684">
          <a:extLst>
            <a:ext uri="{FF2B5EF4-FFF2-40B4-BE49-F238E27FC236}">
              <a16:creationId xmlns:a16="http://schemas.microsoft.com/office/drawing/2014/main" id="{A8159B57-32E9-4AEC-ADF8-741612EF4AC1}"/>
            </a:ext>
          </a:extLst>
        </xdr:cNvPr>
        <xdr:cNvSpPr txBox="1"/>
      </xdr:nvSpPr>
      <xdr:spPr>
        <a:xfrm>
          <a:off x="16052165" y="93802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9C20868E-C3C9-41A0-9810-933CD02FE166}"/>
            </a:ext>
          </a:extLst>
        </xdr:cNvPr>
        <xdr:cNvCxnSpPr/>
      </xdr:nvCxnSpPr>
      <xdr:spPr>
        <a:xfrm>
          <a:off x="16459200" y="9077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4820" cy="247015"/>
    <xdr:sp macro="" textlink="">
      <xdr:nvSpPr>
        <xdr:cNvPr id="687" name="テキスト ボックス 686">
          <a:extLst>
            <a:ext uri="{FF2B5EF4-FFF2-40B4-BE49-F238E27FC236}">
              <a16:creationId xmlns:a16="http://schemas.microsoft.com/office/drawing/2014/main" id="{FF61C690-8C78-4F47-92D1-896CB456E7F3}"/>
            </a:ext>
          </a:extLst>
        </xdr:cNvPr>
        <xdr:cNvSpPr txBox="1"/>
      </xdr:nvSpPr>
      <xdr:spPr>
        <a:xfrm>
          <a:off x="16052165" y="894651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688" name="直線コネクタ 687">
          <a:extLst>
            <a:ext uri="{FF2B5EF4-FFF2-40B4-BE49-F238E27FC236}">
              <a16:creationId xmlns:a16="http://schemas.microsoft.com/office/drawing/2014/main" id="{18B65521-63E1-4268-8C46-F5A6EBF430FA}"/>
            </a:ext>
          </a:extLst>
        </xdr:cNvPr>
        <xdr:cNvCxnSpPr/>
      </xdr:nvCxnSpPr>
      <xdr:spPr>
        <a:xfrm>
          <a:off x="16459200" y="864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4820" cy="247015"/>
    <xdr:sp macro="" textlink="">
      <xdr:nvSpPr>
        <xdr:cNvPr id="689" name="テキスト ボックス 688">
          <a:extLst>
            <a:ext uri="{FF2B5EF4-FFF2-40B4-BE49-F238E27FC236}">
              <a16:creationId xmlns:a16="http://schemas.microsoft.com/office/drawing/2014/main" id="{051ED1B0-8EA5-49D7-BC2A-B80266E6FF16}"/>
            </a:ext>
          </a:extLst>
        </xdr:cNvPr>
        <xdr:cNvSpPr txBox="1"/>
      </xdr:nvSpPr>
      <xdr:spPr>
        <a:xfrm>
          <a:off x="16052165" y="85159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690" name="【保健センター・保健所】&#10;一人当たり面積グラフ枠">
          <a:extLst>
            <a:ext uri="{FF2B5EF4-FFF2-40B4-BE49-F238E27FC236}">
              <a16:creationId xmlns:a16="http://schemas.microsoft.com/office/drawing/2014/main" id="{5AF2F5A8-3B0E-4E66-BE1A-A557B94DE41C}"/>
            </a:ext>
          </a:extLst>
        </xdr:cNvPr>
        <xdr:cNvSpPr/>
      </xdr:nvSpPr>
      <xdr:spPr>
        <a:xfrm>
          <a:off x="16459200" y="864679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121285</xdr:rowOff>
    </xdr:from>
    <xdr:to>
      <xdr:col>116</xdr:col>
      <xdr:colOff>62865</xdr:colOff>
      <xdr:row>63</xdr:row>
      <xdr:rowOff>116840</xdr:rowOff>
    </xdr:to>
    <xdr:cxnSp macro="">
      <xdr:nvCxnSpPr>
        <xdr:cNvPr id="691" name="直線コネクタ 690">
          <a:extLst>
            <a:ext uri="{FF2B5EF4-FFF2-40B4-BE49-F238E27FC236}">
              <a16:creationId xmlns:a16="http://schemas.microsoft.com/office/drawing/2014/main" id="{8F3BE256-0198-4D8E-B381-64B266A199DD}"/>
            </a:ext>
          </a:extLst>
        </xdr:cNvPr>
        <xdr:cNvCxnSpPr/>
      </xdr:nvCxnSpPr>
      <xdr:spPr>
        <a:xfrm flipV="1">
          <a:off x="19954240" y="903986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120650</xdr:rowOff>
    </xdr:from>
    <xdr:ext cx="467360" cy="246380"/>
    <xdr:sp macro="" textlink="">
      <xdr:nvSpPr>
        <xdr:cNvPr id="692" name="【保健センター・保健所】&#10;一人当たり面積最小値テキスト">
          <a:extLst>
            <a:ext uri="{FF2B5EF4-FFF2-40B4-BE49-F238E27FC236}">
              <a16:creationId xmlns:a16="http://schemas.microsoft.com/office/drawing/2014/main" id="{E783A208-4F74-440E-A92E-8E8CD5C7D5F0}"/>
            </a:ext>
          </a:extLst>
        </xdr:cNvPr>
        <xdr:cNvSpPr txBox="1"/>
      </xdr:nvSpPr>
      <xdr:spPr>
        <a:xfrm>
          <a:off x="19992975" y="10334625"/>
          <a:ext cx="4673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116840</xdr:rowOff>
    </xdr:from>
    <xdr:to>
      <xdr:col>116</xdr:col>
      <xdr:colOff>152400</xdr:colOff>
      <xdr:row>63</xdr:row>
      <xdr:rowOff>116840</xdr:rowOff>
    </xdr:to>
    <xdr:cxnSp macro="">
      <xdr:nvCxnSpPr>
        <xdr:cNvPr id="693" name="直線コネクタ 692">
          <a:extLst>
            <a:ext uri="{FF2B5EF4-FFF2-40B4-BE49-F238E27FC236}">
              <a16:creationId xmlns:a16="http://schemas.microsoft.com/office/drawing/2014/main" id="{8DD6D0B1-F07A-44FA-A611-0D215DE90277}"/>
            </a:ext>
          </a:extLst>
        </xdr:cNvPr>
        <xdr:cNvCxnSpPr/>
      </xdr:nvCxnSpPr>
      <xdr:spPr>
        <a:xfrm>
          <a:off x="19878675" y="10327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69850</xdr:rowOff>
    </xdr:from>
    <xdr:ext cx="467360" cy="249555"/>
    <xdr:sp macro="" textlink="">
      <xdr:nvSpPr>
        <xdr:cNvPr id="694" name="【保健センター・保健所】&#10;一人当たり面積最大値テキスト">
          <a:extLst>
            <a:ext uri="{FF2B5EF4-FFF2-40B4-BE49-F238E27FC236}">
              <a16:creationId xmlns:a16="http://schemas.microsoft.com/office/drawing/2014/main" id="{5D28F7E3-F8FA-42C9-BE38-8BD207D6E1AA}"/>
            </a:ext>
          </a:extLst>
        </xdr:cNvPr>
        <xdr:cNvSpPr txBox="1"/>
      </xdr:nvSpPr>
      <xdr:spPr>
        <a:xfrm>
          <a:off x="19992975" y="88201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121285</xdr:rowOff>
    </xdr:from>
    <xdr:to>
      <xdr:col>116</xdr:col>
      <xdr:colOff>152400</xdr:colOff>
      <xdr:row>55</xdr:row>
      <xdr:rowOff>121285</xdr:rowOff>
    </xdr:to>
    <xdr:cxnSp macro="">
      <xdr:nvCxnSpPr>
        <xdr:cNvPr id="695" name="直線コネクタ 694">
          <a:extLst>
            <a:ext uri="{FF2B5EF4-FFF2-40B4-BE49-F238E27FC236}">
              <a16:creationId xmlns:a16="http://schemas.microsoft.com/office/drawing/2014/main" id="{C8AEE723-DB52-4484-A58F-F072842A748F}"/>
            </a:ext>
          </a:extLst>
        </xdr:cNvPr>
        <xdr:cNvCxnSpPr/>
      </xdr:nvCxnSpPr>
      <xdr:spPr>
        <a:xfrm>
          <a:off x="19878675" y="9039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146685</xdr:rowOff>
    </xdr:from>
    <xdr:ext cx="467360" cy="249555"/>
    <xdr:sp macro="" textlink="">
      <xdr:nvSpPr>
        <xdr:cNvPr id="696" name="【保健センター・保健所】&#10;一人当たり面積平均値テキスト">
          <a:extLst>
            <a:ext uri="{FF2B5EF4-FFF2-40B4-BE49-F238E27FC236}">
              <a16:creationId xmlns:a16="http://schemas.microsoft.com/office/drawing/2014/main" id="{08D825DC-DAFF-4266-89D4-D5631ACDACC0}"/>
            </a:ext>
          </a:extLst>
        </xdr:cNvPr>
        <xdr:cNvSpPr txBox="1"/>
      </xdr:nvSpPr>
      <xdr:spPr>
        <a:xfrm>
          <a:off x="19992975" y="9868535"/>
          <a:ext cx="4673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125095</xdr:rowOff>
    </xdr:from>
    <xdr:to>
      <xdr:col>116</xdr:col>
      <xdr:colOff>114300</xdr:colOff>
      <xdr:row>62</xdr:row>
      <xdr:rowOff>57785</xdr:rowOff>
    </xdr:to>
    <xdr:sp macro="" textlink="">
      <xdr:nvSpPr>
        <xdr:cNvPr id="697" name="フローチャート: 判断 696">
          <a:extLst>
            <a:ext uri="{FF2B5EF4-FFF2-40B4-BE49-F238E27FC236}">
              <a16:creationId xmlns:a16="http://schemas.microsoft.com/office/drawing/2014/main" id="{97DCACEA-016A-4B12-B316-1C724EA35B94}"/>
            </a:ext>
          </a:extLst>
        </xdr:cNvPr>
        <xdr:cNvSpPr/>
      </xdr:nvSpPr>
      <xdr:spPr>
        <a:xfrm>
          <a:off x="19897725" y="1000887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133985</xdr:rowOff>
    </xdr:from>
    <xdr:to>
      <xdr:col>112</xdr:col>
      <xdr:colOff>38100</xdr:colOff>
      <xdr:row>62</xdr:row>
      <xdr:rowOff>66675</xdr:rowOff>
    </xdr:to>
    <xdr:sp macro="" textlink="">
      <xdr:nvSpPr>
        <xdr:cNvPr id="698" name="フローチャート: 判断 697">
          <a:extLst>
            <a:ext uri="{FF2B5EF4-FFF2-40B4-BE49-F238E27FC236}">
              <a16:creationId xmlns:a16="http://schemas.microsoft.com/office/drawing/2014/main" id="{47DCB1E9-9B9D-41B8-92CC-4AA251B2A76B}"/>
            </a:ext>
          </a:extLst>
        </xdr:cNvPr>
        <xdr:cNvSpPr/>
      </xdr:nvSpPr>
      <xdr:spPr>
        <a:xfrm>
          <a:off x="19154775" y="10020935"/>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133985</xdr:rowOff>
    </xdr:from>
    <xdr:to>
      <xdr:col>107</xdr:col>
      <xdr:colOff>101600</xdr:colOff>
      <xdr:row>62</xdr:row>
      <xdr:rowOff>66675</xdr:rowOff>
    </xdr:to>
    <xdr:sp macro="" textlink="">
      <xdr:nvSpPr>
        <xdr:cNvPr id="699" name="フローチャート: 判断 698">
          <a:extLst>
            <a:ext uri="{FF2B5EF4-FFF2-40B4-BE49-F238E27FC236}">
              <a16:creationId xmlns:a16="http://schemas.microsoft.com/office/drawing/2014/main" id="{80B51CC0-F308-494B-8C43-D60519A30A75}"/>
            </a:ext>
          </a:extLst>
        </xdr:cNvPr>
        <xdr:cNvSpPr/>
      </xdr:nvSpPr>
      <xdr:spPr>
        <a:xfrm>
          <a:off x="18345150" y="10020935"/>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137795</xdr:rowOff>
    </xdr:from>
    <xdr:to>
      <xdr:col>102</xdr:col>
      <xdr:colOff>165100</xdr:colOff>
      <xdr:row>62</xdr:row>
      <xdr:rowOff>71120</xdr:rowOff>
    </xdr:to>
    <xdr:sp macro="" textlink="">
      <xdr:nvSpPr>
        <xdr:cNvPr id="700" name="フローチャート: 判断 699">
          <a:extLst>
            <a:ext uri="{FF2B5EF4-FFF2-40B4-BE49-F238E27FC236}">
              <a16:creationId xmlns:a16="http://schemas.microsoft.com/office/drawing/2014/main" id="{816C86F7-2DFC-4323-944C-F9445CD7CA33}"/>
            </a:ext>
          </a:extLst>
        </xdr:cNvPr>
        <xdr:cNvSpPr/>
      </xdr:nvSpPr>
      <xdr:spPr>
        <a:xfrm>
          <a:off x="17554575" y="10027920"/>
          <a:ext cx="95250" cy="889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107315</xdr:rowOff>
    </xdr:from>
    <xdr:to>
      <xdr:col>98</xdr:col>
      <xdr:colOff>38100</xdr:colOff>
      <xdr:row>62</xdr:row>
      <xdr:rowOff>40005</xdr:rowOff>
    </xdr:to>
    <xdr:sp macro="" textlink="">
      <xdr:nvSpPr>
        <xdr:cNvPr id="701" name="フローチャート: 判断 700">
          <a:extLst>
            <a:ext uri="{FF2B5EF4-FFF2-40B4-BE49-F238E27FC236}">
              <a16:creationId xmlns:a16="http://schemas.microsoft.com/office/drawing/2014/main" id="{325A23D5-F0A9-4C48-829A-D88C5AB5AC3F}"/>
            </a:ext>
          </a:extLst>
        </xdr:cNvPr>
        <xdr:cNvSpPr/>
      </xdr:nvSpPr>
      <xdr:spPr>
        <a:xfrm>
          <a:off x="16754475" y="99910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702" name="テキスト ボックス 701">
          <a:extLst>
            <a:ext uri="{FF2B5EF4-FFF2-40B4-BE49-F238E27FC236}">
              <a16:creationId xmlns:a16="http://schemas.microsoft.com/office/drawing/2014/main" id="{0427B007-4786-4139-B75A-8527BFF55AD4}"/>
            </a:ext>
          </a:extLst>
        </xdr:cNvPr>
        <xdr:cNvSpPr txBox="1"/>
      </xdr:nvSpPr>
      <xdr:spPr>
        <a:xfrm>
          <a:off x="197834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703" name="テキスト ボックス 702">
          <a:extLst>
            <a:ext uri="{FF2B5EF4-FFF2-40B4-BE49-F238E27FC236}">
              <a16:creationId xmlns:a16="http://schemas.microsoft.com/office/drawing/2014/main" id="{8B645DA0-EAAC-447A-9123-14194E2F4F63}"/>
            </a:ext>
          </a:extLst>
        </xdr:cNvPr>
        <xdr:cNvSpPr txBox="1"/>
      </xdr:nvSpPr>
      <xdr:spPr>
        <a:xfrm>
          <a:off x="190277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704" name="テキスト ボックス 703">
          <a:extLst>
            <a:ext uri="{FF2B5EF4-FFF2-40B4-BE49-F238E27FC236}">
              <a16:creationId xmlns:a16="http://schemas.microsoft.com/office/drawing/2014/main" id="{2215580F-7063-45ED-B23E-9C28A6B26127}"/>
            </a:ext>
          </a:extLst>
        </xdr:cNvPr>
        <xdr:cNvSpPr txBox="1"/>
      </xdr:nvSpPr>
      <xdr:spPr>
        <a:xfrm>
          <a:off x="1822132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705" name="テキスト ボックス 704">
          <a:extLst>
            <a:ext uri="{FF2B5EF4-FFF2-40B4-BE49-F238E27FC236}">
              <a16:creationId xmlns:a16="http://schemas.microsoft.com/office/drawing/2014/main" id="{68336980-8AC2-453C-82AC-E3B69B0A2875}"/>
            </a:ext>
          </a:extLst>
        </xdr:cNvPr>
        <xdr:cNvSpPr txBox="1"/>
      </xdr:nvSpPr>
      <xdr:spPr>
        <a:xfrm>
          <a:off x="17430750"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706" name="テキスト ボックス 705">
          <a:extLst>
            <a:ext uri="{FF2B5EF4-FFF2-40B4-BE49-F238E27FC236}">
              <a16:creationId xmlns:a16="http://schemas.microsoft.com/office/drawing/2014/main" id="{206112A8-B276-4877-A0AB-E72E52497074}"/>
            </a:ext>
          </a:extLst>
        </xdr:cNvPr>
        <xdr:cNvSpPr txBox="1"/>
      </xdr:nvSpPr>
      <xdr:spPr>
        <a:xfrm>
          <a:off x="16627475" y="10800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57150</xdr:rowOff>
    </xdr:from>
    <xdr:to>
      <xdr:col>116</xdr:col>
      <xdr:colOff>114300</xdr:colOff>
      <xdr:row>62</xdr:row>
      <xdr:rowOff>154940</xdr:rowOff>
    </xdr:to>
    <xdr:sp macro="" textlink="">
      <xdr:nvSpPr>
        <xdr:cNvPr id="707" name="楕円 706">
          <a:extLst>
            <a:ext uri="{FF2B5EF4-FFF2-40B4-BE49-F238E27FC236}">
              <a16:creationId xmlns:a16="http://schemas.microsoft.com/office/drawing/2014/main" id="{FA66E0C4-A2FF-4FBB-8BFB-BC6BC99B4BE8}"/>
            </a:ext>
          </a:extLst>
        </xdr:cNvPr>
        <xdr:cNvSpPr/>
      </xdr:nvSpPr>
      <xdr:spPr>
        <a:xfrm>
          <a:off x="19897725" y="1010602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36195</xdr:rowOff>
    </xdr:from>
    <xdr:ext cx="467360" cy="249555"/>
    <xdr:sp macro="" textlink="">
      <xdr:nvSpPr>
        <xdr:cNvPr id="708" name="【保健センター・保健所】&#10;一人当たり面積該当値テキスト">
          <a:extLst>
            <a:ext uri="{FF2B5EF4-FFF2-40B4-BE49-F238E27FC236}">
              <a16:creationId xmlns:a16="http://schemas.microsoft.com/office/drawing/2014/main" id="{A7B3E09B-1014-46B9-B925-F4CE6D9AF35E}"/>
            </a:ext>
          </a:extLst>
        </xdr:cNvPr>
        <xdr:cNvSpPr txBox="1"/>
      </xdr:nvSpPr>
      <xdr:spPr>
        <a:xfrm>
          <a:off x="19992975" y="1008507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60960</xdr:rowOff>
    </xdr:from>
    <xdr:to>
      <xdr:col>112</xdr:col>
      <xdr:colOff>38100</xdr:colOff>
      <xdr:row>62</xdr:row>
      <xdr:rowOff>159385</xdr:rowOff>
    </xdr:to>
    <xdr:sp macro="" textlink="">
      <xdr:nvSpPr>
        <xdr:cNvPr id="709" name="楕円 708">
          <a:extLst>
            <a:ext uri="{FF2B5EF4-FFF2-40B4-BE49-F238E27FC236}">
              <a16:creationId xmlns:a16="http://schemas.microsoft.com/office/drawing/2014/main" id="{662FCB11-D78C-4FAE-BA1D-2287C17C7885}"/>
            </a:ext>
          </a:extLst>
        </xdr:cNvPr>
        <xdr:cNvSpPr/>
      </xdr:nvSpPr>
      <xdr:spPr>
        <a:xfrm>
          <a:off x="19154775" y="101130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62</xdr:row>
      <xdr:rowOff>105410</xdr:rowOff>
    </xdr:from>
    <xdr:to>
      <xdr:col>116</xdr:col>
      <xdr:colOff>63500</xdr:colOff>
      <xdr:row>62</xdr:row>
      <xdr:rowOff>109855</xdr:rowOff>
    </xdr:to>
    <xdr:cxnSp macro="">
      <xdr:nvCxnSpPr>
        <xdr:cNvPr id="710" name="直線コネクタ 709">
          <a:extLst>
            <a:ext uri="{FF2B5EF4-FFF2-40B4-BE49-F238E27FC236}">
              <a16:creationId xmlns:a16="http://schemas.microsoft.com/office/drawing/2014/main" id="{B56E8030-09D3-4F7D-AD2D-AB39FA8DE201}"/>
            </a:ext>
          </a:extLst>
        </xdr:cNvPr>
        <xdr:cNvCxnSpPr/>
      </xdr:nvCxnSpPr>
      <xdr:spPr>
        <a:xfrm flipV="1">
          <a:off x="19199225" y="10151110"/>
          <a:ext cx="7556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125095</xdr:rowOff>
    </xdr:from>
    <xdr:to>
      <xdr:col>107</xdr:col>
      <xdr:colOff>101600</xdr:colOff>
      <xdr:row>62</xdr:row>
      <xdr:rowOff>57785</xdr:rowOff>
    </xdr:to>
    <xdr:sp macro="" textlink="">
      <xdr:nvSpPr>
        <xdr:cNvPr id="711" name="楕円 710">
          <a:extLst>
            <a:ext uri="{FF2B5EF4-FFF2-40B4-BE49-F238E27FC236}">
              <a16:creationId xmlns:a16="http://schemas.microsoft.com/office/drawing/2014/main" id="{14C4420A-4095-42A1-9BBD-CC583B170C01}"/>
            </a:ext>
          </a:extLst>
        </xdr:cNvPr>
        <xdr:cNvSpPr/>
      </xdr:nvSpPr>
      <xdr:spPr>
        <a:xfrm>
          <a:off x="18345150" y="1000887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8255</xdr:rowOff>
    </xdr:from>
    <xdr:to>
      <xdr:col>111</xdr:col>
      <xdr:colOff>174625</xdr:colOff>
      <xdr:row>62</xdr:row>
      <xdr:rowOff>109855</xdr:rowOff>
    </xdr:to>
    <xdr:cxnSp macro="">
      <xdr:nvCxnSpPr>
        <xdr:cNvPr id="712" name="直線コネクタ 711">
          <a:extLst>
            <a:ext uri="{FF2B5EF4-FFF2-40B4-BE49-F238E27FC236}">
              <a16:creationId xmlns:a16="http://schemas.microsoft.com/office/drawing/2014/main" id="{D20AD5FB-C07B-4EB8-86AB-892C8299C49B}"/>
            </a:ext>
          </a:extLst>
        </xdr:cNvPr>
        <xdr:cNvCxnSpPr/>
      </xdr:nvCxnSpPr>
      <xdr:spPr>
        <a:xfrm>
          <a:off x="18392775" y="10060305"/>
          <a:ext cx="80645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125095</xdr:rowOff>
    </xdr:from>
    <xdr:to>
      <xdr:col>102</xdr:col>
      <xdr:colOff>165100</xdr:colOff>
      <xdr:row>62</xdr:row>
      <xdr:rowOff>57785</xdr:rowOff>
    </xdr:to>
    <xdr:sp macro="" textlink="">
      <xdr:nvSpPr>
        <xdr:cNvPr id="713" name="楕円 712">
          <a:extLst>
            <a:ext uri="{FF2B5EF4-FFF2-40B4-BE49-F238E27FC236}">
              <a16:creationId xmlns:a16="http://schemas.microsoft.com/office/drawing/2014/main" id="{8AE84875-1B26-41EF-9F62-EB7FA8029453}"/>
            </a:ext>
          </a:extLst>
        </xdr:cNvPr>
        <xdr:cNvSpPr/>
      </xdr:nvSpPr>
      <xdr:spPr>
        <a:xfrm>
          <a:off x="17554575" y="1000887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8255</xdr:rowOff>
    </xdr:from>
    <xdr:to>
      <xdr:col>107</xdr:col>
      <xdr:colOff>50800</xdr:colOff>
      <xdr:row>62</xdr:row>
      <xdr:rowOff>8255</xdr:rowOff>
    </xdr:to>
    <xdr:cxnSp macro="">
      <xdr:nvCxnSpPr>
        <xdr:cNvPr id="714" name="直線コネクタ 713">
          <a:extLst>
            <a:ext uri="{FF2B5EF4-FFF2-40B4-BE49-F238E27FC236}">
              <a16:creationId xmlns:a16="http://schemas.microsoft.com/office/drawing/2014/main" id="{E83C0E40-EE9C-47B5-9EC4-BC885C28AE52}"/>
            </a:ext>
          </a:extLst>
        </xdr:cNvPr>
        <xdr:cNvCxnSpPr/>
      </xdr:nvCxnSpPr>
      <xdr:spPr>
        <a:xfrm>
          <a:off x="17602200" y="1006030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129540</xdr:rowOff>
    </xdr:from>
    <xdr:to>
      <xdr:col>98</xdr:col>
      <xdr:colOff>38100</xdr:colOff>
      <xdr:row>62</xdr:row>
      <xdr:rowOff>62230</xdr:rowOff>
    </xdr:to>
    <xdr:sp macro="" textlink="">
      <xdr:nvSpPr>
        <xdr:cNvPr id="715" name="楕円 714">
          <a:extLst>
            <a:ext uri="{FF2B5EF4-FFF2-40B4-BE49-F238E27FC236}">
              <a16:creationId xmlns:a16="http://schemas.microsoft.com/office/drawing/2014/main" id="{56D911FF-592C-48BC-8213-6549911895F4}"/>
            </a:ext>
          </a:extLst>
        </xdr:cNvPr>
        <xdr:cNvSpPr/>
      </xdr:nvSpPr>
      <xdr:spPr>
        <a:xfrm>
          <a:off x="16754475" y="1001331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62</xdr:row>
      <xdr:rowOff>8255</xdr:rowOff>
    </xdr:from>
    <xdr:to>
      <xdr:col>102</xdr:col>
      <xdr:colOff>114300</xdr:colOff>
      <xdr:row>62</xdr:row>
      <xdr:rowOff>13335</xdr:rowOff>
    </xdr:to>
    <xdr:cxnSp macro="">
      <xdr:nvCxnSpPr>
        <xdr:cNvPr id="716" name="直線コネクタ 715">
          <a:extLst>
            <a:ext uri="{FF2B5EF4-FFF2-40B4-BE49-F238E27FC236}">
              <a16:creationId xmlns:a16="http://schemas.microsoft.com/office/drawing/2014/main" id="{9876FD71-2B93-4843-BB38-AF508BCDFAFC}"/>
            </a:ext>
          </a:extLst>
        </xdr:cNvPr>
        <xdr:cNvCxnSpPr/>
      </xdr:nvCxnSpPr>
      <xdr:spPr>
        <a:xfrm flipV="1">
          <a:off x="16798925" y="10060305"/>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83185</xdr:rowOff>
    </xdr:from>
    <xdr:ext cx="469900" cy="247015"/>
    <xdr:sp macro="" textlink="">
      <xdr:nvSpPr>
        <xdr:cNvPr id="717" name="n_1aveValue【保健センター・保健所】&#10;一人当たり面積">
          <a:extLst>
            <a:ext uri="{FF2B5EF4-FFF2-40B4-BE49-F238E27FC236}">
              <a16:creationId xmlns:a16="http://schemas.microsoft.com/office/drawing/2014/main" id="{73BC4244-1987-486B-A6FD-81F64CB95BAF}"/>
            </a:ext>
          </a:extLst>
        </xdr:cNvPr>
        <xdr:cNvSpPr txBox="1"/>
      </xdr:nvSpPr>
      <xdr:spPr>
        <a:xfrm>
          <a:off x="18983325" y="981138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58420</xdr:rowOff>
    </xdr:from>
    <xdr:ext cx="467360" cy="247015"/>
    <xdr:sp macro="" textlink="">
      <xdr:nvSpPr>
        <xdr:cNvPr id="718" name="n_2aveValue【保健センター・保健所】&#10;一人当たり面積">
          <a:extLst>
            <a:ext uri="{FF2B5EF4-FFF2-40B4-BE49-F238E27FC236}">
              <a16:creationId xmlns:a16="http://schemas.microsoft.com/office/drawing/2014/main" id="{B0953FDA-0E2F-4813-8C56-54B2AD9898BA}"/>
            </a:ext>
          </a:extLst>
        </xdr:cNvPr>
        <xdr:cNvSpPr txBox="1"/>
      </xdr:nvSpPr>
      <xdr:spPr>
        <a:xfrm>
          <a:off x="18183225" y="1010729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62230</xdr:rowOff>
    </xdr:from>
    <xdr:ext cx="467360" cy="247015"/>
    <xdr:sp macro="" textlink="">
      <xdr:nvSpPr>
        <xdr:cNvPr id="719" name="n_3aveValue【保健センター・保健所】&#10;一人当たり面積">
          <a:extLst>
            <a:ext uri="{FF2B5EF4-FFF2-40B4-BE49-F238E27FC236}">
              <a16:creationId xmlns:a16="http://schemas.microsoft.com/office/drawing/2014/main" id="{40BBA3B2-2918-446A-862B-A2EC6C789948}"/>
            </a:ext>
          </a:extLst>
        </xdr:cNvPr>
        <xdr:cNvSpPr txBox="1"/>
      </xdr:nvSpPr>
      <xdr:spPr>
        <a:xfrm>
          <a:off x="17383125" y="1011428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56515</xdr:rowOff>
    </xdr:from>
    <xdr:ext cx="467360" cy="247015"/>
    <xdr:sp macro="" textlink="">
      <xdr:nvSpPr>
        <xdr:cNvPr id="720" name="n_4aveValue【保健センター・保健所】&#10;一人当たり面積">
          <a:extLst>
            <a:ext uri="{FF2B5EF4-FFF2-40B4-BE49-F238E27FC236}">
              <a16:creationId xmlns:a16="http://schemas.microsoft.com/office/drawing/2014/main" id="{8AFEE515-2ACC-45F0-89D5-A016292E1A4E}"/>
            </a:ext>
          </a:extLst>
        </xdr:cNvPr>
        <xdr:cNvSpPr txBox="1"/>
      </xdr:nvSpPr>
      <xdr:spPr>
        <a:xfrm>
          <a:off x="16592550" y="978154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150495</xdr:rowOff>
    </xdr:from>
    <xdr:ext cx="469900" cy="247015"/>
    <xdr:sp macro="" textlink="">
      <xdr:nvSpPr>
        <xdr:cNvPr id="721" name="n_1mainValue【保健センター・保健所】&#10;一人当たり面積">
          <a:extLst>
            <a:ext uri="{FF2B5EF4-FFF2-40B4-BE49-F238E27FC236}">
              <a16:creationId xmlns:a16="http://schemas.microsoft.com/office/drawing/2014/main" id="{2EFE48CB-D025-4DD5-A10F-BABA4DD51C0C}"/>
            </a:ext>
          </a:extLst>
        </xdr:cNvPr>
        <xdr:cNvSpPr txBox="1"/>
      </xdr:nvSpPr>
      <xdr:spPr>
        <a:xfrm>
          <a:off x="18983325" y="1019937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73025</xdr:rowOff>
    </xdr:from>
    <xdr:ext cx="467360" cy="249555"/>
    <xdr:sp macro="" textlink="">
      <xdr:nvSpPr>
        <xdr:cNvPr id="722" name="n_2mainValue【保健センター・保健所】&#10;一人当たり面積">
          <a:extLst>
            <a:ext uri="{FF2B5EF4-FFF2-40B4-BE49-F238E27FC236}">
              <a16:creationId xmlns:a16="http://schemas.microsoft.com/office/drawing/2014/main" id="{6EE2D53C-EB4C-47F9-951A-1BF92F10E8B5}"/>
            </a:ext>
          </a:extLst>
        </xdr:cNvPr>
        <xdr:cNvSpPr txBox="1"/>
      </xdr:nvSpPr>
      <xdr:spPr>
        <a:xfrm>
          <a:off x="18183225" y="97980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73025</xdr:rowOff>
    </xdr:from>
    <xdr:ext cx="467360" cy="249555"/>
    <xdr:sp macro="" textlink="">
      <xdr:nvSpPr>
        <xdr:cNvPr id="723" name="n_3mainValue【保健センター・保健所】&#10;一人当たり面積">
          <a:extLst>
            <a:ext uri="{FF2B5EF4-FFF2-40B4-BE49-F238E27FC236}">
              <a16:creationId xmlns:a16="http://schemas.microsoft.com/office/drawing/2014/main" id="{AFBE9A7C-2426-4817-AD1D-E82B27F6CB60}"/>
            </a:ext>
          </a:extLst>
        </xdr:cNvPr>
        <xdr:cNvSpPr txBox="1"/>
      </xdr:nvSpPr>
      <xdr:spPr>
        <a:xfrm>
          <a:off x="17383125" y="979805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53975</xdr:rowOff>
    </xdr:from>
    <xdr:ext cx="467360" cy="247015"/>
    <xdr:sp macro="" textlink="">
      <xdr:nvSpPr>
        <xdr:cNvPr id="724" name="n_4mainValue【保健センター・保健所】&#10;一人当たり面積">
          <a:extLst>
            <a:ext uri="{FF2B5EF4-FFF2-40B4-BE49-F238E27FC236}">
              <a16:creationId xmlns:a16="http://schemas.microsoft.com/office/drawing/2014/main" id="{A566832F-F292-428A-8F38-C46ADFD9ABD9}"/>
            </a:ext>
          </a:extLst>
        </xdr:cNvPr>
        <xdr:cNvSpPr txBox="1"/>
      </xdr:nvSpPr>
      <xdr:spPr>
        <a:xfrm>
          <a:off x="16592550" y="1010285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725" name="正方形/長方形 724">
          <a:extLst>
            <a:ext uri="{FF2B5EF4-FFF2-40B4-BE49-F238E27FC236}">
              <a16:creationId xmlns:a16="http://schemas.microsoft.com/office/drawing/2014/main" id="{C28C8D99-8C58-47E1-A9BD-4457D5A7BD4D}"/>
            </a:ext>
          </a:extLst>
        </xdr:cNvPr>
        <xdr:cNvSpPr/>
      </xdr:nvSpPr>
      <xdr:spPr>
        <a:xfrm>
          <a:off x="11210925" y="11163935"/>
          <a:ext cx="424815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726" name="正方形/長方形 725">
          <a:extLst>
            <a:ext uri="{FF2B5EF4-FFF2-40B4-BE49-F238E27FC236}">
              <a16:creationId xmlns:a16="http://schemas.microsoft.com/office/drawing/2014/main" id="{B6544851-9596-4488-AF48-5EB337867AD4}"/>
            </a:ext>
          </a:extLst>
        </xdr:cNvPr>
        <xdr:cNvSpPr/>
      </xdr:nvSpPr>
      <xdr:spPr>
        <a:xfrm>
          <a:off x="113157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727" name="正方形/長方形 726">
          <a:extLst>
            <a:ext uri="{FF2B5EF4-FFF2-40B4-BE49-F238E27FC236}">
              <a16:creationId xmlns:a16="http://schemas.microsoft.com/office/drawing/2014/main" id="{713C91D5-7F1B-4ED4-8849-2CDADEE4B3E9}"/>
            </a:ext>
          </a:extLst>
        </xdr:cNvPr>
        <xdr:cNvSpPr/>
      </xdr:nvSpPr>
      <xdr:spPr>
        <a:xfrm>
          <a:off x="113157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728" name="正方形/長方形 727">
          <a:extLst>
            <a:ext uri="{FF2B5EF4-FFF2-40B4-BE49-F238E27FC236}">
              <a16:creationId xmlns:a16="http://schemas.microsoft.com/office/drawing/2014/main" id="{45C5695A-B035-4388-A271-FA3915736CB4}"/>
            </a:ext>
          </a:extLst>
        </xdr:cNvPr>
        <xdr:cNvSpPr/>
      </xdr:nvSpPr>
      <xdr:spPr>
        <a:xfrm>
          <a:off x="122396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729" name="正方形/長方形 728">
          <a:extLst>
            <a:ext uri="{FF2B5EF4-FFF2-40B4-BE49-F238E27FC236}">
              <a16:creationId xmlns:a16="http://schemas.microsoft.com/office/drawing/2014/main" id="{07543A44-15E3-40A9-A2AB-D9918C5073A8}"/>
            </a:ext>
          </a:extLst>
        </xdr:cNvPr>
        <xdr:cNvSpPr/>
      </xdr:nvSpPr>
      <xdr:spPr>
        <a:xfrm>
          <a:off x="122396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730" name="正方形/長方形 729">
          <a:extLst>
            <a:ext uri="{FF2B5EF4-FFF2-40B4-BE49-F238E27FC236}">
              <a16:creationId xmlns:a16="http://schemas.microsoft.com/office/drawing/2014/main" id="{A6F716CF-C186-466B-B1EA-F080D2950772}"/>
            </a:ext>
          </a:extLst>
        </xdr:cNvPr>
        <xdr:cNvSpPr/>
      </xdr:nvSpPr>
      <xdr:spPr>
        <a:xfrm>
          <a:off x="132683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731" name="正方形/長方形 730">
          <a:extLst>
            <a:ext uri="{FF2B5EF4-FFF2-40B4-BE49-F238E27FC236}">
              <a16:creationId xmlns:a16="http://schemas.microsoft.com/office/drawing/2014/main" id="{20BFE764-581C-4278-99DD-E3AE43C5F6B3}"/>
            </a:ext>
          </a:extLst>
        </xdr:cNvPr>
        <xdr:cNvSpPr/>
      </xdr:nvSpPr>
      <xdr:spPr>
        <a:xfrm>
          <a:off x="132683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732" name="正方形/長方形 731">
          <a:extLst>
            <a:ext uri="{FF2B5EF4-FFF2-40B4-BE49-F238E27FC236}">
              <a16:creationId xmlns:a16="http://schemas.microsoft.com/office/drawing/2014/main" id="{6C552C8D-9988-4FC2-AA59-90342CEFF54B}"/>
            </a:ext>
          </a:extLst>
        </xdr:cNvPr>
        <xdr:cNvSpPr/>
      </xdr:nvSpPr>
      <xdr:spPr>
        <a:xfrm>
          <a:off x="11210925" y="12245975"/>
          <a:ext cx="424815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733" name="テキスト ボックス 732">
          <a:extLst>
            <a:ext uri="{FF2B5EF4-FFF2-40B4-BE49-F238E27FC236}">
              <a16:creationId xmlns:a16="http://schemas.microsoft.com/office/drawing/2014/main" id="{48562998-E337-49EE-B18D-38BF39061ABE}"/>
            </a:ext>
          </a:extLst>
        </xdr:cNvPr>
        <xdr:cNvSpPr txBox="1"/>
      </xdr:nvSpPr>
      <xdr:spPr>
        <a:xfrm>
          <a:off x="11172825" y="12065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734" name="直線コネクタ 733">
          <a:extLst>
            <a:ext uri="{FF2B5EF4-FFF2-40B4-BE49-F238E27FC236}">
              <a16:creationId xmlns:a16="http://schemas.microsoft.com/office/drawing/2014/main" id="{E857C43D-DBA6-4B7F-B3F2-EB08267F239C}"/>
            </a:ext>
          </a:extLst>
        </xdr:cNvPr>
        <xdr:cNvCxnSpPr/>
      </xdr:nvCxnSpPr>
      <xdr:spPr>
        <a:xfrm>
          <a:off x="11210925" y="1440243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4820" cy="249555"/>
    <xdr:sp macro="" textlink="">
      <xdr:nvSpPr>
        <xdr:cNvPr id="735" name="テキスト ボックス 734">
          <a:extLst>
            <a:ext uri="{FF2B5EF4-FFF2-40B4-BE49-F238E27FC236}">
              <a16:creationId xmlns:a16="http://schemas.microsoft.com/office/drawing/2014/main" id="{13C3F8C9-1A24-4017-BBF2-9C8DA23807BC}"/>
            </a:ext>
          </a:extLst>
        </xdr:cNvPr>
        <xdr:cNvSpPr txBox="1"/>
      </xdr:nvSpPr>
      <xdr:spPr>
        <a:xfrm>
          <a:off x="10794365" y="142652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162560</xdr:rowOff>
    </xdr:from>
    <xdr:to>
      <xdr:col>89</xdr:col>
      <xdr:colOff>174625</xdr:colOff>
      <xdr:row>86</xdr:row>
      <xdr:rowOff>162560</xdr:rowOff>
    </xdr:to>
    <xdr:cxnSp macro="">
      <xdr:nvCxnSpPr>
        <xdr:cNvPr id="736" name="直線コネクタ 735">
          <a:extLst>
            <a:ext uri="{FF2B5EF4-FFF2-40B4-BE49-F238E27FC236}">
              <a16:creationId xmlns:a16="http://schemas.microsoft.com/office/drawing/2014/main" id="{535CE39F-5FB9-4887-8CD1-D3F6C05A4A18}"/>
            </a:ext>
          </a:extLst>
        </xdr:cNvPr>
        <xdr:cNvCxnSpPr/>
      </xdr:nvCxnSpPr>
      <xdr:spPr>
        <a:xfrm>
          <a:off x="11210925" y="1409446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4820" cy="247015"/>
    <xdr:sp macro="" textlink="">
      <xdr:nvSpPr>
        <xdr:cNvPr id="737" name="テキスト ボックス 736">
          <a:extLst>
            <a:ext uri="{FF2B5EF4-FFF2-40B4-BE49-F238E27FC236}">
              <a16:creationId xmlns:a16="http://schemas.microsoft.com/office/drawing/2014/main" id="{BA17F56C-7E48-4A6A-A1E4-1852E5566A5F}"/>
            </a:ext>
          </a:extLst>
        </xdr:cNvPr>
        <xdr:cNvSpPr txBox="1"/>
      </xdr:nvSpPr>
      <xdr:spPr>
        <a:xfrm>
          <a:off x="10794365" y="1396428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174625</xdr:colOff>
      <xdr:row>85</xdr:row>
      <xdr:rowOff>12700</xdr:rowOff>
    </xdr:to>
    <xdr:cxnSp macro="">
      <xdr:nvCxnSpPr>
        <xdr:cNvPr id="738" name="直線コネクタ 737">
          <a:extLst>
            <a:ext uri="{FF2B5EF4-FFF2-40B4-BE49-F238E27FC236}">
              <a16:creationId xmlns:a16="http://schemas.microsoft.com/office/drawing/2014/main" id="{307FACE9-323C-429F-BA35-2A9797C18128}"/>
            </a:ext>
          </a:extLst>
        </xdr:cNvPr>
        <xdr:cNvCxnSpPr/>
      </xdr:nvCxnSpPr>
      <xdr:spPr>
        <a:xfrm>
          <a:off x="11210925" y="1378267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40640</xdr:rowOff>
    </xdr:from>
    <xdr:ext cx="403225" cy="249555"/>
    <xdr:sp macro="" textlink="">
      <xdr:nvSpPr>
        <xdr:cNvPr id="739" name="テキスト ボックス 738">
          <a:extLst>
            <a:ext uri="{FF2B5EF4-FFF2-40B4-BE49-F238E27FC236}">
              <a16:creationId xmlns:a16="http://schemas.microsoft.com/office/drawing/2014/main" id="{8BAF72D1-51AF-44F0-9EE0-1116ADE6A899}"/>
            </a:ext>
          </a:extLst>
        </xdr:cNvPr>
        <xdr:cNvSpPr txBox="1"/>
      </xdr:nvSpPr>
      <xdr:spPr>
        <a:xfrm>
          <a:off x="10845800" y="136518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28575</xdr:rowOff>
    </xdr:from>
    <xdr:to>
      <xdr:col>89</xdr:col>
      <xdr:colOff>174625</xdr:colOff>
      <xdr:row>83</xdr:row>
      <xdr:rowOff>28575</xdr:rowOff>
    </xdr:to>
    <xdr:cxnSp macro="">
      <xdr:nvCxnSpPr>
        <xdr:cNvPr id="740" name="直線コネクタ 739">
          <a:extLst>
            <a:ext uri="{FF2B5EF4-FFF2-40B4-BE49-F238E27FC236}">
              <a16:creationId xmlns:a16="http://schemas.microsoft.com/office/drawing/2014/main" id="{9D966282-351C-4754-A2E6-326023A1A125}"/>
            </a:ext>
          </a:extLst>
        </xdr:cNvPr>
        <xdr:cNvCxnSpPr/>
      </xdr:nvCxnSpPr>
      <xdr:spPr>
        <a:xfrm>
          <a:off x="11210925" y="1347470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57150</xdr:rowOff>
    </xdr:from>
    <xdr:ext cx="403225" cy="247015"/>
    <xdr:sp macro="" textlink="">
      <xdr:nvSpPr>
        <xdr:cNvPr id="741" name="テキスト ボックス 740">
          <a:extLst>
            <a:ext uri="{FF2B5EF4-FFF2-40B4-BE49-F238E27FC236}">
              <a16:creationId xmlns:a16="http://schemas.microsoft.com/office/drawing/2014/main" id="{7605969A-D1DD-4102-AD65-024DE0324109}"/>
            </a:ext>
          </a:extLst>
        </xdr:cNvPr>
        <xdr:cNvSpPr txBox="1"/>
      </xdr:nvSpPr>
      <xdr:spPr>
        <a:xfrm>
          <a:off x="10845800" y="1334452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44450</xdr:rowOff>
    </xdr:from>
    <xdr:to>
      <xdr:col>89</xdr:col>
      <xdr:colOff>174625</xdr:colOff>
      <xdr:row>81</xdr:row>
      <xdr:rowOff>44450</xdr:rowOff>
    </xdr:to>
    <xdr:cxnSp macro="">
      <xdr:nvCxnSpPr>
        <xdr:cNvPr id="742" name="直線コネクタ 741">
          <a:extLst>
            <a:ext uri="{FF2B5EF4-FFF2-40B4-BE49-F238E27FC236}">
              <a16:creationId xmlns:a16="http://schemas.microsoft.com/office/drawing/2014/main" id="{3097D0F5-971A-4943-8ABD-0F13D60524A1}"/>
            </a:ext>
          </a:extLst>
        </xdr:cNvPr>
        <xdr:cNvCxnSpPr/>
      </xdr:nvCxnSpPr>
      <xdr:spPr>
        <a:xfrm>
          <a:off x="11210925" y="1317307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72390</xdr:rowOff>
    </xdr:from>
    <xdr:ext cx="403225" cy="249555"/>
    <xdr:sp macro="" textlink="">
      <xdr:nvSpPr>
        <xdr:cNvPr id="743" name="テキスト ボックス 742">
          <a:extLst>
            <a:ext uri="{FF2B5EF4-FFF2-40B4-BE49-F238E27FC236}">
              <a16:creationId xmlns:a16="http://schemas.microsoft.com/office/drawing/2014/main" id="{343CFB23-8C9E-4E6E-9AF7-559E0590B3F9}"/>
            </a:ext>
          </a:extLst>
        </xdr:cNvPr>
        <xdr:cNvSpPr txBox="1"/>
      </xdr:nvSpPr>
      <xdr:spPr>
        <a:xfrm>
          <a:off x="10845800" y="13032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60960</xdr:rowOff>
    </xdr:from>
    <xdr:to>
      <xdr:col>89</xdr:col>
      <xdr:colOff>174625</xdr:colOff>
      <xdr:row>79</xdr:row>
      <xdr:rowOff>60960</xdr:rowOff>
    </xdr:to>
    <xdr:cxnSp macro="">
      <xdr:nvCxnSpPr>
        <xdr:cNvPr id="744" name="直線コネクタ 743">
          <a:extLst>
            <a:ext uri="{FF2B5EF4-FFF2-40B4-BE49-F238E27FC236}">
              <a16:creationId xmlns:a16="http://schemas.microsoft.com/office/drawing/2014/main" id="{D8807679-BAD6-4AB9-AD88-4F1F74C198ED}"/>
            </a:ext>
          </a:extLst>
        </xdr:cNvPr>
        <xdr:cNvCxnSpPr/>
      </xdr:nvCxnSpPr>
      <xdr:spPr>
        <a:xfrm>
          <a:off x="11210925" y="1286573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88900</xdr:rowOff>
    </xdr:from>
    <xdr:ext cx="403225" cy="247015"/>
    <xdr:sp macro="" textlink="">
      <xdr:nvSpPr>
        <xdr:cNvPr id="745" name="テキスト ボックス 744">
          <a:extLst>
            <a:ext uri="{FF2B5EF4-FFF2-40B4-BE49-F238E27FC236}">
              <a16:creationId xmlns:a16="http://schemas.microsoft.com/office/drawing/2014/main" id="{76693F3D-CF5F-4690-8A65-45B671EE3023}"/>
            </a:ext>
          </a:extLst>
        </xdr:cNvPr>
        <xdr:cNvSpPr txBox="1"/>
      </xdr:nvSpPr>
      <xdr:spPr>
        <a:xfrm>
          <a:off x="10845800" y="1272540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75565</xdr:rowOff>
    </xdr:from>
    <xdr:to>
      <xdr:col>89</xdr:col>
      <xdr:colOff>174625</xdr:colOff>
      <xdr:row>77</xdr:row>
      <xdr:rowOff>75565</xdr:rowOff>
    </xdr:to>
    <xdr:cxnSp macro="">
      <xdr:nvCxnSpPr>
        <xdr:cNvPr id="746" name="直線コネクタ 745">
          <a:extLst>
            <a:ext uri="{FF2B5EF4-FFF2-40B4-BE49-F238E27FC236}">
              <a16:creationId xmlns:a16="http://schemas.microsoft.com/office/drawing/2014/main" id="{3887D354-6016-4FA5-981F-F3B5BB8D80E7}"/>
            </a:ext>
          </a:extLst>
        </xdr:cNvPr>
        <xdr:cNvCxnSpPr/>
      </xdr:nvCxnSpPr>
      <xdr:spPr>
        <a:xfrm>
          <a:off x="11210925" y="1255331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104140</xdr:rowOff>
    </xdr:from>
    <xdr:ext cx="339090" cy="249555"/>
    <xdr:sp macro="" textlink="">
      <xdr:nvSpPr>
        <xdr:cNvPr id="747" name="テキスト ボックス 746">
          <a:extLst>
            <a:ext uri="{FF2B5EF4-FFF2-40B4-BE49-F238E27FC236}">
              <a16:creationId xmlns:a16="http://schemas.microsoft.com/office/drawing/2014/main" id="{E16105AD-5B6E-4FB5-8ED0-0B2DEFAE7531}"/>
            </a:ext>
          </a:extLst>
        </xdr:cNvPr>
        <xdr:cNvSpPr txBox="1"/>
      </xdr:nvSpPr>
      <xdr:spPr>
        <a:xfrm>
          <a:off x="10903585" y="1242314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748" name="直線コネクタ 747">
          <a:extLst>
            <a:ext uri="{FF2B5EF4-FFF2-40B4-BE49-F238E27FC236}">
              <a16:creationId xmlns:a16="http://schemas.microsoft.com/office/drawing/2014/main" id="{46FF9EE7-5910-4975-97B9-67F95EECA144}"/>
            </a:ext>
          </a:extLst>
        </xdr:cNvPr>
        <xdr:cNvCxnSpPr/>
      </xdr:nvCxnSpPr>
      <xdr:spPr>
        <a:xfrm>
          <a:off x="11210925" y="1224597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92075</xdr:rowOff>
    </xdr:from>
    <xdr:to>
      <xdr:col>90</xdr:col>
      <xdr:colOff>25400</xdr:colOff>
      <xdr:row>88</xdr:row>
      <xdr:rowOff>146685</xdr:rowOff>
    </xdr:to>
    <xdr:sp macro="" textlink="">
      <xdr:nvSpPr>
        <xdr:cNvPr id="749" name="【消防施設】&#10;有形固定資産減価償却率グラフ枠">
          <a:extLst>
            <a:ext uri="{FF2B5EF4-FFF2-40B4-BE49-F238E27FC236}">
              <a16:creationId xmlns:a16="http://schemas.microsoft.com/office/drawing/2014/main" id="{8424BE28-28C0-4A48-8D74-7CD25E72D236}"/>
            </a:ext>
          </a:extLst>
        </xdr:cNvPr>
        <xdr:cNvSpPr/>
      </xdr:nvSpPr>
      <xdr:spPr>
        <a:xfrm>
          <a:off x="11210925" y="12245975"/>
          <a:ext cx="424815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28575</xdr:rowOff>
    </xdr:from>
    <xdr:to>
      <xdr:col>85</xdr:col>
      <xdr:colOff>126365</xdr:colOff>
      <xdr:row>86</xdr:row>
      <xdr:rowOff>162560</xdr:rowOff>
    </xdr:to>
    <xdr:cxnSp macro="">
      <xdr:nvCxnSpPr>
        <xdr:cNvPr id="750" name="直線コネクタ 749">
          <a:extLst>
            <a:ext uri="{FF2B5EF4-FFF2-40B4-BE49-F238E27FC236}">
              <a16:creationId xmlns:a16="http://schemas.microsoft.com/office/drawing/2014/main" id="{03C57DFB-A4C4-4364-8292-6117D4B151E3}"/>
            </a:ext>
          </a:extLst>
        </xdr:cNvPr>
        <xdr:cNvCxnSpPr/>
      </xdr:nvCxnSpPr>
      <xdr:spPr>
        <a:xfrm flipV="1">
          <a:off x="14696440" y="12827000"/>
          <a:ext cx="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360" cy="249555"/>
    <xdr:sp macro="" textlink="">
      <xdr:nvSpPr>
        <xdr:cNvPr id="751" name="【消防施設】&#10;有形固定資産減価償却率最小値テキスト">
          <a:extLst>
            <a:ext uri="{FF2B5EF4-FFF2-40B4-BE49-F238E27FC236}">
              <a16:creationId xmlns:a16="http://schemas.microsoft.com/office/drawing/2014/main" id="{CCE06304-908A-4560-AF1F-256E0C227DE3}"/>
            </a:ext>
          </a:extLst>
        </xdr:cNvPr>
        <xdr:cNvSpPr txBox="1"/>
      </xdr:nvSpPr>
      <xdr:spPr>
        <a:xfrm>
          <a:off x="14735175" y="1409827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162560</xdr:rowOff>
    </xdr:from>
    <xdr:to>
      <xdr:col>86</xdr:col>
      <xdr:colOff>25400</xdr:colOff>
      <xdr:row>86</xdr:row>
      <xdr:rowOff>162560</xdr:rowOff>
    </xdr:to>
    <xdr:cxnSp macro="">
      <xdr:nvCxnSpPr>
        <xdr:cNvPr id="752" name="直線コネクタ 751">
          <a:extLst>
            <a:ext uri="{FF2B5EF4-FFF2-40B4-BE49-F238E27FC236}">
              <a16:creationId xmlns:a16="http://schemas.microsoft.com/office/drawing/2014/main" id="{50CB8670-1120-4F14-8578-C0EF518F0932}"/>
            </a:ext>
          </a:extLst>
        </xdr:cNvPr>
        <xdr:cNvCxnSpPr/>
      </xdr:nvCxnSpPr>
      <xdr:spPr>
        <a:xfrm>
          <a:off x="14611350" y="140944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142240</xdr:rowOff>
    </xdr:from>
    <xdr:ext cx="402590" cy="248920"/>
    <xdr:sp macro="" textlink="">
      <xdr:nvSpPr>
        <xdr:cNvPr id="753" name="【消防施設】&#10;有形固定資産減価償却率最大値テキスト">
          <a:extLst>
            <a:ext uri="{FF2B5EF4-FFF2-40B4-BE49-F238E27FC236}">
              <a16:creationId xmlns:a16="http://schemas.microsoft.com/office/drawing/2014/main" id="{155CD4C2-E7E4-4DCC-A0E1-3E1F189DC3A2}"/>
            </a:ext>
          </a:extLst>
        </xdr:cNvPr>
        <xdr:cNvSpPr txBox="1"/>
      </xdr:nvSpPr>
      <xdr:spPr>
        <a:xfrm>
          <a:off x="14735175" y="12623165"/>
          <a:ext cx="402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28575</xdr:rowOff>
    </xdr:from>
    <xdr:to>
      <xdr:col>86</xdr:col>
      <xdr:colOff>25400</xdr:colOff>
      <xdr:row>79</xdr:row>
      <xdr:rowOff>28575</xdr:rowOff>
    </xdr:to>
    <xdr:cxnSp macro="">
      <xdr:nvCxnSpPr>
        <xdr:cNvPr id="754" name="直線コネクタ 753">
          <a:extLst>
            <a:ext uri="{FF2B5EF4-FFF2-40B4-BE49-F238E27FC236}">
              <a16:creationId xmlns:a16="http://schemas.microsoft.com/office/drawing/2014/main" id="{19009588-0F04-4E0F-B8D9-8491D557A743}"/>
            </a:ext>
          </a:extLst>
        </xdr:cNvPr>
        <xdr:cNvCxnSpPr/>
      </xdr:nvCxnSpPr>
      <xdr:spPr>
        <a:xfrm>
          <a:off x="14611350" y="12827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66040</xdr:rowOff>
    </xdr:from>
    <xdr:ext cx="402590" cy="249555"/>
    <xdr:sp macro="" textlink="">
      <xdr:nvSpPr>
        <xdr:cNvPr id="755" name="【消防施設】&#10;有形固定資産減価償却率平均値テキスト">
          <a:extLst>
            <a:ext uri="{FF2B5EF4-FFF2-40B4-BE49-F238E27FC236}">
              <a16:creationId xmlns:a16="http://schemas.microsoft.com/office/drawing/2014/main" id="{2B3285ED-A5C4-4ECD-86ED-C14388078B68}"/>
            </a:ext>
          </a:extLst>
        </xdr:cNvPr>
        <xdr:cNvSpPr txBox="1"/>
      </xdr:nvSpPr>
      <xdr:spPr>
        <a:xfrm>
          <a:off x="14735175" y="13356590"/>
          <a:ext cx="40259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86995</xdr:rowOff>
    </xdr:from>
    <xdr:to>
      <xdr:col>85</xdr:col>
      <xdr:colOff>174625</xdr:colOff>
      <xdr:row>83</xdr:row>
      <xdr:rowOff>19685</xdr:rowOff>
    </xdr:to>
    <xdr:sp macro="" textlink="">
      <xdr:nvSpPr>
        <xdr:cNvPr id="756" name="フローチャート: 判断 755">
          <a:extLst>
            <a:ext uri="{FF2B5EF4-FFF2-40B4-BE49-F238E27FC236}">
              <a16:creationId xmlns:a16="http://schemas.microsoft.com/office/drawing/2014/main" id="{32B82DD2-000F-408C-80E4-9B705874E6F4}"/>
            </a:ext>
          </a:extLst>
        </xdr:cNvPr>
        <xdr:cNvSpPr/>
      </xdr:nvSpPr>
      <xdr:spPr>
        <a:xfrm>
          <a:off x="14649450" y="13371195"/>
          <a:ext cx="920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114935</xdr:rowOff>
    </xdr:from>
    <xdr:to>
      <xdr:col>81</xdr:col>
      <xdr:colOff>101600</xdr:colOff>
      <xdr:row>83</xdr:row>
      <xdr:rowOff>47625</xdr:rowOff>
    </xdr:to>
    <xdr:sp macro="" textlink="">
      <xdr:nvSpPr>
        <xdr:cNvPr id="757" name="フローチャート: 判断 756">
          <a:extLst>
            <a:ext uri="{FF2B5EF4-FFF2-40B4-BE49-F238E27FC236}">
              <a16:creationId xmlns:a16="http://schemas.microsoft.com/office/drawing/2014/main" id="{34A2B391-8831-409F-B1D4-ADED8B5C5B33}"/>
            </a:ext>
          </a:extLst>
        </xdr:cNvPr>
        <xdr:cNvSpPr/>
      </xdr:nvSpPr>
      <xdr:spPr>
        <a:xfrm>
          <a:off x="13887450" y="13402310"/>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127635</xdr:rowOff>
    </xdr:from>
    <xdr:to>
      <xdr:col>76</xdr:col>
      <xdr:colOff>165100</xdr:colOff>
      <xdr:row>83</xdr:row>
      <xdr:rowOff>60960</xdr:rowOff>
    </xdr:to>
    <xdr:sp macro="" textlink="">
      <xdr:nvSpPr>
        <xdr:cNvPr id="758" name="フローチャート: 判断 757">
          <a:extLst>
            <a:ext uri="{FF2B5EF4-FFF2-40B4-BE49-F238E27FC236}">
              <a16:creationId xmlns:a16="http://schemas.microsoft.com/office/drawing/2014/main" id="{DC0B2EEE-A2FD-4A99-A336-E64462E56E7A}"/>
            </a:ext>
          </a:extLst>
        </xdr:cNvPr>
        <xdr:cNvSpPr/>
      </xdr:nvSpPr>
      <xdr:spPr>
        <a:xfrm>
          <a:off x="13096875" y="134118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94615</xdr:rowOff>
    </xdr:from>
    <xdr:to>
      <xdr:col>72</xdr:col>
      <xdr:colOff>38100</xdr:colOff>
      <xdr:row>83</xdr:row>
      <xdr:rowOff>27940</xdr:rowOff>
    </xdr:to>
    <xdr:sp macro="" textlink="">
      <xdr:nvSpPr>
        <xdr:cNvPr id="759" name="フローチャート: 判断 758">
          <a:extLst>
            <a:ext uri="{FF2B5EF4-FFF2-40B4-BE49-F238E27FC236}">
              <a16:creationId xmlns:a16="http://schemas.microsoft.com/office/drawing/2014/main" id="{CFDB9ED3-31D2-43B4-98BE-4DC9EAF4F9CF}"/>
            </a:ext>
          </a:extLst>
        </xdr:cNvPr>
        <xdr:cNvSpPr/>
      </xdr:nvSpPr>
      <xdr:spPr>
        <a:xfrm>
          <a:off x="12296775" y="1338199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106680</xdr:rowOff>
    </xdr:from>
    <xdr:to>
      <xdr:col>67</xdr:col>
      <xdr:colOff>101600</xdr:colOff>
      <xdr:row>83</xdr:row>
      <xdr:rowOff>39370</xdr:rowOff>
    </xdr:to>
    <xdr:sp macro="" textlink="">
      <xdr:nvSpPr>
        <xdr:cNvPr id="760" name="フローチャート: 判断 759">
          <a:extLst>
            <a:ext uri="{FF2B5EF4-FFF2-40B4-BE49-F238E27FC236}">
              <a16:creationId xmlns:a16="http://schemas.microsoft.com/office/drawing/2014/main" id="{8FD6B1CB-3E39-4742-A980-AD79A276B9E3}"/>
            </a:ext>
          </a:extLst>
        </xdr:cNvPr>
        <xdr:cNvSpPr/>
      </xdr:nvSpPr>
      <xdr:spPr>
        <a:xfrm>
          <a:off x="11487150" y="13390880"/>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761" name="テキスト ボックス 760">
          <a:extLst>
            <a:ext uri="{FF2B5EF4-FFF2-40B4-BE49-F238E27FC236}">
              <a16:creationId xmlns:a16="http://schemas.microsoft.com/office/drawing/2014/main" id="{1CF2E00E-9C17-4282-A3AE-E210CFC6B0B2}"/>
            </a:ext>
          </a:extLst>
        </xdr:cNvPr>
        <xdr:cNvSpPr txBox="1"/>
      </xdr:nvSpPr>
      <xdr:spPr>
        <a:xfrm>
          <a:off x="145256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762" name="テキスト ボックス 761">
          <a:extLst>
            <a:ext uri="{FF2B5EF4-FFF2-40B4-BE49-F238E27FC236}">
              <a16:creationId xmlns:a16="http://schemas.microsoft.com/office/drawing/2014/main" id="{8E9BDC04-A40E-438C-8D83-D6E44665E5E5}"/>
            </a:ext>
          </a:extLst>
        </xdr:cNvPr>
        <xdr:cNvSpPr txBox="1"/>
      </xdr:nvSpPr>
      <xdr:spPr>
        <a:xfrm>
          <a:off x="137636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763" name="テキスト ボックス 762">
          <a:extLst>
            <a:ext uri="{FF2B5EF4-FFF2-40B4-BE49-F238E27FC236}">
              <a16:creationId xmlns:a16="http://schemas.microsoft.com/office/drawing/2014/main" id="{BA74837F-1C28-46EB-A784-91B5CA0BF2BB}"/>
            </a:ext>
          </a:extLst>
        </xdr:cNvPr>
        <xdr:cNvSpPr txBox="1"/>
      </xdr:nvSpPr>
      <xdr:spPr>
        <a:xfrm>
          <a:off x="129730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764" name="テキスト ボックス 763">
          <a:extLst>
            <a:ext uri="{FF2B5EF4-FFF2-40B4-BE49-F238E27FC236}">
              <a16:creationId xmlns:a16="http://schemas.microsoft.com/office/drawing/2014/main" id="{D89A0281-603C-44E1-98E8-B18673A9D8F2}"/>
            </a:ext>
          </a:extLst>
        </xdr:cNvPr>
        <xdr:cNvSpPr txBox="1"/>
      </xdr:nvSpPr>
      <xdr:spPr>
        <a:xfrm>
          <a:off x="121697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765" name="テキスト ボックス 764">
          <a:extLst>
            <a:ext uri="{FF2B5EF4-FFF2-40B4-BE49-F238E27FC236}">
              <a16:creationId xmlns:a16="http://schemas.microsoft.com/office/drawing/2014/main" id="{F6A8D5EA-51A6-4D97-A940-68DC0E6AC883}"/>
            </a:ext>
          </a:extLst>
        </xdr:cNvPr>
        <xdr:cNvSpPr txBox="1"/>
      </xdr:nvSpPr>
      <xdr:spPr>
        <a:xfrm>
          <a:off x="113633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55880</xdr:rowOff>
    </xdr:from>
    <xdr:to>
      <xdr:col>85</xdr:col>
      <xdr:colOff>174625</xdr:colOff>
      <xdr:row>79</xdr:row>
      <xdr:rowOff>153670</xdr:rowOff>
    </xdr:to>
    <xdr:sp macro="" textlink="">
      <xdr:nvSpPr>
        <xdr:cNvPr id="766" name="楕円 765">
          <a:extLst>
            <a:ext uri="{FF2B5EF4-FFF2-40B4-BE49-F238E27FC236}">
              <a16:creationId xmlns:a16="http://schemas.microsoft.com/office/drawing/2014/main" id="{2A185DAA-CCBC-4259-8F9F-1955B60AF8A3}"/>
            </a:ext>
          </a:extLst>
        </xdr:cNvPr>
        <xdr:cNvSpPr/>
      </xdr:nvSpPr>
      <xdr:spPr>
        <a:xfrm>
          <a:off x="14649450" y="12857480"/>
          <a:ext cx="920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138430</xdr:rowOff>
    </xdr:from>
    <xdr:ext cx="402590" cy="249555"/>
    <xdr:sp macro="" textlink="">
      <xdr:nvSpPr>
        <xdr:cNvPr id="767" name="【消防施設】&#10;有形固定資産減価償却率該当値テキスト">
          <a:extLst>
            <a:ext uri="{FF2B5EF4-FFF2-40B4-BE49-F238E27FC236}">
              <a16:creationId xmlns:a16="http://schemas.microsoft.com/office/drawing/2014/main" id="{5D65D021-CAF9-43A6-82FA-20C2788234EA}"/>
            </a:ext>
          </a:extLst>
        </xdr:cNvPr>
        <xdr:cNvSpPr txBox="1"/>
      </xdr:nvSpPr>
      <xdr:spPr>
        <a:xfrm>
          <a:off x="14735175" y="12781280"/>
          <a:ext cx="402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6350</xdr:rowOff>
    </xdr:from>
    <xdr:to>
      <xdr:col>81</xdr:col>
      <xdr:colOff>101600</xdr:colOff>
      <xdr:row>79</xdr:row>
      <xdr:rowOff>104775</xdr:rowOff>
    </xdr:to>
    <xdr:sp macro="" textlink="">
      <xdr:nvSpPr>
        <xdr:cNvPr id="768" name="楕円 767">
          <a:extLst>
            <a:ext uri="{FF2B5EF4-FFF2-40B4-BE49-F238E27FC236}">
              <a16:creationId xmlns:a16="http://schemas.microsoft.com/office/drawing/2014/main" id="{5D9E09F8-0D79-40C2-AC55-9C15EA88FBF1}"/>
            </a:ext>
          </a:extLst>
        </xdr:cNvPr>
        <xdr:cNvSpPr/>
      </xdr:nvSpPr>
      <xdr:spPr>
        <a:xfrm>
          <a:off x="13887450" y="12811125"/>
          <a:ext cx="1047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55880</xdr:rowOff>
    </xdr:from>
    <xdr:to>
      <xdr:col>85</xdr:col>
      <xdr:colOff>127000</xdr:colOff>
      <xdr:row>79</xdr:row>
      <xdr:rowOff>104775</xdr:rowOff>
    </xdr:to>
    <xdr:cxnSp macro="">
      <xdr:nvCxnSpPr>
        <xdr:cNvPr id="769" name="直線コネクタ 768">
          <a:extLst>
            <a:ext uri="{FF2B5EF4-FFF2-40B4-BE49-F238E27FC236}">
              <a16:creationId xmlns:a16="http://schemas.microsoft.com/office/drawing/2014/main" id="{4A9DA302-6879-42E2-89C7-114029E5597B}"/>
            </a:ext>
          </a:extLst>
        </xdr:cNvPr>
        <xdr:cNvCxnSpPr/>
      </xdr:nvCxnSpPr>
      <xdr:spPr>
        <a:xfrm>
          <a:off x="13935075" y="12857480"/>
          <a:ext cx="762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126365</xdr:rowOff>
    </xdr:from>
    <xdr:to>
      <xdr:col>76</xdr:col>
      <xdr:colOff>165100</xdr:colOff>
      <xdr:row>79</xdr:row>
      <xdr:rowOff>59055</xdr:rowOff>
    </xdr:to>
    <xdr:sp macro="" textlink="">
      <xdr:nvSpPr>
        <xdr:cNvPr id="770" name="楕円 769">
          <a:extLst>
            <a:ext uri="{FF2B5EF4-FFF2-40B4-BE49-F238E27FC236}">
              <a16:creationId xmlns:a16="http://schemas.microsoft.com/office/drawing/2014/main" id="{36A82543-DEDE-4A8A-8F04-2CD3366F163E}"/>
            </a:ext>
          </a:extLst>
        </xdr:cNvPr>
        <xdr:cNvSpPr/>
      </xdr:nvSpPr>
      <xdr:spPr>
        <a:xfrm>
          <a:off x="13096875" y="1276286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9525</xdr:rowOff>
    </xdr:from>
    <xdr:to>
      <xdr:col>81</xdr:col>
      <xdr:colOff>50800</xdr:colOff>
      <xdr:row>79</xdr:row>
      <xdr:rowOff>55880</xdr:rowOff>
    </xdr:to>
    <xdr:cxnSp macro="">
      <xdr:nvCxnSpPr>
        <xdr:cNvPr id="771" name="直線コネクタ 770">
          <a:extLst>
            <a:ext uri="{FF2B5EF4-FFF2-40B4-BE49-F238E27FC236}">
              <a16:creationId xmlns:a16="http://schemas.microsoft.com/office/drawing/2014/main" id="{DD721F60-D922-4CCB-9A31-3362E19E2C0F}"/>
            </a:ext>
          </a:extLst>
        </xdr:cNvPr>
        <xdr:cNvCxnSpPr/>
      </xdr:nvCxnSpPr>
      <xdr:spPr>
        <a:xfrm>
          <a:off x="13144500" y="12807950"/>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72390</xdr:rowOff>
    </xdr:from>
    <xdr:to>
      <xdr:col>72</xdr:col>
      <xdr:colOff>38100</xdr:colOff>
      <xdr:row>79</xdr:row>
      <xdr:rowOff>5715</xdr:rowOff>
    </xdr:to>
    <xdr:sp macro="" textlink="">
      <xdr:nvSpPr>
        <xdr:cNvPr id="772" name="楕円 771">
          <a:extLst>
            <a:ext uri="{FF2B5EF4-FFF2-40B4-BE49-F238E27FC236}">
              <a16:creationId xmlns:a16="http://schemas.microsoft.com/office/drawing/2014/main" id="{DBCC0F8D-B301-4043-B37D-CAD5749E891A}"/>
            </a:ext>
          </a:extLst>
        </xdr:cNvPr>
        <xdr:cNvSpPr/>
      </xdr:nvSpPr>
      <xdr:spPr>
        <a:xfrm>
          <a:off x="12296775" y="127088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78</xdr:row>
      <xdr:rowOff>121920</xdr:rowOff>
    </xdr:from>
    <xdr:to>
      <xdr:col>76</xdr:col>
      <xdr:colOff>114300</xdr:colOff>
      <xdr:row>79</xdr:row>
      <xdr:rowOff>9525</xdr:rowOff>
    </xdr:to>
    <xdr:cxnSp macro="">
      <xdr:nvCxnSpPr>
        <xdr:cNvPr id="773" name="直線コネクタ 772">
          <a:extLst>
            <a:ext uri="{FF2B5EF4-FFF2-40B4-BE49-F238E27FC236}">
              <a16:creationId xmlns:a16="http://schemas.microsoft.com/office/drawing/2014/main" id="{CF3327A9-6FF1-41C1-A70F-04C637E2E139}"/>
            </a:ext>
          </a:extLst>
        </xdr:cNvPr>
        <xdr:cNvCxnSpPr/>
      </xdr:nvCxnSpPr>
      <xdr:spPr>
        <a:xfrm>
          <a:off x="12341225" y="12764770"/>
          <a:ext cx="803275"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12700</xdr:rowOff>
    </xdr:from>
    <xdr:to>
      <xdr:col>67</xdr:col>
      <xdr:colOff>101600</xdr:colOff>
      <xdr:row>78</xdr:row>
      <xdr:rowOff>110490</xdr:rowOff>
    </xdr:to>
    <xdr:sp macro="" textlink="">
      <xdr:nvSpPr>
        <xdr:cNvPr id="774" name="楕円 773">
          <a:extLst>
            <a:ext uri="{FF2B5EF4-FFF2-40B4-BE49-F238E27FC236}">
              <a16:creationId xmlns:a16="http://schemas.microsoft.com/office/drawing/2014/main" id="{9F176CA3-0AEF-4B2A-BD6E-901CE2F744C5}"/>
            </a:ext>
          </a:extLst>
        </xdr:cNvPr>
        <xdr:cNvSpPr/>
      </xdr:nvSpPr>
      <xdr:spPr>
        <a:xfrm>
          <a:off x="11487150" y="12649200"/>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61595</xdr:rowOff>
    </xdr:from>
    <xdr:to>
      <xdr:col>71</xdr:col>
      <xdr:colOff>174625</xdr:colOff>
      <xdr:row>78</xdr:row>
      <xdr:rowOff>121920</xdr:rowOff>
    </xdr:to>
    <xdr:cxnSp macro="">
      <xdr:nvCxnSpPr>
        <xdr:cNvPr id="775" name="直線コネクタ 774">
          <a:extLst>
            <a:ext uri="{FF2B5EF4-FFF2-40B4-BE49-F238E27FC236}">
              <a16:creationId xmlns:a16="http://schemas.microsoft.com/office/drawing/2014/main" id="{C3F87099-6D7D-485F-883F-CDC2633150A9}"/>
            </a:ext>
          </a:extLst>
        </xdr:cNvPr>
        <xdr:cNvCxnSpPr/>
      </xdr:nvCxnSpPr>
      <xdr:spPr>
        <a:xfrm>
          <a:off x="11534775" y="12704445"/>
          <a:ext cx="8064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38735</xdr:rowOff>
    </xdr:from>
    <xdr:ext cx="405130" cy="249555"/>
    <xdr:sp macro="" textlink="">
      <xdr:nvSpPr>
        <xdr:cNvPr id="776" name="n_1aveValue【消防施設】&#10;有形固定資産減価償却率">
          <a:extLst>
            <a:ext uri="{FF2B5EF4-FFF2-40B4-BE49-F238E27FC236}">
              <a16:creationId xmlns:a16="http://schemas.microsoft.com/office/drawing/2014/main" id="{A3D4AA52-61DC-4BC6-A7A7-FE308AFC1E07}"/>
            </a:ext>
          </a:extLst>
        </xdr:cNvPr>
        <xdr:cNvSpPr txBox="1"/>
      </xdr:nvSpPr>
      <xdr:spPr>
        <a:xfrm>
          <a:off x="13745210" y="134880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52070</xdr:rowOff>
    </xdr:from>
    <xdr:ext cx="405130" cy="247015"/>
    <xdr:sp macro="" textlink="">
      <xdr:nvSpPr>
        <xdr:cNvPr id="777" name="n_2aveValue【消防施設】&#10;有形固定資産減価償却率">
          <a:extLst>
            <a:ext uri="{FF2B5EF4-FFF2-40B4-BE49-F238E27FC236}">
              <a16:creationId xmlns:a16="http://schemas.microsoft.com/office/drawing/2014/main" id="{3D555189-CCEE-4272-A964-4E94382662B3}"/>
            </a:ext>
          </a:extLst>
        </xdr:cNvPr>
        <xdr:cNvSpPr txBox="1"/>
      </xdr:nvSpPr>
      <xdr:spPr>
        <a:xfrm>
          <a:off x="12964160" y="1349819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19050</xdr:rowOff>
    </xdr:from>
    <xdr:ext cx="405130" cy="247015"/>
    <xdr:sp macro="" textlink="">
      <xdr:nvSpPr>
        <xdr:cNvPr id="778" name="n_3aveValue【消防施設】&#10;有形固定資産減価償却率">
          <a:extLst>
            <a:ext uri="{FF2B5EF4-FFF2-40B4-BE49-F238E27FC236}">
              <a16:creationId xmlns:a16="http://schemas.microsoft.com/office/drawing/2014/main" id="{DCEE6709-0D16-42A8-83F9-3DCDF3015F90}"/>
            </a:ext>
          </a:extLst>
        </xdr:cNvPr>
        <xdr:cNvSpPr txBox="1"/>
      </xdr:nvSpPr>
      <xdr:spPr>
        <a:xfrm>
          <a:off x="12164060" y="1346835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83</xdr:row>
      <xdr:rowOff>31115</xdr:rowOff>
    </xdr:from>
    <xdr:ext cx="405130" cy="247015"/>
    <xdr:sp macro="" textlink="">
      <xdr:nvSpPr>
        <xdr:cNvPr id="779" name="n_4aveValue【消防施設】&#10;有形固定資産減価償却率">
          <a:extLst>
            <a:ext uri="{FF2B5EF4-FFF2-40B4-BE49-F238E27FC236}">
              <a16:creationId xmlns:a16="http://schemas.microsoft.com/office/drawing/2014/main" id="{876C76DF-7C67-43FB-962B-9173CD182CCA}"/>
            </a:ext>
          </a:extLst>
        </xdr:cNvPr>
        <xdr:cNvSpPr txBox="1"/>
      </xdr:nvSpPr>
      <xdr:spPr>
        <a:xfrm>
          <a:off x="11354435" y="1347724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77</xdr:row>
      <xdr:rowOff>120650</xdr:rowOff>
    </xdr:from>
    <xdr:ext cx="405130" cy="246380"/>
    <xdr:sp macro="" textlink="">
      <xdr:nvSpPr>
        <xdr:cNvPr id="780" name="n_1mainValue【消防施設】&#10;有形固定資産減価償却率">
          <a:extLst>
            <a:ext uri="{FF2B5EF4-FFF2-40B4-BE49-F238E27FC236}">
              <a16:creationId xmlns:a16="http://schemas.microsoft.com/office/drawing/2014/main" id="{4FF3D72B-A5F8-4C02-8946-B308A2F6C75A}"/>
            </a:ext>
          </a:extLst>
        </xdr:cNvPr>
        <xdr:cNvSpPr txBox="1"/>
      </xdr:nvSpPr>
      <xdr:spPr>
        <a:xfrm>
          <a:off x="13745210" y="12601575"/>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77</xdr:row>
      <xdr:rowOff>74295</xdr:rowOff>
    </xdr:from>
    <xdr:ext cx="405130" cy="249555"/>
    <xdr:sp macro="" textlink="">
      <xdr:nvSpPr>
        <xdr:cNvPr id="781" name="n_2mainValue【消防施設】&#10;有形固定資産減価償却率">
          <a:extLst>
            <a:ext uri="{FF2B5EF4-FFF2-40B4-BE49-F238E27FC236}">
              <a16:creationId xmlns:a16="http://schemas.microsoft.com/office/drawing/2014/main" id="{2DEC3B0D-7D07-4E27-8FA5-FCC0691ECA68}"/>
            </a:ext>
          </a:extLst>
        </xdr:cNvPr>
        <xdr:cNvSpPr txBox="1"/>
      </xdr:nvSpPr>
      <xdr:spPr>
        <a:xfrm>
          <a:off x="12964160" y="125520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77</xdr:row>
      <xdr:rowOff>21590</xdr:rowOff>
    </xdr:from>
    <xdr:ext cx="405130" cy="246380"/>
    <xdr:sp macro="" textlink="">
      <xdr:nvSpPr>
        <xdr:cNvPr id="782" name="n_3mainValue【消防施設】&#10;有形固定資産減価償却率">
          <a:extLst>
            <a:ext uri="{FF2B5EF4-FFF2-40B4-BE49-F238E27FC236}">
              <a16:creationId xmlns:a16="http://schemas.microsoft.com/office/drawing/2014/main" id="{6365A211-D5CC-4B8F-AC7B-47BCBDE1668D}"/>
            </a:ext>
          </a:extLst>
        </xdr:cNvPr>
        <xdr:cNvSpPr txBox="1"/>
      </xdr:nvSpPr>
      <xdr:spPr>
        <a:xfrm>
          <a:off x="12164060" y="12499340"/>
          <a:ext cx="4051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71120</xdr:colOff>
      <xdr:row>76</xdr:row>
      <xdr:rowOff>127000</xdr:rowOff>
    </xdr:from>
    <xdr:ext cx="340360" cy="247015"/>
    <xdr:sp macro="" textlink="">
      <xdr:nvSpPr>
        <xdr:cNvPr id="783" name="n_4mainValue【消防施設】&#10;有形固定資産減価償却率">
          <a:extLst>
            <a:ext uri="{FF2B5EF4-FFF2-40B4-BE49-F238E27FC236}">
              <a16:creationId xmlns:a16="http://schemas.microsoft.com/office/drawing/2014/main" id="{20D4B726-68A3-4D54-83B1-C50F4A92C4EE}"/>
            </a:ext>
          </a:extLst>
        </xdr:cNvPr>
        <xdr:cNvSpPr txBox="1"/>
      </xdr:nvSpPr>
      <xdr:spPr>
        <a:xfrm>
          <a:off x="11383645" y="12439650"/>
          <a:ext cx="340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784" name="正方形/長方形 783">
          <a:extLst>
            <a:ext uri="{FF2B5EF4-FFF2-40B4-BE49-F238E27FC236}">
              <a16:creationId xmlns:a16="http://schemas.microsoft.com/office/drawing/2014/main" id="{B1688EDF-C35E-4FAC-BAA2-623BDB7AEFD9}"/>
            </a:ext>
          </a:extLst>
        </xdr:cNvPr>
        <xdr:cNvSpPr/>
      </xdr:nvSpPr>
      <xdr:spPr>
        <a:xfrm>
          <a:off x="16459200" y="11163935"/>
          <a:ext cx="4267200" cy="6019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785" name="正方形/長方形 784">
          <a:extLst>
            <a:ext uri="{FF2B5EF4-FFF2-40B4-BE49-F238E27FC236}">
              <a16:creationId xmlns:a16="http://schemas.microsoft.com/office/drawing/2014/main" id="{42B13654-6DF8-4771-BD15-22EEFF45FB25}"/>
            </a:ext>
          </a:extLst>
        </xdr:cNvPr>
        <xdr:cNvSpPr/>
      </xdr:nvSpPr>
      <xdr:spPr>
        <a:xfrm>
          <a:off x="16583025"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786" name="正方形/長方形 785">
          <a:extLst>
            <a:ext uri="{FF2B5EF4-FFF2-40B4-BE49-F238E27FC236}">
              <a16:creationId xmlns:a16="http://schemas.microsoft.com/office/drawing/2014/main" id="{B8FC0F33-EED0-4A2B-B080-A7477E0296CF}"/>
            </a:ext>
          </a:extLst>
        </xdr:cNvPr>
        <xdr:cNvSpPr/>
      </xdr:nvSpPr>
      <xdr:spPr>
        <a:xfrm>
          <a:off x="16583025"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787" name="正方形/長方形 786">
          <a:extLst>
            <a:ext uri="{FF2B5EF4-FFF2-40B4-BE49-F238E27FC236}">
              <a16:creationId xmlns:a16="http://schemas.microsoft.com/office/drawing/2014/main" id="{FB259D6E-BFAC-4E0A-AB3C-95410CB1A197}"/>
            </a:ext>
          </a:extLst>
        </xdr:cNvPr>
        <xdr:cNvSpPr/>
      </xdr:nvSpPr>
      <xdr:spPr>
        <a:xfrm>
          <a:off x="174879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788" name="正方形/長方形 787">
          <a:extLst>
            <a:ext uri="{FF2B5EF4-FFF2-40B4-BE49-F238E27FC236}">
              <a16:creationId xmlns:a16="http://schemas.microsoft.com/office/drawing/2014/main" id="{B40D29A0-4F80-4414-A68E-FC3931ABC0F7}"/>
            </a:ext>
          </a:extLst>
        </xdr:cNvPr>
        <xdr:cNvSpPr/>
      </xdr:nvSpPr>
      <xdr:spPr>
        <a:xfrm>
          <a:off x="174879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789" name="正方形/長方形 788">
          <a:extLst>
            <a:ext uri="{FF2B5EF4-FFF2-40B4-BE49-F238E27FC236}">
              <a16:creationId xmlns:a16="http://schemas.microsoft.com/office/drawing/2014/main" id="{261FAD55-B2BA-47DB-869A-FF19BE9A39DC}"/>
            </a:ext>
          </a:extLst>
        </xdr:cNvPr>
        <xdr:cNvSpPr/>
      </xdr:nvSpPr>
      <xdr:spPr>
        <a:xfrm>
          <a:off x="18516600" y="1179385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790" name="正方形/長方形 789">
          <a:extLst>
            <a:ext uri="{FF2B5EF4-FFF2-40B4-BE49-F238E27FC236}">
              <a16:creationId xmlns:a16="http://schemas.microsoft.com/office/drawing/2014/main" id="{492C5275-883D-4477-BC91-96D452BA9A7D}"/>
            </a:ext>
          </a:extLst>
        </xdr:cNvPr>
        <xdr:cNvSpPr/>
      </xdr:nvSpPr>
      <xdr:spPr>
        <a:xfrm>
          <a:off x="18516600" y="11983085"/>
          <a:ext cx="1371600" cy="234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791" name="正方形/長方形 790">
          <a:extLst>
            <a:ext uri="{FF2B5EF4-FFF2-40B4-BE49-F238E27FC236}">
              <a16:creationId xmlns:a16="http://schemas.microsoft.com/office/drawing/2014/main" id="{D801671F-6684-4295-9A85-23DE40BD4793}"/>
            </a:ext>
          </a:extLst>
        </xdr:cNvPr>
        <xdr:cNvSpPr/>
      </xdr:nvSpPr>
      <xdr:spPr>
        <a:xfrm>
          <a:off x="16459200" y="12245975"/>
          <a:ext cx="4267200" cy="21564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792" name="テキスト ボックス 791">
          <a:extLst>
            <a:ext uri="{FF2B5EF4-FFF2-40B4-BE49-F238E27FC236}">
              <a16:creationId xmlns:a16="http://schemas.microsoft.com/office/drawing/2014/main" id="{5EE510F6-BD57-46CD-B8AB-9FC5BCD5B18A}"/>
            </a:ext>
          </a:extLst>
        </xdr:cNvPr>
        <xdr:cNvSpPr txBox="1"/>
      </xdr:nvSpPr>
      <xdr:spPr>
        <a:xfrm>
          <a:off x="16440150" y="12065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793" name="直線コネクタ 792">
          <a:extLst>
            <a:ext uri="{FF2B5EF4-FFF2-40B4-BE49-F238E27FC236}">
              <a16:creationId xmlns:a16="http://schemas.microsoft.com/office/drawing/2014/main" id="{DD17AB17-D6E9-40FF-857C-ED3A973CEE19}"/>
            </a:ext>
          </a:extLst>
        </xdr:cNvPr>
        <xdr:cNvCxnSpPr/>
      </xdr:nvCxnSpPr>
      <xdr:spPr>
        <a:xfrm>
          <a:off x="16459200" y="144024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794" name="直線コネクタ 793">
          <a:extLst>
            <a:ext uri="{FF2B5EF4-FFF2-40B4-BE49-F238E27FC236}">
              <a16:creationId xmlns:a16="http://schemas.microsoft.com/office/drawing/2014/main" id="{38DA1C15-F960-42A5-9AAC-F5C9CE59C84D}"/>
            </a:ext>
          </a:extLst>
        </xdr:cNvPr>
        <xdr:cNvCxnSpPr/>
      </xdr:nvCxnSpPr>
      <xdr:spPr>
        <a:xfrm>
          <a:off x="16459200" y="1404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4820" cy="249555"/>
    <xdr:sp macro="" textlink="">
      <xdr:nvSpPr>
        <xdr:cNvPr id="795" name="テキスト ボックス 794">
          <a:extLst>
            <a:ext uri="{FF2B5EF4-FFF2-40B4-BE49-F238E27FC236}">
              <a16:creationId xmlns:a16="http://schemas.microsoft.com/office/drawing/2014/main" id="{12C31DF8-F4EA-4CED-B9A5-70175C0C5EDC}"/>
            </a:ext>
          </a:extLst>
        </xdr:cNvPr>
        <xdr:cNvSpPr txBox="1"/>
      </xdr:nvSpPr>
      <xdr:spPr>
        <a:xfrm>
          <a:off x="16052165" y="13914120"/>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796" name="直線コネクタ 795">
          <a:extLst>
            <a:ext uri="{FF2B5EF4-FFF2-40B4-BE49-F238E27FC236}">
              <a16:creationId xmlns:a16="http://schemas.microsoft.com/office/drawing/2014/main" id="{0804F140-684B-47ED-9C52-7F5AA33598B9}"/>
            </a:ext>
          </a:extLst>
        </xdr:cNvPr>
        <xdr:cNvCxnSpPr/>
      </xdr:nvCxnSpPr>
      <xdr:spPr>
        <a:xfrm>
          <a:off x="16459200" y="13684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4820" cy="249555"/>
    <xdr:sp macro="" textlink="">
      <xdr:nvSpPr>
        <xdr:cNvPr id="797" name="テキスト ボックス 796">
          <a:extLst>
            <a:ext uri="{FF2B5EF4-FFF2-40B4-BE49-F238E27FC236}">
              <a16:creationId xmlns:a16="http://schemas.microsoft.com/office/drawing/2014/main" id="{5D3DA995-6FDC-48E3-A94E-A118358BAF3C}"/>
            </a:ext>
          </a:extLst>
        </xdr:cNvPr>
        <xdr:cNvSpPr txBox="1"/>
      </xdr:nvSpPr>
      <xdr:spPr>
        <a:xfrm>
          <a:off x="16052165" y="1355407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798" name="直線コネクタ 797">
          <a:extLst>
            <a:ext uri="{FF2B5EF4-FFF2-40B4-BE49-F238E27FC236}">
              <a16:creationId xmlns:a16="http://schemas.microsoft.com/office/drawing/2014/main" id="{DDAE8634-351A-42DD-A1F1-8361CC117D14}"/>
            </a:ext>
          </a:extLst>
        </xdr:cNvPr>
        <xdr:cNvCxnSpPr/>
      </xdr:nvCxnSpPr>
      <xdr:spPr>
        <a:xfrm>
          <a:off x="16459200" y="13324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4820" cy="249555"/>
    <xdr:sp macro="" textlink="">
      <xdr:nvSpPr>
        <xdr:cNvPr id="799" name="テキスト ボックス 798">
          <a:extLst>
            <a:ext uri="{FF2B5EF4-FFF2-40B4-BE49-F238E27FC236}">
              <a16:creationId xmlns:a16="http://schemas.microsoft.com/office/drawing/2014/main" id="{6A84C756-939E-453E-82B9-F41C08E6FAA5}"/>
            </a:ext>
          </a:extLst>
        </xdr:cNvPr>
        <xdr:cNvSpPr txBox="1"/>
      </xdr:nvSpPr>
      <xdr:spPr>
        <a:xfrm>
          <a:off x="16052165" y="13193395"/>
          <a:ext cx="4648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89B08C5A-214A-4122-B42D-305BAD09CF51}"/>
            </a:ext>
          </a:extLst>
        </xdr:cNvPr>
        <xdr:cNvCxnSpPr/>
      </xdr:nvCxnSpPr>
      <xdr:spPr>
        <a:xfrm>
          <a:off x="164592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4820" cy="247015"/>
    <xdr:sp macro="" textlink="">
      <xdr:nvSpPr>
        <xdr:cNvPr id="801" name="テキスト ボックス 800">
          <a:extLst>
            <a:ext uri="{FF2B5EF4-FFF2-40B4-BE49-F238E27FC236}">
              <a16:creationId xmlns:a16="http://schemas.microsoft.com/office/drawing/2014/main" id="{EA3A49FD-A4F4-4308-908D-035ECFFE0942}"/>
            </a:ext>
          </a:extLst>
        </xdr:cNvPr>
        <xdr:cNvSpPr txBox="1"/>
      </xdr:nvSpPr>
      <xdr:spPr>
        <a:xfrm>
          <a:off x="16052165" y="1283271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802" name="直線コネクタ 801">
          <a:extLst>
            <a:ext uri="{FF2B5EF4-FFF2-40B4-BE49-F238E27FC236}">
              <a16:creationId xmlns:a16="http://schemas.microsoft.com/office/drawing/2014/main" id="{11810966-F4F4-47EB-A104-6701B7824BEF}"/>
            </a:ext>
          </a:extLst>
        </xdr:cNvPr>
        <xdr:cNvCxnSpPr/>
      </xdr:nvCxnSpPr>
      <xdr:spPr>
        <a:xfrm>
          <a:off x="16459200" y="126028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4820" cy="247015"/>
    <xdr:sp macro="" textlink="">
      <xdr:nvSpPr>
        <xdr:cNvPr id="803" name="テキスト ボックス 802">
          <a:extLst>
            <a:ext uri="{FF2B5EF4-FFF2-40B4-BE49-F238E27FC236}">
              <a16:creationId xmlns:a16="http://schemas.microsoft.com/office/drawing/2014/main" id="{5C76C761-6170-4665-92EB-73F778B57265}"/>
            </a:ext>
          </a:extLst>
        </xdr:cNvPr>
        <xdr:cNvSpPr txBox="1"/>
      </xdr:nvSpPr>
      <xdr:spPr>
        <a:xfrm>
          <a:off x="16052165" y="1247584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804" name="直線コネクタ 803">
          <a:extLst>
            <a:ext uri="{FF2B5EF4-FFF2-40B4-BE49-F238E27FC236}">
              <a16:creationId xmlns:a16="http://schemas.microsoft.com/office/drawing/2014/main" id="{D8BA810C-F3B5-4C3D-A1A6-3361F7907F25}"/>
            </a:ext>
          </a:extLst>
        </xdr:cNvPr>
        <xdr:cNvCxnSpPr/>
      </xdr:nvCxnSpPr>
      <xdr:spPr>
        <a:xfrm>
          <a:off x="16459200" y="12245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4820" cy="247015"/>
    <xdr:sp macro="" textlink="">
      <xdr:nvSpPr>
        <xdr:cNvPr id="805" name="テキスト ボックス 804">
          <a:extLst>
            <a:ext uri="{FF2B5EF4-FFF2-40B4-BE49-F238E27FC236}">
              <a16:creationId xmlns:a16="http://schemas.microsoft.com/office/drawing/2014/main" id="{27A8C8E5-C59D-4D6C-9228-2604EB52606B}"/>
            </a:ext>
          </a:extLst>
        </xdr:cNvPr>
        <xdr:cNvSpPr txBox="1"/>
      </xdr:nvSpPr>
      <xdr:spPr>
        <a:xfrm>
          <a:off x="16052165" y="12115165"/>
          <a:ext cx="4648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806" name="【消防施設】&#10;一人当たり面積グラフ枠">
          <a:extLst>
            <a:ext uri="{FF2B5EF4-FFF2-40B4-BE49-F238E27FC236}">
              <a16:creationId xmlns:a16="http://schemas.microsoft.com/office/drawing/2014/main" id="{5927990F-1380-460E-AA77-EF61313D4085}"/>
            </a:ext>
          </a:extLst>
        </xdr:cNvPr>
        <xdr:cNvSpPr/>
      </xdr:nvSpPr>
      <xdr:spPr>
        <a:xfrm>
          <a:off x="16459200" y="12245975"/>
          <a:ext cx="4267200" cy="21564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163195</xdr:rowOff>
    </xdr:from>
    <xdr:to>
      <xdr:col>116</xdr:col>
      <xdr:colOff>62865</xdr:colOff>
      <xdr:row>86</xdr:row>
      <xdr:rowOff>100965</xdr:rowOff>
    </xdr:to>
    <xdr:cxnSp macro="">
      <xdr:nvCxnSpPr>
        <xdr:cNvPr id="807" name="直線コネクタ 806">
          <a:extLst>
            <a:ext uri="{FF2B5EF4-FFF2-40B4-BE49-F238E27FC236}">
              <a16:creationId xmlns:a16="http://schemas.microsoft.com/office/drawing/2014/main" id="{434ED48F-B87C-44D6-9E00-A35BCE4BA7D1}"/>
            </a:ext>
          </a:extLst>
        </xdr:cNvPr>
        <xdr:cNvCxnSpPr/>
      </xdr:nvCxnSpPr>
      <xdr:spPr>
        <a:xfrm flipV="1">
          <a:off x="19954240" y="12637770"/>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104775</xdr:rowOff>
    </xdr:from>
    <xdr:ext cx="467360" cy="249555"/>
    <xdr:sp macro="" textlink="">
      <xdr:nvSpPr>
        <xdr:cNvPr id="808" name="【消防施設】&#10;一人当たり面積最小値テキスト">
          <a:extLst>
            <a:ext uri="{FF2B5EF4-FFF2-40B4-BE49-F238E27FC236}">
              <a16:creationId xmlns:a16="http://schemas.microsoft.com/office/drawing/2014/main" id="{DB9E340D-10E9-49D3-BE13-BF93BDA62D3C}"/>
            </a:ext>
          </a:extLst>
        </xdr:cNvPr>
        <xdr:cNvSpPr txBox="1"/>
      </xdr:nvSpPr>
      <xdr:spPr>
        <a:xfrm>
          <a:off x="19992975" y="1403667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100965</xdr:rowOff>
    </xdr:from>
    <xdr:to>
      <xdr:col>116</xdr:col>
      <xdr:colOff>152400</xdr:colOff>
      <xdr:row>86</xdr:row>
      <xdr:rowOff>100965</xdr:rowOff>
    </xdr:to>
    <xdr:cxnSp macro="">
      <xdr:nvCxnSpPr>
        <xdr:cNvPr id="809" name="直線コネクタ 808">
          <a:extLst>
            <a:ext uri="{FF2B5EF4-FFF2-40B4-BE49-F238E27FC236}">
              <a16:creationId xmlns:a16="http://schemas.microsoft.com/office/drawing/2014/main" id="{81F737E0-A139-49AC-9298-7CE5C4C5A73E}"/>
            </a:ext>
          </a:extLst>
        </xdr:cNvPr>
        <xdr:cNvCxnSpPr/>
      </xdr:nvCxnSpPr>
      <xdr:spPr>
        <a:xfrm>
          <a:off x="19878675" y="140392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111760</xdr:rowOff>
    </xdr:from>
    <xdr:ext cx="467360" cy="249555"/>
    <xdr:sp macro="" textlink="">
      <xdr:nvSpPr>
        <xdr:cNvPr id="810" name="【消防施設】&#10;一人当たり面積最大値テキスト">
          <a:extLst>
            <a:ext uri="{FF2B5EF4-FFF2-40B4-BE49-F238E27FC236}">
              <a16:creationId xmlns:a16="http://schemas.microsoft.com/office/drawing/2014/main" id="{AB57978F-10C6-46E1-9E3D-B403E3F7F8CD}"/>
            </a:ext>
          </a:extLst>
        </xdr:cNvPr>
        <xdr:cNvSpPr txBox="1"/>
      </xdr:nvSpPr>
      <xdr:spPr>
        <a:xfrm>
          <a:off x="19992975" y="1242758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163195</xdr:rowOff>
    </xdr:from>
    <xdr:to>
      <xdr:col>116</xdr:col>
      <xdr:colOff>152400</xdr:colOff>
      <xdr:row>77</xdr:row>
      <xdr:rowOff>163195</xdr:rowOff>
    </xdr:to>
    <xdr:cxnSp macro="">
      <xdr:nvCxnSpPr>
        <xdr:cNvPr id="811" name="直線コネクタ 810">
          <a:extLst>
            <a:ext uri="{FF2B5EF4-FFF2-40B4-BE49-F238E27FC236}">
              <a16:creationId xmlns:a16="http://schemas.microsoft.com/office/drawing/2014/main" id="{ACD46BF4-EB53-40FF-96C7-C7A656D876D8}"/>
            </a:ext>
          </a:extLst>
        </xdr:cNvPr>
        <xdr:cNvCxnSpPr/>
      </xdr:nvCxnSpPr>
      <xdr:spPr>
        <a:xfrm>
          <a:off x="19878675" y="12637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26035</xdr:rowOff>
    </xdr:from>
    <xdr:ext cx="467360" cy="247015"/>
    <xdr:sp macro="" textlink="">
      <xdr:nvSpPr>
        <xdr:cNvPr id="812" name="【消防施設】&#10;一人当たり面積平均値テキスト">
          <a:extLst>
            <a:ext uri="{FF2B5EF4-FFF2-40B4-BE49-F238E27FC236}">
              <a16:creationId xmlns:a16="http://schemas.microsoft.com/office/drawing/2014/main" id="{08DD7B90-BB34-42EA-A31D-829B32F4E602}"/>
            </a:ext>
          </a:extLst>
        </xdr:cNvPr>
        <xdr:cNvSpPr txBox="1"/>
      </xdr:nvSpPr>
      <xdr:spPr>
        <a:xfrm>
          <a:off x="19992975" y="13802360"/>
          <a:ext cx="46736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46355</xdr:rowOff>
    </xdr:from>
    <xdr:to>
      <xdr:col>116</xdr:col>
      <xdr:colOff>114300</xdr:colOff>
      <xdr:row>85</xdr:row>
      <xdr:rowOff>144145</xdr:rowOff>
    </xdr:to>
    <xdr:sp macro="" textlink="">
      <xdr:nvSpPr>
        <xdr:cNvPr id="813" name="フローチャート: 判断 812">
          <a:extLst>
            <a:ext uri="{FF2B5EF4-FFF2-40B4-BE49-F238E27FC236}">
              <a16:creationId xmlns:a16="http://schemas.microsoft.com/office/drawing/2014/main" id="{BB3D7ECF-51FF-4CF4-94AA-50B2EF328DB6}"/>
            </a:ext>
          </a:extLst>
        </xdr:cNvPr>
        <xdr:cNvSpPr/>
      </xdr:nvSpPr>
      <xdr:spPr>
        <a:xfrm>
          <a:off x="19897725" y="13822680"/>
          <a:ext cx="10477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44450</xdr:rowOff>
    </xdr:from>
    <xdr:to>
      <xdr:col>112</xdr:col>
      <xdr:colOff>38100</xdr:colOff>
      <xdr:row>85</xdr:row>
      <xdr:rowOff>142240</xdr:rowOff>
    </xdr:to>
    <xdr:sp macro="" textlink="">
      <xdr:nvSpPr>
        <xdr:cNvPr id="814" name="フローチャート: 判断 813">
          <a:extLst>
            <a:ext uri="{FF2B5EF4-FFF2-40B4-BE49-F238E27FC236}">
              <a16:creationId xmlns:a16="http://schemas.microsoft.com/office/drawing/2014/main" id="{75C9D567-415D-4AAC-81E4-6C8540B3CA7C}"/>
            </a:ext>
          </a:extLst>
        </xdr:cNvPr>
        <xdr:cNvSpPr/>
      </xdr:nvSpPr>
      <xdr:spPr>
        <a:xfrm>
          <a:off x="19154775" y="138207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48260</xdr:rowOff>
    </xdr:from>
    <xdr:to>
      <xdr:col>107</xdr:col>
      <xdr:colOff>101600</xdr:colOff>
      <xdr:row>85</xdr:row>
      <xdr:rowOff>146050</xdr:rowOff>
    </xdr:to>
    <xdr:sp macro="" textlink="">
      <xdr:nvSpPr>
        <xdr:cNvPr id="815" name="フローチャート: 判断 814">
          <a:extLst>
            <a:ext uri="{FF2B5EF4-FFF2-40B4-BE49-F238E27FC236}">
              <a16:creationId xmlns:a16="http://schemas.microsoft.com/office/drawing/2014/main" id="{24A924A0-7502-43B5-BF8D-25C3BA0A69B2}"/>
            </a:ext>
          </a:extLst>
        </xdr:cNvPr>
        <xdr:cNvSpPr/>
      </xdr:nvSpPr>
      <xdr:spPr>
        <a:xfrm>
          <a:off x="18345150" y="13818235"/>
          <a:ext cx="10477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52070</xdr:rowOff>
    </xdr:from>
    <xdr:to>
      <xdr:col>102</xdr:col>
      <xdr:colOff>165100</xdr:colOff>
      <xdr:row>85</xdr:row>
      <xdr:rowOff>149860</xdr:rowOff>
    </xdr:to>
    <xdr:sp macro="" textlink="">
      <xdr:nvSpPr>
        <xdr:cNvPr id="816" name="フローチャート: 判断 815">
          <a:extLst>
            <a:ext uri="{FF2B5EF4-FFF2-40B4-BE49-F238E27FC236}">
              <a16:creationId xmlns:a16="http://schemas.microsoft.com/office/drawing/2014/main" id="{5A41DE36-4272-44DA-8F26-AA979D408498}"/>
            </a:ext>
          </a:extLst>
        </xdr:cNvPr>
        <xdr:cNvSpPr/>
      </xdr:nvSpPr>
      <xdr:spPr>
        <a:xfrm>
          <a:off x="17554575" y="13822045"/>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26670</xdr:rowOff>
    </xdr:from>
    <xdr:to>
      <xdr:col>98</xdr:col>
      <xdr:colOff>38100</xdr:colOff>
      <xdr:row>85</xdr:row>
      <xdr:rowOff>124460</xdr:rowOff>
    </xdr:to>
    <xdr:sp macro="" textlink="">
      <xdr:nvSpPr>
        <xdr:cNvPr id="817" name="フローチャート: 判断 816">
          <a:extLst>
            <a:ext uri="{FF2B5EF4-FFF2-40B4-BE49-F238E27FC236}">
              <a16:creationId xmlns:a16="http://schemas.microsoft.com/office/drawing/2014/main" id="{2E5F16B4-0D83-4D56-BC95-30207DE585FC}"/>
            </a:ext>
          </a:extLst>
        </xdr:cNvPr>
        <xdr:cNvSpPr/>
      </xdr:nvSpPr>
      <xdr:spPr>
        <a:xfrm>
          <a:off x="16754475" y="13802995"/>
          <a:ext cx="85725" cy="914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818" name="テキスト ボックス 817">
          <a:extLst>
            <a:ext uri="{FF2B5EF4-FFF2-40B4-BE49-F238E27FC236}">
              <a16:creationId xmlns:a16="http://schemas.microsoft.com/office/drawing/2014/main" id="{1B6223AA-9AE4-4083-A28F-0D3AB23541B2}"/>
            </a:ext>
          </a:extLst>
        </xdr:cNvPr>
        <xdr:cNvSpPr txBox="1"/>
      </xdr:nvSpPr>
      <xdr:spPr>
        <a:xfrm>
          <a:off x="197834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819" name="テキスト ボックス 818">
          <a:extLst>
            <a:ext uri="{FF2B5EF4-FFF2-40B4-BE49-F238E27FC236}">
              <a16:creationId xmlns:a16="http://schemas.microsoft.com/office/drawing/2014/main" id="{82FE9A50-29C7-4314-B4B2-AC6DAC9AAC76}"/>
            </a:ext>
          </a:extLst>
        </xdr:cNvPr>
        <xdr:cNvSpPr txBox="1"/>
      </xdr:nvSpPr>
      <xdr:spPr>
        <a:xfrm>
          <a:off x="190277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820" name="テキスト ボックス 819">
          <a:extLst>
            <a:ext uri="{FF2B5EF4-FFF2-40B4-BE49-F238E27FC236}">
              <a16:creationId xmlns:a16="http://schemas.microsoft.com/office/drawing/2014/main" id="{EAA2FC12-3F85-445C-9F30-DA9B24C6E091}"/>
            </a:ext>
          </a:extLst>
        </xdr:cNvPr>
        <xdr:cNvSpPr txBox="1"/>
      </xdr:nvSpPr>
      <xdr:spPr>
        <a:xfrm>
          <a:off x="1822132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821" name="テキスト ボックス 820">
          <a:extLst>
            <a:ext uri="{FF2B5EF4-FFF2-40B4-BE49-F238E27FC236}">
              <a16:creationId xmlns:a16="http://schemas.microsoft.com/office/drawing/2014/main" id="{D9ABF907-081D-428B-A0A0-AEB7081EC372}"/>
            </a:ext>
          </a:extLst>
        </xdr:cNvPr>
        <xdr:cNvSpPr txBox="1"/>
      </xdr:nvSpPr>
      <xdr:spPr>
        <a:xfrm>
          <a:off x="17430750"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822" name="テキスト ボックス 821">
          <a:extLst>
            <a:ext uri="{FF2B5EF4-FFF2-40B4-BE49-F238E27FC236}">
              <a16:creationId xmlns:a16="http://schemas.microsoft.com/office/drawing/2014/main" id="{DFBFE5EF-F286-4EC4-A0B2-A10154E3E4E6}"/>
            </a:ext>
          </a:extLst>
        </xdr:cNvPr>
        <xdr:cNvSpPr txBox="1"/>
      </xdr:nvSpPr>
      <xdr:spPr>
        <a:xfrm>
          <a:off x="16627475" y="1439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101600</xdr:rowOff>
    </xdr:from>
    <xdr:to>
      <xdr:col>116</xdr:col>
      <xdr:colOff>114300</xdr:colOff>
      <xdr:row>85</xdr:row>
      <xdr:rowOff>34290</xdr:rowOff>
    </xdr:to>
    <xdr:sp macro="" textlink="">
      <xdr:nvSpPr>
        <xdr:cNvPr id="823" name="楕円 822">
          <a:extLst>
            <a:ext uri="{FF2B5EF4-FFF2-40B4-BE49-F238E27FC236}">
              <a16:creationId xmlns:a16="http://schemas.microsoft.com/office/drawing/2014/main" id="{DE4EBD52-E5BB-4C68-A808-E8A02C373E0A}"/>
            </a:ext>
          </a:extLst>
        </xdr:cNvPr>
        <xdr:cNvSpPr/>
      </xdr:nvSpPr>
      <xdr:spPr>
        <a:xfrm>
          <a:off x="19897725" y="13716000"/>
          <a:ext cx="10477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123825</xdr:rowOff>
    </xdr:from>
    <xdr:ext cx="467360" cy="247015"/>
    <xdr:sp macro="" textlink="">
      <xdr:nvSpPr>
        <xdr:cNvPr id="824" name="【消防施設】&#10;一人当たり面積該当値テキスト">
          <a:extLst>
            <a:ext uri="{FF2B5EF4-FFF2-40B4-BE49-F238E27FC236}">
              <a16:creationId xmlns:a16="http://schemas.microsoft.com/office/drawing/2014/main" id="{C34E9D22-5DED-4816-855F-E88F78B00E46}"/>
            </a:ext>
          </a:extLst>
        </xdr:cNvPr>
        <xdr:cNvSpPr txBox="1"/>
      </xdr:nvSpPr>
      <xdr:spPr>
        <a:xfrm>
          <a:off x="19992975" y="13569950"/>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118110</xdr:rowOff>
    </xdr:from>
    <xdr:to>
      <xdr:col>112</xdr:col>
      <xdr:colOff>38100</xdr:colOff>
      <xdr:row>85</xdr:row>
      <xdr:rowOff>50800</xdr:rowOff>
    </xdr:to>
    <xdr:sp macro="" textlink="">
      <xdr:nvSpPr>
        <xdr:cNvPr id="825" name="楕円 824">
          <a:extLst>
            <a:ext uri="{FF2B5EF4-FFF2-40B4-BE49-F238E27FC236}">
              <a16:creationId xmlns:a16="http://schemas.microsoft.com/office/drawing/2014/main" id="{E200D4F7-4732-4595-86EA-25958C0CE91F}"/>
            </a:ext>
          </a:extLst>
        </xdr:cNvPr>
        <xdr:cNvSpPr/>
      </xdr:nvSpPr>
      <xdr:spPr>
        <a:xfrm>
          <a:off x="19154775" y="13732510"/>
          <a:ext cx="85725" cy="882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84</xdr:row>
      <xdr:rowOff>150495</xdr:rowOff>
    </xdr:from>
    <xdr:to>
      <xdr:col>116</xdr:col>
      <xdr:colOff>63500</xdr:colOff>
      <xdr:row>85</xdr:row>
      <xdr:rowOff>1905</xdr:rowOff>
    </xdr:to>
    <xdr:cxnSp macro="">
      <xdr:nvCxnSpPr>
        <xdr:cNvPr id="826" name="直線コネクタ 825">
          <a:extLst>
            <a:ext uri="{FF2B5EF4-FFF2-40B4-BE49-F238E27FC236}">
              <a16:creationId xmlns:a16="http://schemas.microsoft.com/office/drawing/2014/main" id="{40AE2F88-A57B-4C2B-A05E-BDB0E1F2681B}"/>
            </a:ext>
          </a:extLst>
        </xdr:cNvPr>
        <xdr:cNvCxnSpPr/>
      </xdr:nvCxnSpPr>
      <xdr:spPr>
        <a:xfrm flipV="1">
          <a:off x="19199225" y="13761720"/>
          <a:ext cx="7556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86995</xdr:rowOff>
    </xdr:from>
    <xdr:to>
      <xdr:col>107</xdr:col>
      <xdr:colOff>101600</xdr:colOff>
      <xdr:row>85</xdr:row>
      <xdr:rowOff>19685</xdr:rowOff>
    </xdr:to>
    <xdr:sp macro="" textlink="">
      <xdr:nvSpPr>
        <xdr:cNvPr id="827" name="楕円 826">
          <a:extLst>
            <a:ext uri="{FF2B5EF4-FFF2-40B4-BE49-F238E27FC236}">
              <a16:creationId xmlns:a16="http://schemas.microsoft.com/office/drawing/2014/main" id="{FDEF1733-DF41-4152-B463-55EF3526313C}"/>
            </a:ext>
          </a:extLst>
        </xdr:cNvPr>
        <xdr:cNvSpPr/>
      </xdr:nvSpPr>
      <xdr:spPr>
        <a:xfrm>
          <a:off x="18345150" y="13695045"/>
          <a:ext cx="10477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135890</xdr:rowOff>
    </xdr:from>
    <xdr:to>
      <xdr:col>111</xdr:col>
      <xdr:colOff>174625</xdr:colOff>
      <xdr:row>85</xdr:row>
      <xdr:rowOff>1905</xdr:rowOff>
    </xdr:to>
    <xdr:cxnSp macro="">
      <xdr:nvCxnSpPr>
        <xdr:cNvPr id="828" name="直線コネクタ 827">
          <a:extLst>
            <a:ext uri="{FF2B5EF4-FFF2-40B4-BE49-F238E27FC236}">
              <a16:creationId xmlns:a16="http://schemas.microsoft.com/office/drawing/2014/main" id="{08E5335F-883F-48F0-B27C-818B5549FEAC}"/>
            </a:ext>
          </a:extLst>
        </xdr:cNvPr>
        <xdr:cNvCxnSpPr/>
      </xdr:nvCxnSpPr>
      <xdr:spPr>
        <a:xfrm>
          <a:off x="18392775" y="13747115"/>
          <a:ext cx="80645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88900</xdr:rowOff>
    </xdr:from>
    <xdr:to>
      <xdr:col>102</xdr:col>
      <xdr:colOff>165100</xdr:colOff>
      <xdr:row>85</xdr:row>
      <xdr:rowOff>21590</xdr:rowOff>
    </xdr:to>
    <xdr:sp macro="" textlink="">
      <xdr:nvSpPr>
        <xdr:cNvPr id="829" name="楕円 828">
          <a:extLst>
            <a:ext uri="{FF2B5EF4-FFF2-40B4-BE49-F238E27FC236}">
              <a16:creationId xmlns:a16="http://schemas.microsoft.com/office/drawing/2014/main" id="{EB1A78F0-EA6E-463F-8B7C-0DA28732E387}"/>
            </a:ext>
          </a:extLst>
        </xdr:cNvPr>
        <xdr:cNvSpPr/>
      </xdr:nvSpPr>
      <xdr:spPr>
        <a:xfrm>
          <a:off x="17554575" y="1369695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135890</xdr:rowOff>
    </xdr:from>
    <xdr:to>
      <xdr:col>107</xdr:col>
      <xdr:colOff>50800</xdr:colOff>
      <xdr:row>84</xdr:row>
      <xdr:rowOff>137795</xdr:rowOff>
    </xdr:to>
    <xdr:cxnSp macro="">
      <xdr:nvCxnSpPr>
        <xdr:cNvPr id="830" name="直線コネクタ 829">
          <a:extLst>
            <a:ext uri="{FF2B5EF4-FFF2-40B4-BE49-F238E27FC236}">
              <a16:creationId xmlns:a16="http://schemas.microsoft.com/office/drawing/2014/main" id="{B8F067BF-A8F2-4D6A-ACE7-FEE2E5685EEB}"/>
            </a:ext>
          </a:extLst>
        </xdr:cNvPr>
        <xdr:cNvCxnSpPr/>
      </xdr:nvCxnSpPr>
      <xdr:spPr>
        <a:xfrm flipV="1">
          <a:off x="17602200" y="13747115"/>
          <a:ext cx="7905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95885</xdr:rowOff>
    </xdr:from>
    <xdr:to>
      <xdr:col>98</xdr:col>
      <xdr:colOff>38100</xdr:colOff>
      <xdr:row>85</xdr:row>
      <xdr:rowOff>28575</xdr:rowOff>
    </xdr:to>
    <xdr:sp macro="" textlink="">
      <xdr:nvSpPr>
        <xdr:cNvPr id="831" name="楕円 830">
          <a:extLst>
            <a:ext uri="{FF2B5EF4-FFF2-40B4-BE49-F238E27FC236}">
              <a16:creationId xmlns:a16="http://schemas.microsoft.com/office/drawing/2014/main" id="{1EA757BC-ED84-4D71-A012-1F112AF9900C}"/>
            </a:ext>
          </a:extLst>
        </xdr:cNvPr>
        <xdr:cNvSpPr/>
      </xdr:nvSpPr>
      <xdr:spPr>
        <a:xfrm>
          <a:off x="16754475" y="13707110"/>
          <a:ext cx="85725" cy="914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84</xdr:row>
      <xdr:rowOff>137795</xdr:rowOff>
    </xdr:from>
    <xdr:to>
      <xdr:col>102</xdr:col>
      <xdr:colOff>114300</xdr:colOff>
      <xdr:row>84</xdr:row>
      <xdr:rowOff>144780</xdr:rowOff>
    </xdr:to>
    <xdr:cxnSp macro="">
      <xdr:nvCxnSpPr>
        <xdr:cNvPr id="832" name="直線コネクタ 831">
          <a:extLst>
            <a:ext uri="{FF2B5EF4-FFF2-40B4-BE49-F238E27FC236}">
              <a16:creationId xmlns:a16="http://schemas.microsoft.com/office/drawing/2014/main" id="{11ADC260-9D71-4986-B95F-D40F20B3487C}"/>
            </a:ext>
          </a:extLst>
        </xdr:cNvPr>
        <xdr:cNvCxnSpPr/>
      </xdr:nvCxnSpPr>
      <xdr:spPr>
        <a:xfrm flipV="1">
          <a:off x="16798925" y="13752195"/>
          <a:ext cx="80327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133985</xdr:rowOff>
    </xdr:from>
    <xdr:ext cx="469900" cy="249555"/>
    <xdr:sp macro="" textlink="">
      <xdr:nvSpPr>
        <xdr:cNvPr id="833" name="n_1aveValue【消防施設】&#10;一人当たり面積">
          <a:extLst>
            <a:ext uri="{FF2B5EF4-FFF2-40B4-BE49-F238E27FC236}">
              <a16:creationId xmlns:a16="http://schemas.microsoft.com/office/drawing/2014/main" id="{8556DAB3-0EA6-4B6A-BB68-6E0A0A046DEB}"/>
            </a:ext>
          </a:extLst>
        </xdr:cNvPr>
        <xdr:cNvSpPr txBox="1"/>
      </xdr:nvSpPr>
      <xdr:spPr>
        <a:xfrm>
          <a:off x="18983325" y="139071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137795</xdr:rowOff>
    </xdr:from>
    <xdr:ext cx="467360" cy="249555"/>
    <xdr:sp macro="" textlink="">
      <xdr:nvSpPr>
        <xdr:cNvPr id="834" name="n_2aveValue【消防施設】&#10;一人当たり面積">
          <a:extLst>
            <a:ext uri="{FF2B5EF4-FFF2-40B4-BE49-F238E27FC236}">
              <a16:creationId xmlns:a16="http://schemas.microsoft.com/office/drawing/2014/main" id="{CB705BCA-1613-4313-9EB3-82340AD89CE6}"/>
            </a:ext>
          </a:extLst>
        </xdr:cNvPr>
        <xdr:cNvSpPr txBox="1"/>
      </xdr:nvSpPr>
      <xdr:spPr>
        <a:xfrm>
          <a:off x="18183225" y="1391412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140970</xdr:rowOff>
    </xdr:from>
    <xdr:ext cx="467360" cy="249555"/>
    <xdr:sp macro="" textlink="">
      <xdr:nvSpPr>
        <xdr:cNvPr id="835" name="n_3aveValue【消防施設】&#10;一人当たり面積">
          <a:extLst>
            <a:ext uri="{FF2B5EF4-FFF2-40B4-BE49-F238E27FC236}">
              <a16:creationId xmlns:a16="http://schemas.microsoft.com/office/drawing/2014/main" id="{B981CB81-8EF4-481B-B4BC-BEE20106AC90}"/>
            </a:ext>
          </a:extLst>
        </xdr:cNvPr>
        <xdr:cNvSpPr txBox="1"/>
      </xdr:nvSpPr>
      <xdr:spPr>
        <a:xfrm>
          <a:off x="17383125" y="1391729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116205</xdr:rowOff>
    </xdr:from>
    <xdr:ext cx="467360" cy="247015"/>
    <xdr:sp macro="" textlink="">
      <xdr:nvSpPr>
        <xdr:cNvPr id="836" name="n_4aveValue【消防施設】&#10;一人当たり面積">
          <a:extLst>
            <a:ext uri="{FF2B5EF4-FFF2-40B4-BE49-F238E27FC236}">
              <a16:creationId xmlns:a16="http://schemas.microsoft.com/office/drawing/2014/main" id="{6E474F05-4A2F-43D4-AE14-4C921D2A35E4}"/>
            </a:ext>
          </a:extLst>
        </xdr:cNvPr>
        <xdr:cNvSpPr txBox="1"/>
      </xdr:nvSpPr>
      <xdr:spPr>
        <a:xfrm>
          <a:off x="16592550" y="13889355"/>
          <a:ext cx="467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66675</xdr:rowOff>
    </xdr:from>
    <xdr:ext cx="469900" cy="249555"/>
    <xdr:sp macro="" textlink="">
      <xdr:nvSpPr>
        <xdr:cNvPr id="837" name="n_1mainValue【消防施設】&#10;一人当たり面積">
          <a:extLst>
            <a:ext uri="{FF2B5EF4-FFF2-40B4-BE49-F238E27FC236}">
              <a16:creationId xmlns:a16="http://schemas.microsoft.com/office/drawing/2014/main" id="{68C42153-7430-41E7-9D2F-CDD6B32DCDE2}"/>
            </a:ext>
          </a:extLst>
        </xdr:cNvPr>
        <xdr:cNvSpPr txBox="1"/>
      </xdr:nvSpPr>
      <xdr:spPr>
        <a:xfrm>
          <a:off x="18983325" y="135128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35560</xdr:rowOff>
    </xdr:from>
    <xdr:ext cx="467360" cy="249555"/>
    <xdr:sp macro="" textlink="">
      <xdr:nvSpPr>
        <xdr:cNvPr id="838" name="n_2mainValue【消防施設】&#10;一人当たり面積">
          <a:extLst>
            <a:ext uri="{FF2B5EF4-FFF2-40B4-BE49-F238E27FC236}">
              <a16:creationId xmlns:a16="http://schemas.microsoft.com/office/drawing/2014/main" id="{2C09DF15-00CB-4D34-AA9B-F1EEC51175B1}"/>
            </a:ext>
          </a:extLst>
        </xdr:cNvPr>
        <xdr:cNvSpPr txBox="1"/>
      </xdr:nvSpPr>
      <xdr:spPr>
        <a:xfrm>
          <a:off x="18183225" y="13484860"/>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37465</xdr:rowOff>
    </xdr:from>
    <xdr:ext cx="467360" cy="249555"/>
    <xdr:sp macro="" textlink="">
      <xdr:nvSpPr>
        <xdr:cNvPr id="839" name="n_3mainValue【消防施設】&#10;一人当たり面積">
          <a:extLst>
            <a:ext uri="{FF2B5EF4-FFF2-40B4-BE49-F238E27FC236}">
              <a16:creationId xmlns:a16="http://schemas.microsoft.com/office/drawing/2014/main" id="{41B3109B-CC5B-428B-9AE4-93614432B64C}"/>
            </a:ext>
          </a:extLst>
        </xdr:cNvPr>
        <xdr:cNvSpPr txBox="1"/>
      </xdr:nvSpPr>
      <xdr:spPr>
        <a:xfrm>
          <a:off x="17383125" y="1348676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44450</xdr:rowOff>
    </xdr:from>
    <xdr:ext cx="467360" cy="249555"/>
    <xdr:sp macro="" textlink="">
      <xdr:nvSpPr>
        <xdr:cNvPr id="840" name="n_4mainValue【消防施設】&#10;一人当たり面積">
          <a:extLst>
            <a:ext uri="{FF2B5EF4-FFF2-40B4-BE49-F238E27FC236}">
              <a16:creationId xmlns:a16="http://schemas.microsoft.com/office/drawing/2014/main" id="{53F4479C-B784-48FE-89B2-5B6DBB0F3F80}"/>
            </a:ext>
          </a:extLst>
        </xdr:cNvPr>
        <xdr:cNvSpPr txBox="1"/>
      </xdr:nvSpPr>
      <xdr:spPr>
        <a:xfrm>
          <a:off x="16592550" y="13496925"/>
          <a:ext cx="467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5BC87ADA-934D-461A-80B6-304EB7E8C7D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07836AA-3DD5-4495-881E-129934FE1439}"/>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3947FE0-3998-4385-B714-6EAA9491B236}"/>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438B11E6-D4E9-4AD5-A610-C3C794C05DB7}"/>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EA86F11-2B41-4854-8312-397846CEBBC8}"/>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C645055A-75E8-4CCA-9216-1C235C9D39FA}"/>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2BA64ACF-73B5-44FC-95B3-399A7D24C6D3}"/>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95E46A72-CA92-4D52-A9E2-E30F17133560}"/>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49" name="テキスト ボックス 848">
          <a:extLst>
            <a:ext uri="{FF2B5EF4-FFF2-40B4-BE49-F238E27FC236}">
              <a16:creationId xmlns:a16="http://schemas.microsoft.com/office/drawing/2014/main" id="{FDADDF81-FFE4-4123-BB1F-2126DE147B8F}"/>
            </a:ext>
          </a:extLst>
        </xdr:cNvPr>
        <xdr:cNvSpPr txBox="1"/>
      </xdr:nvSpPr>
      <xdr:spPr>
        <a:xfrm>
          <a:off x="11172825" y="1571625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850" name="直線コネクタ 849">
          <a:extLst>
            <a:ext uri="{FF2B5EF4-FFF2-40B4-BE49-F238E27FC236}">
              <a16:creationId xmlns:a16="http://schemas.microsoft.com/office/drawing/2014/main" id="{EC6D4BB8-B009-4789-BA3D-C393AB086A48}"/>
            </a:ext>
          </a:extLst>
        </xdr:cNvPr>
        <xdr:cNvCxnSpPr/>
      </xdr:nvCxnSpPr>
      <xdr:spPr>
        <a:xfrm>
          <a:off x="11210925" y="181927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51" name="テキスト ボックス 850">
          <a:extLst>
            <a:ext uri="{FF2B5EF4-FFF2-40B4-BE49-F238E27FC236}">
              <a16:creationId xmlns:a16="http://schemas.microsoft.com/office/drawing/2014/main" id="{08F1CEE5-2C3E-471D-9D5D-C31E909CCB98}"/>
            </a:ext>
          </a:extLst>
        </xdr:cNvPr>
        <xdr:cNvSpPr txBox="1"/>
      </xdr:nvSpPr>
      <xdr:spPr>
        <a:xfrm>
          <a:off x="10794365" y="18047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852" name="直線コネクタ 851">
          <a:extLst>
            <a:ext uri="{FF2B5EF4-FFF2-40B4-BE49-F238E27FC236}">
              <a16:creationId xmlns:a16="http://schemas.microsoft.com/office/drawing/2014/main" id="{544A45D5-7CC5-4E75-9382-D4AF6F71C628}"/>
            </a:ext>
          </a:extLst>
        </xdr:cNvPr>
        <xdr:cNvCxnSpPr/>
      </xdr:nvCxnSpPr>
      <xdr:spPr>
        <a:xfrm>
          <a:off x="11210925" y="1786636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853" name="テキスト ボックス 852">
          <a:extLst>
            <a:ext uri="{FF2B5EF4-FFF2-40B4-BE49-F238E27FC236}">
              <a16:creationId xmlns:a16="http://schemas.microsoft.com/office/drawing/2014/main" id="{FE53C834-2A85-4E7B-A344-FAD2CB4950BB}"/>
            </a:ext>
          </a:extLst>
        </xdr:cNvPr>
        <xdr:cNvSpPr txBox="1"/>
      </xdr:nvSpPr>
      <xdr:spPr>
        <a:xfrm>
          <a:off x="107943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854" name="直線コネクタ 853">
          <a:extLst>
            <a:ext uri="{FF2B5EF4-FFF2-40B4-BE49-F238E27FC236}">
              <a16:creationId xmlns:a16="http://schemas.microsoft.com/office/drawing/2014/main" id="{AFBB1F20-F648-4B40-A031-6B83C7DA8B3E}"/>
            </a:ext>
          </a:extLst>
        </xdr:cNvPr>
        <xdr:cNvCxnSpPr/>
      </xdr:nvCxnSpPr>
      <xdr:spPr>
        <a:xfrm>
          <a:off x="11210925" y="17536795"/>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a:extLst>
            <a:ext uri="{FF2B5EF4-FFF2-40B4-BE49-F238E27FC236}">
              <a16:creationId xmlns:a16="http://schemas.microsoft.com/office/drawing/2014/main" id="{80083CDA-43DD-4AB9-8B33-DB162FA829ED}"/>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856" name="直線コネクタ 855">
          <a:extLst>
            <a:ext uri="{FF2B5EF4-FFF2-40B4-BE49-F238E27FC236}">
              <a16:creationId xmlns:a16="http://schemas.microsoft.com/office/drawing/2014/main" id="{7106A68B-7D8A-4006-ACB0-BB0091852F25}"/>
            </a:ext>
          </a:extLst>
        </xdr:cNvPr>
        <xdr:cNvCxnSpPr/>
      </xdr:nvCxnSpPr>
      <xdr:spPr>
        <a:xfrm>
          <a:off x="11210925" y="1720977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857" name="テキスト ボックス 856">
          <a:extLst>
            <a:ext uri="{FF2B5EF4-FFF2-40B4-BE49-F238E27FC236}">
              <a16:creationId xmlns:a16="http://schemas.microsoft.com/office/drawing/2014/main" id="{D7D48429-E565-4071-B30A-7A37040200C6}"/>
            </a:ext>
          </a:extLst>
        </xdr:cNvPr>
        <xdr:cNvSpPr txBox="1"/>
      </xdr:nvSpPr>
      <xdr:spPr>
        <a:xfrm>
          <a:off x="10845800" y="1707134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858" name="直線コネクタ 857">
          <a:extLst>
            <a:ext uri="{FF2B5EF4-FFF2-40B4-BE49-F238E27FC236}">
              <a16:creationId xmlns:a16="http://schemas.microsoft.com/office/drawing/2014/main" id="{C85AD639-8CEC-4E58-921D-7B5C7501B5D5}"/>
            </a:ext>
          </a:extLst>
        </xdr:cNvPr>
        <xdr:cNvCxnSpPr/>
      </xdr:nvCxnSpPr>
      <xdr:spPr>
        <a:xfrm>
          <a:off x="11210925" y="1688973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a:extLst>
            <a:ext uri="{FF2B5EF4-FFF2-40B4-BE49-F238E27FC236}">
              <a16:creationId xmlns:a16="http://schemas.microsoft.com/office/drawing/2014/main" id="{3443B3D4-4C42-48A8-9657-0EC653B65207}"/>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860" name="直線コネクタ 859">
          <a:extLst>
            <a:ext uri="{FF2B5EF4-FFF2-40B4-BE49-F238E27FC236}">
              <a16:creationId xmlns:a16="http://schemas.microsoft.com/office/drawing/2014/main" id="{76F64571-5F39-4DC4-AFFF-D04B1F5CCB4F}"/>
            </a:ext>
          </a:extLst>
        </xdr:cNvPr>
        <xdr:cNvCxnSpPr/>
      </xdr:nvCxnSpPr>
      <xdr:spPr>
        <a:xfrm>
          <a:off x="11210925" y="1656334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a:extLst>
            <a:ext uri="{FF2B5EF4-FFF2-40B4-BE49-F238E27FC236}">
              <a16:creationId xmlns:a16="http://schemas.microsoft.com/office/drawing/2014/main" id="{C505E0D5-35CA-4C9C-98F4-24163D77BA92}"/>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862" name="直線コネクタ 861">
          <a:extLst>
            <a:ext uri="{FF2B5EF4-FFF2-40B4-BE49-F238E27FC236}">
              <a16:creationId xmlns:a16="http://schemas.microsoft.com/office/drawing/2014/main" id="{81B030D0-569F-4303-8557-5B37DDF7732F}"/>
            </a:ext>
          </a:extLst>
        </xdr:cNvPr>
        <xdr:cNvCxnSpPr/>
      </xdr:nvCxnSpPr>
      <xdr:spPr>
        <a:xfrm>
          <a:off x="11210925" y="1623314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6540"/>
    <xdr:sp macro="" textlink="">
      <xdr:nvSpPr>
        <xdr:cNvPr id="863" name="テキスト ボックス 862">
          <a:extLst>
            <a:ext uri="{FF2B5EF4-FFF2-40B4-BE49-F238E27FC236}">
              <a16:creationId xmlns:a16="http://schemas.microsoft.com/office/drawing/2014/main" id="{2F1CF97B-6445-4166-BE1F-38A46F372333}"/>
            </a:ext>
          </a:extLst>
        </xdr:cNvPr>
        <xdr:cNvSpPr txBox="1"/>
      </xdr:nvSpPr>
      <xdr:spPr>
        <a:xfrm>
          <a:off x="10903585" y="16087725"/>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864" name="直線コネクタ 863">
          <a:extLst>
            <a:ext uri="{FF2B5EF4-FFF2-40B4-BE49-F238E27FC236}">
              <a16:creationId xmlns:a16="http://schemas.microsoft.com/office/drawing/2014/main" id="{9A432DDB-D436-4D3B-815D-6D80D88D96FA}"/>
            </a:ext>
          </a:extLst>
        </xdr:cNvPr>
        <xdr:cNvCxnSpPr/>
      </xdr:nvCxnSpPr>
      <xdr:spPr>
        <a:xfrm>
          <a:off x="11210925" y="15906750"/>
          <a:ext cx="42164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EEBA19A2-9EEF-435B-9F66-EA2C986CB6CE}"/>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109</xdr:row>
      <xdr:rowOff>30480</xdr:rowOff>
    </xdr:to>
    <xdr:cxnSp macro="">
      <xdr:nvCxnSpPr>
        <xdr:cNvPr id="866" name="直線コネクタ 865">
          <a:extLst>
            <a:ext uri="{FF2B5EF4-FFF2-40B4-BE49-F238E27FC236}">
              <a16:creationId xmlns:a16="http://schemas.microsoft.com/office/drawing/2014/main" id="{AE4C922F-C15C-43E1-B4D4-A8BCAF74E719}"/>
            </a:ext>
          </a:extLst>
        </xdr:cNvPr>
        <xdr:cNvCxnSpPr/>
      </xdr:nvCxnSpPr>
      <xdr:spPr>
        <a:xfrm flipV="1">
          <a:off x="14696440" y="16342995"/>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34290</xdr:rowOff>
    </xdr:from>
    <xdr:ext cx="402590" cy="259080"/>
    <xdr:sp macro="" textlink="">
      <xdr:nvSpPr>
        <xdr:cNvPr id="867" name="【庁舎】&#10;有形固定資産減価償却率最小値テキスト">
          <a:extLst>
            <a:ext uri="{FF2B5EF4-FFF2-40B4-BE49-F238E27FC236}">
              <a16:creationId xmlns:a16="http://schemas.microsoft.com/office/drawing/2014/main" id="{BE893470-B560-4A65-BB9A-9E6A8955750E}"/>
            </a:ext>
          </a:extLst>
        </xdr:cNvPr>
        <xdr:cNvSpPr txBox="1"/>
      </xdr:nvSpPr>
      <xdr:spPr>
        <a:xfrm>
          <a:off x="14735175" y="178619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8" name="直線コネクタ 867">
          <a:extLst>
            <a:ext uri="{FF2B5EF4-FFF2-40B4-BE49-F238E27FC236}">
              <a16:creationId xmlns:a16="http://schemas.microsoft.com/office/drawing/2014/main" id="{A5ABFEDC-C223-4D68-A73B-7556EB97A4B1}"/>
            </a:ext>
          </a:extLst>
        </xdr:cNvPr>
        <xdr:cNvCxnSpPr/>
      </xdr:nvCxnSpPr>
      <xdr:spPr>
        <a:xfrm>
          <a:off x="14611350" y="17858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337820" cy="259080"/>
    <xdr:sp macro="" textlink="">
      <xdr:nvSpPr>
        <xdr:cNvPr id="869" name="【庁舎】&#10;有形固定資産減価償却率最大値テキスト">
          <a:extLst>
            <a:ext uri="{FF2B5EF4-FFF2-40B4-BE49-F238E27FC236}">
              <a16:creationId xmlns:a16="http://schemas.microsoft.com/office/drawing/2014/main" id="{77B2102C-A857-4703-B2EC-E5E317E0A646}"/>
            </a:ext>
          </a:extLst>
        </xdr:cNvPr>
        <xdr:cNvSpPr txBox="1"/>
      </xdr:nvSpPr>
      <xdr:spPr>
        <a:xfrm>
          <a:off x="14735175" y="16118205"/>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70" name="直線コネクタ 869">
          <a:extLst>
            <a:ext uri="{FF2B5EF4-FFF2-40B4-BE49-F238E27FC236}">
              <a16:creationId xmlns:a16="http://schemas.microsoft.com/office/drawing/2014/main" id="{245D75F7-6EB2-4C64-92CF-3B0C52F47BB8}"/>
            </a:ext>
          </a:extLst>
        </xdr:cNvPr>
        <xdr:cNvCxnSpPr/>
      </xdr:nvCxnSpPr>
      <xdr:spPr>
        <a:xfrm>
          <a:off x="14611350" y="163429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144780</xdr:rowOff>
    </xdr:from>
    <xdr:ext cx="402590" cy="256540"/>
    <xdr:sp macro="" textlink="">
      <xdr:nvSpPr>
        <xdr:cNvPr id="871" name="【庁舎】&#10;有形固定資産減価償却率平均値テキスト">
          <a:extLst>
            <a:ext uri="{FF2B5EF4-FFF2-40B4-BE49-F238E27FC236}">
              <a16:creationId xmlns:a16="http://schemas.microsoft.com/office/drawing/2014/main" id="{E9074220-B8F8-4743-A448-76571584145D}"/>
            </a:ext>
          </a:extLst>
        </xdr:cNvPr>
        <xdr:cNvSpPr txBox="1"/>
      </xdr:nvSpPr>
      <xdr:spPr>
        <a:xfrm>
          <a:off x="14735175" y="1677225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121920</xdr:rowOff>
    </xdr:from>
    <xdr:to>
      <xdr:col>85</xdr:col>
      <xdr:colOff>174625</xdr:colOff>
      <xdr:row>104</xdr:row>
      <xdr:rowOff>52070</xdr:rowOff>
    </xdr:to>
    <xdr:sp macro="" textlink="">
      <xdr:nvSpPr>
        <xdr:cNvPr id="872" name="フローチャート: 判断 871">
          <a:extLst>
            <a:ext uri="{FF2B5EF4-FFF2-40B4-BE49-F238E27FC236}">
              <a16:creationId xmlns:a16="http://schemas.microsoft.com/office/drawing/2014/main" id="{504FEC22-224E-4063-8160-0C5C7BB8F9E5}"/>
            </a:ext>
          </a:extLst>
        </xdr:cNvPr>
        <xdr:cNvSpPr/>
      </xdr:nvSpPr>
      <xdr:spPr>
        <a:xfrm>
          <a:off x="14649450" y="16927195"/>
          <a:ext cx="920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125095</xdr:rowOff>
    </xdr:from>
    <xdr:to>
      <xdr:col>81</xdr:col>
      <xdr:colOff>101600</xdr:colOff>
      <xdr:row>104</xdr:row>
      <xdr:rowOff>55245</xdr:rowOff>
    </xdr:to>
    <xdr:sp macro="" textlink="">
      <xdr:nvSpPr>
        <xdr:cNvPr id="873" name="フローチャート: 判断 872">
          <a:extLst>
            <a:ext uri="{FF2B5EF4-FFF2-40B4-BE49-F238E27FC236}">
              <a16:creationId xmlns:a16="http://schemas.microsoft.com/office/drawing/2014/main" id="{7F718F47-A489-4460-B30E-68885AEC97B5}"/>
            </a:ext>
          </a:extLst>
        </xdr:cNvPr>
        <xdr:cNvSpPr/>
      </xdr:nvSpPr>
      <xdr:spPr>
        <a:xfrm>
          <a:off x="13887450" y="169240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107315</xdr:rowOff>
    </xdr:from>
    <xdr:to>
      <xdr:col>76</xdr:col>
      <xdr:colOff>165100</xdr:colOff>
      <xdr:row>104</xdr:row>
      <xdr:rowOff>37465</xdr:rowOff>
    </xdr:to>
    <xdr:sp macro="" textlink="">
      <xdr:nvSpPr>
        <xdr:cNvPr id="874" name="フローチャート: 判断 873">
          <a:extLst>
            <a:ext uri="{FF2B5EF4-FFF2-40B4-BE49-F238E27FC236}">
              <a16:creationId xmlns:a16="http://schemas.microsoft.com/office/drawing/2014/main" id="{951F7428-2423-43AA-B3DD-ADF832AC53A7}"/>
            </a:ext>
          </a:extLst>
        </xdr:cNvPr>
        <xdr:cNvSpPr/>
      </xdr:nvSpPr>
      <xdr:spPr>
        <a:xfrm>
          <a:off x="13096875" y="169062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875" name="フローチャート: 判断 874">
          <a:extLst>
            <a:ext uri="{FF2B5EF4-FFF2-40B4-BE49-F238E27FC236}">
              <a16:creationId xmlns:a16="http://schemas.microsoft.com/office/drawing/2014/main" id="{74766E2F-F93A-4DD0-9EE6-26C596FE7339}"/>
            </a:ext>
          </a:extLst>
        </xdr:cNvPr>
        <xdr:cNvSpPr/>
      </xdr:nvSpPr>
      <xdr:spPr>
        <a:xfrm>
          <a:off x="12296775" y="16889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48260</xdr:rowOff>
    </xdr:from>
    <xdr:to>
      <xdr:col>67</xdr:col>
      <xdr:colOff>101600</xdr:colOff>
      <xdr:row>104</xdr:row>
      <xdr:rowOff>149860</xdr:rowOff>
    </xdr:to>
    <xdr:sp macro="" textlink="">
      <xdr:nvSpPr>
        <xdr:cNvPr id="876" name="フローチャート: 判断 875">
          <a:extLst>
            <a:ext uri="{FF2B5EF4-FFF2-40B4-BE49-F238E27FC236}">
              <a16:creationId xmlns:a16="http://schemas.microsoft.com/office/drawing/2014/main" id="{89330446-12FB-4998-8E6C-79DBE3972B74}"/>
            </a:ext>
          </a:extLst>
        </xdr:cNvPr>
        <xdr:cNvSpPr/>
      </xdr:nvSpPr>
      <xdr:spPr>
        <a:xfrm>
          <a:off x="11487150" y="170186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6D3F4D65-9EC8-465E-AD16-85C487E91485}"/>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7693766E-29AB-4DE4-9390-E2563FBAC2E9}"/>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a:extLst>
            <a:ext uri="{FF2B5EF4-FFF2-40B4-BE49-F238E27FC236}">
              <a16:creationId xmlns:a16="http://schemas.microsoft.com/office/drawing/2014/main" id="{E75D60DB-3E2B-4DD0-8EC7-1363D09ED3D4}"/>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880" name="テキスト ボックス 879">
          <a:extLst>
            <a:ext uri="{FF2B5EF4-FFF2-40B4-BE49-F238E27FC236}">
              <a16:creationId xmlns:a16="http://schemas.microsoft.com/office/drawing/2014/main" id="{6336CBB4-66DD-4E74-BBB4-EEE059295822}"/>
            </a:ext>
          </a:extLst>
        </xdr:cNvPr>
        <xdr:cNvSpPr txBox="1"/>
      </xdr:nvSpPr>
      <xdr:spPr>
        <a:xfrm>
          <a:off x="121697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1" name="テキスト ボックス 880">
          <a:extLst>
            <a:ext uri="{FF2B5EF4-FFF2-40B4-BE49-F238E27FC236}">
              <a16:creationId xmlns:a16="http://schemas.microsoft.com/office/drawing/2014/main" id="{3FC63570-0C40-43DF-8E76-CBF385766589}"/>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13970</xdr:rowOff>
    </xdr:from>
    <xdr:to>
      <xdr:col>85</xdr:col>
      <xdr:colOff>174625</xdr:colOff>
      <xdr:row>107</xdr:row>
      <xdr:rowOff>115570</xdr:rowOff>
    </xdr:to>
    <xdr:sp macro="" textlink="">
      <xdr:nvSpPr>
        <xdr:cNvPr id="882" name="楕円 881">
          <a:extLst>
            <a:ext uri="{FF2B5EF4-FFF2-40B4-BE49-F238E27FC236}">
              <a16:creationId xmlns:a16="http://schemas.microsoft.com/office/drawing/2014/main" id="{9A6C5249-D75C-4012-A40C-DB5D6A24E5FE}"/>
            </a:ext>
          </a:extLst>
        </xdr:cNvPr>
        <xdr:cNvSpPr/>
      </xdr:nvSpPr>
      <xdr:spPr>
        <a:xfrm>
          <a:off x="14649450" y="17498695"/>
          <a:ext cx="920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163830</xdr:rowOff>
    </xdr:from>
    <xdr:ext cx="402590" cy="259080"/>
    <xdr:sp macro="" textlink="">
      <xdr:nvSpPr>
        <xdr:cNvPr id="883" name="【庁舎】&#10;有形固定資産減価償却率該当値テキスト">
          <a:extLst>
            <a:ext uri="{FF2B5EF4-FFF2-40B4-BE49-F238E27FC236}">
              <a16:creationId xmlns:a16="http://schemas.microsoft.com/office/drawing/2014/main" id="{CA379583-EB92-4F22-A946-56E703A79EB4}"/>
            </a:ext>
          </a:extLst>
        </xdr:cNvPr>
        <xdr:cNvSpPr txBox="1"/>
      </xdr:nvSpPr>
      <xdr:spPr>
        <a:xfrm>
          <a:off x="14735175" y="174771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168910</xdr:rowOff>
    </xdr:from>
    <xdr:to>
      <xdr:col>81</xdr:col>
      <xdr:colOff>101600</xdr:colOff>
      <xdr:row>107</xdr:row>
      <xdr:rowOff>99060</xdr:rowOff>
    </xdr:to>
    <xdr:sp macro="" textlink="">
      <xdr:nvSpPr>
        <xdr:cNvPr id="884" name="楕円 883">
          <a:extLst>
            <a:ext uri="{FF2B5EF4-FFF2-40B4-BE49-F238E27FC236}">
              <a16:creationId xmlns:a16="http://schemas.microsoft.com/office/drawing/2014/main" id="{15DBB949-ECDC-4EDF-A05A-05FD697664EF}"/>
            </a:ext>
          </a:extLst>
        </xdr:cNvPr>
        <xdr:cNvSpPr/>
      </xdr:nvSpPr>
      <xdr:spPr>
        <a:xfrm>
          <a:off x="13887450" y="17485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48260</xdr:rowOff>
    </xdr:from>
    <xdr:to>
      <xdr:col>85</xdr:col>
      <xdr:colOff>127000</xdr:colOff>
      <xdr:row>107</xdr:row>
      <xdr:rowOff>64770</xdr:rowOff>
    </xdr:to>
    <xdr:cxnSp macro="">
      <xdr:nvCxnSpPr>
        <xdr:cNvPr id="885" name="直線コネクタ 884">
          <a:extLst>
            <a:ext uri="{FF2B5EF4-FFF2-40B4-BE49-F238E27FC236}">
              <a16:creationId xmlns:a16="http://schemas.microsoft.com/office/drawing/2014/main" id="{B80C8B92-818F-4337-9FA7-C8B4BDFE855E}"/>
            </a:ext>
          </a:extLst>
        </xdr:cNvPr>
        <xdr:cNvCxnSpPr/>
      </xdr:nvCxnSpPr>
      <xdr:spPr>
        <a:xfrm>
          <a:off x="13935075" y="17532985"/>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160655</xdr:rowOff>
    </xdr:from>
    <xdr:to>
      <xdr:col>76</xdr:col>
      <xdr:colOff>165100</xdr:colOff>
      <xdr:row>107</xdr:row>
      <xdr:rowOff>90805</xdr:rowOff>
    </xdr:to>
    <xdr:sp macro="" textlink="">
      <xdr:nvSpPr>
        <xdr:cNvPr id="886" name="楕円 885">
          <a:extLst>
            <a:ext uri="{FF2B5EF4-FFF2-40B4-BE49-F238E27FC236}">
              <a16:creationId xmlns:a16="http://schemas.microsoft.com/office/drawing/2014/main" id="{9C939B81-394E-4629-9FD5-19289F668354}"/>
            </a:ext>
          </a:extLst>
        </xdr:cNvPr>
        <xdr:cNvSpPr/>
      </xdr:nvSpPr>
      <xdr:spPr>
        <a:xfrm>
          <a:off x="13096875" y="174802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40640</xdr:rowOff>
    </xdr:from>
    <xdr:to>
      <xdr:col>81</xdr:col>
      <xdr:colOff>50800</xdr:colOff>
      <xdr:row>107</xdr:row>
      <xdr:rowOff>48260</xdr:rowOff>
    </xdr:to>
    <xdr:cxnSp macro="">
      <xdr:nvCxnSpPr>
        <xdr:cNvPr id="887" name="直線コネクタ 886">
          <a:extLst>
            <a:ext uri="{FF2B5EF4-FFF2-40B4-BE49-F238E27FC236}">
              <a16:creationId xmlns:a16="http://schemas.microsoft.com/office/drawing/2014/main" id="{91C7A1C7-9780-4190-B5FA-9E8D84896C07}"/>
            </a:ext>
          </a:extLst>
        </xdr:cNvPr>
        <xdr:cNvCxnSpPr/>
      </xdr:nvCxnSpPr>
      <xdr:spPr>
        <a:xfrm>
          <a:off x="13144500" y="17528540"/>
          <a:ext cx="7905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159385</xdr:rowOff>
    </xdr:from>
    <xdr:to>
      <xdr:col>72</xdr:col>
      <xdr:colOff>38100</xdr:colOff>
      <xdr:row>107</xdr:row>
      <xdr:rowOff>89535</xdr:rowOff>
    </xdr:to>
    <xdr:sp macro="" textlink="">
      <xdr:nvSpPr>
        <xdr:cNvPr id="888" name="楕円 887">
          <a:extLst>
            <a:ext uri="{FF2B5EF4-FFF2-40B4-BE49-F238E27FC236}">
              <a16:creationId xmlns:a16="http://schemas.microsoft.com/office/drawing/2014/main" id="{F8A1927C-39FC-4796-BCF6-F3C7E16D6541}"/>
            </a:ext>
          </a:extLst>
        </xdr:cNvPr>
        <xdr:cNvSpPr/>
      </xdr:nvSpPr>
      <xdr:spPr>
        <a:xfrm>
          <a:off x="12296775" y="17479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107</xdr:row>
      <xdr:rowOff>38735</xdr:rowOff>
    </xdr:from>
    <xdr:to>
      <xdr:col>76</xdr:col>
      <xdr:colOff>114300</xdr:colOff>
      <xdr:row>107</xdr:row>
      <xdr:rowOff>40640</xdr:rowOff>
    </xdr:to>
    <xdr:cxnSp macro="">
      <xdr:nvCxnSpPr>
        <xdr:cNvPr id="889" name="直線コネクタ 888">
          <a:extLst>
            <a:ext uri="{FF2B5EF4-FFF2-40B4-BE49-F238E27FC236}">
              <a16:creationId xmlns:a16="http://schemas.microsoft.com/office/drawing/2014/main" id="{191895C9-1D50-4CEA-82D3-448C82BE5ED0}"/>
            </a:ext>
          </a:extLst>
        </xdr:cNvPr>
        <xdr:cNvCxnSpPr/>
      </xdr:nvCxnSpPr>
      <xdr:spPr>
        <a:xfrm>
          <a:off x="12341225" y="17526635"/>
          <a:ext cx="80327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130175</xdr:rowOff>
    </xdr:from>
    <xdr:to>
      <xdr:col>67</xdr:col>
      <xdr:colOff>101600</xdr:colOff>
      <xdr:row>107</xdr:row>
      <xdr:rowOff>60325</xdr:rowOff>
    </xdr:to>
    <xdr:sp macro="" textlink="">
      <xdr:nvSpPr>
        <xdr:cNvPr id="890" name="楕円 889">
          <a:extLst>
            <a:ext uri="{FF2B5EF4-FFF2-40B4-BE49-F238E27FC236}">
              <a16:creationId xmlns:a16="http://schemas.microsoft.com/office/drawing/2014/main" id="{7D190C57-5D3E-432C-90F8-18854A49D64F}"/>
            </a:ext>
          </a:extLst>
        </xdr:cNvPr>
        <xdr:cNvSpPr/>
      </xdr:nvSpPr>
      <xdr:spPr>
        <a:xfrm>
          <a:off x="11487150" y="174466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9525</xdr:rowOff>
    </xdr:from>
    <xdr:to>
      <xdr:col>71</xdr:col>
      <xdr:colOff>174625</xdr:colOff>
      <xdr:row>107</xdr:row>
      <xdr:rowOff>38735</xdr:rowOff>
    </xdr:to>
    <xdr:cxnSp macro="">
      <xdr:nvCxnSpPr>
        <xdr:cNvPr id="891" name="直線コネクタ 890">
          <a:extLst>
            <a:ext uri="{FF2B5EF4-FFF2-40B4-BE49-F238E27FC236}">
              <a16:creationId xmlns:a16="http://schemas.microsoft.com/office/drawing/2014/main" id="{E5B87283-A28B-46E4-B197-F9EC78DBE782}"/>
            </a:ext>
          </a:extLst>
        </xdr:cNvPr>
        <xdr:cNvCxnSpPr/>
      </xdr:nvCxnSpPr>
      <xdr:spPr>
        <a:xfrm>
          <a:off x="11534775" y="17494250"/>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71755</xdr:rowOff>
    </xdr:from>
    <xdr:ext cx="405130" cy="259080"/>
    <xdr:sp macro="" textlink="">
      <xdr:nvSpPr>
        <xdr:cNvPr id="892" name="n_1aveValue【庁舎】&#10;有形固定資産減価償却率">
          <a:extLst>
            <a:ext uri="{FF2B5EF4-FFF2-40B4-BE49-F238E27FC236}">
              <a16:creationId xmlns:a16="http://schemas.microsoft.com/office/drawing/2014/main" id="{0B923BC5-B3B9-4BCC-92E1-DC1058A86A29}"/>
            </a:ext>
          </a:extLst>
        </xdr:cNvPr>
        <xdr:cNvSpPr txBox="1"/>
      </xdr:nvSpPr>
      <xdr:spPr>
        <a:xfrm>
          <a:off x="13745210" y="16699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53975</xdr:rowOff>
    </xdr:from>
    <xdr:ext cx="405130" cy="256540"/>
    <xdr:sp macro="" textlink="">
      <xdr:nvSpPr>
        <xdr:cNvPr id="893" name="n_2aveValue【庁舎】&#10;有形固定資産減価償却率">
          <a:extLst>
            <a:ext uri="{FF2B5EF4-FFF2-40B4-BE49-F238E27FC236}">
              <a16:creationId xmlns:a16="http://schemas.microsoft.com/office/drawing/2014/main" id="{72046FF5-37C8-426F-AA28-374DBB606E78}"/>
            </a:ext>
          </a:extLst>
        </xdr:cNvPr>
        <xdr:cNvSpPr txBox="1"/>
      </xdr:nvSpPr>
      <xdr:spPr>
        <a:xfrm>
          <a:off x="12964160" y="166846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31115</xdr:rowOff>
    </xdr:from>
    <xdr:ext cx="405130" cy="256540"/>
    <xdr:sp macro="" textlink="">
      <xdr:nvSpPr>
        <xdr:cNvPr id="894" name="n_3aveValue【庁舎】&#10;有形固定資産減価償却率">
          <a:extLst>
            <a:ext uri="{FF2B5EF4-FFF2-40B4-BE49-F238E27FC236}">
              <a16:creationId xmlns:a16="http://schemas.microsoft.com/office/drawing/2014/main" id="{3916BF68-36C9-4575-864C-8D7C27F1C1D1}"/>
            </a:ext>
          </a:extLst>
        </xdr:cNvPr>
        <xdr:cNvSpPr txBox="1"/>
      </xdr:nvSpPr>
      <xdr:spPr>
        <a:xfrm>
          <a:off x="12164060" y="166585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166370</xdr:rowOff>
    </xdr:from>
    <xdr:ext cx="405130" cy="256540"/>
    <xdr:sp macro="" textlink="">
      <xdr:nvSpPr>
        <xdr:cNvPr id="895" name="n_4aveValue【庁舎】&#10;有形固定資産減価償却率">
          <a:extLst>
            <a:ext uri="{FF2B5EF4-FFF2-40B4-BE49-F238E27FC236}">
              <a16:creationId xmlns:a16="http://schemas.microsoft.com/office/drawing/2014/main" id="{398C345A-5949-45FD-BC47-13CB7B447485}"/>
            </a:ext>
          </a:extLst>
        </xdr:cNvPr>
        <xdr:cNvSpPr txBox="1"/>
      </xdr:nvSpPr>
      <xdr:spPr>
        <a:xfrm>
          <a:off x="11354435" y="167938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90170</xdr:rowOff>
    </xdr:from>
    <xdr:ext cx="405130" cy="259080"/>
    <xdr:sp macro="" textlink="">
      <xdr:nvSpPr>
        <xdr:cNvPr id="896" name="n_1mainValue【庁舎】&#10;有形固定資産減価償却率">
          <a:extLst>
            <a:ext uri="{FF2B5EF4-FFF2-40B4-BE49-F238E27FC236}">
              <a16:creationId xmlns:a16="http://schemas.microsoft.com/office/drawing/2014/main" id="{F0C1BC6C-49C4-498B-B873-C5D684684F5A}"/>
            </a:ext>
          </a:extLst>
        </xdr:cNvPr>
        <xdr:cNvSpPr txBox="1"/>
      </xdr:nvSpPr>
      <xdr:spPr>
        <a:xfrm>
          <a:off x="13745210" y="17574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81915</xdr:rowOff>
    </xdr:from>
    <xdr:ext cx="405130" cy="259080"/>
    <xdr:sp macro="" textlink="">
      <xdr:nvSpPr>
        <xdr:cNvPr id="897" name="n_2mainValue【庁舎】&#10;有形固定資産減価償却率">
          <a:extLst>
            <a:ext uri="{FF2B5EF4-FFF2-40B4-BE49-F238E27FC236}">
              <a16:creationId xmlns:a16="http://schemas.microsoft.com/office/drawing/2014/main" id="{6E847029-B0A6-43A1-A75A-1CBCCF4E65A1}"/>
            </a:ext>
          </a:extLst>
        </xdr:cNvPr>
        <xdr:cNvSpPr txBox="1"/>
      </xdr:nvSpPr>
      <xdr:spPr>
        <a:xfrm>
          <a:off x="12964160" y="17572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80645</xdr:rowOff>
    </xdr:from>
    <xdr:ext cx="405130" cy="259080"/>
    <xdr:sp macro="" textlink="">
      <xdr:nvSpPr>
        <xdr:cNvPr id="898" name="n_3mainValue【庁舎】&#10;有形固定資産減価償却率">
          <a:extLst>
            <a:ext uri="{FF2B5EF4-FFF2-40B4-BE49-F238E27FC236}">
              <a16:creationId xmlns:a16="http://schemas.microsoft.com/office/drawing/2014/main" id="{53860F98-D6A5-4343-9B15-0FF162D48428}"/>
            </a:ext>
          </a:extLst>
        </xdr:cNvPr>
        <xdr:cNvSpPr txBox="1"/>
      </xdr:nvSpPr>
      <xdr:spPr>
        <a:xfrm>
          <a:off x="12164060" y="17571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52070</xdr:rowOff>
    </xdr:from>
    <xdr:ext cx="405130" cy="256540"/>
    <xdr:sp macro="" textlink="">
      <xdr:nvSpPr>
        <xdr:cNvPr id="899" name="n_4mainValue【庁舎】&#10;有形固定資産減価償却率">
          <a:extLst>
            <a:ext uri="{FF2B5EF4-FFF2-40B4-BE49-F238E27FC236}">
              <a16:creationId xmlns:a16="http://schemas.microsoft.com/office/drawing/2014/main" id="{F8C98036-5423-43D0-B7D5-6EA09E2E4804}"/>
            </a:ext>
          </a:extLst>
        </xdr:cNvPr>
        <xdr:cNvSpPr txBox="1"/>
      </xdr:nvSpPr>
      <xdr:spPr>
        <a:xfrm>
          <a:off x="11354435" y="175367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B4DF00AE-60B8-4F8B-AADE-5264A498AF8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EE2879EC-0961-4320-AE74-F9C28C8CF561}"/>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F1E9F62-2EF7-4422-8F65-8A8C805152C4}"/>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EBD58501-976D-45C0-AD56-92A8396DDBE3}"/>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BEF6EC00-E6DF-48D7-AEC5-E2F86111C2AB}"/>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09A0159-0567-466B-90A2-EA8A66B4DFBA}"/>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B13D89B5-4222-4806-8496-7A1A5C8976D5}"/>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B440276-193D-4269-89D9-2427CFF5EC95}"/>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908" name="テキスト ボックス 907">
          <a:extLst>
            <a:ext uri="{FF2B5EF4-FFF2-40B4-BE49-F238E27FC236}">
              <a16:creationId xmlns:a16="http://schemas.microsoft.com/office/drawing/2014/main" id="{98110CAD-78C9-499D-AE7C-DE216D8DF35E}"/>
            </a:ext>
          </a:extLst>
        </xdr:cNvPr>
        <xdr:cNvSpPr txBox="1"/>
      </xdr:nvSpPr>
      <xdr:spPr>
        <a:xfrm>
          <a:off x="16440150" y="1571625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7E9FEE3-1065-4402-9761-463CDFD3D4C5}"/>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910" name="直線コネクタ 909">
          <a:extLst>
            <a:ext uri="{FF2B5EF4-FFF2-40B4-BE49-F238E27FC236}">
              <a16:creationId xmlns:a16="http://schemas.microsoft.com/office/drawing/2014/main" id="{C19AA3F2-F0FD-4755-8860-10AF8DA15E81}"/>
            </a:ext>
          </a:extLst>
        </xdr:cNvPr>
        <xdr:cNvCxnSpPr/>
      </xdr:nvCxnSpPr>
      <xdr:spPr>
        <a:xfrm>
          <a:off x="164592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911" name="テキスト ボックス 910">
          <a:extLst>
            <a:ext uri="{FF2B5EF4-FFF2-40B4-BE49-F238E27FC236}">
              <a16:creationId xmlns:a16="http://schemas.microsoft.com/office/drawing/2014/main" id="{FF2F8CF8-F3B7-4254-A9C0-4AD3531B64A4}"/>
            </a:ext>
          </a:extLst>
        </xdr:cNvPr>
        <xdr:cNvSpPr txBox="1"/>
      </xdr:nvSpPr>
      <xdr:spPr>
        <a:xfrm>
          <a:off x="16052165" y="1772729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12" name="直線コネクタ 911">
          <a:extLst>
            <a:ext uri="{FF2B5EF4-FFF2-40B4-BE49-F238E27FC236}">
              <a16:creationId xmlns:a16="http://schemas.microsoft.com/office/drawing/2014/main" id="{DD22E057-01E9-41DF-B00F-F2423DC46143}"/>
            </a:ext>
          </a:extLst>
        </xdr:cNvPr>
        <xdr:cNvCxnSpPr/>
      </xdr:nvCxnSpPr>
      <xdr:spPr>
        <a:xfrm>
          <a:off x="164592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913" name="テキスト ボックス 912">
          <a:extLst>
            <a:ext uri="{FF2B5EF4-FFF2-40B4-BE49-F238E27FC236}">
              <a16:creationId xmlns:a16="http://schemas.microsoft.com/office/drawing/2014/main" id="{665D8C86-6769-4F1E-ADED-E95AC4B84F3A}"/>
            </a:ext>
          </a:extLst>
        </xdr:cNvPr>
        <xdr:cNvSpPr txBox="1"/>
      </xdr:nvSpPr>
      <xdr:spPr>
        <a:xfrm>
          <a:off x="16052165" y="174002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14" name="直線コネクタ 913">
          <a:extLst>
            <a:ext uri="{FF2B5EF4-FFF2-40B4-BE49-F238E27FC236}">
              <a16:creationId xmlns:a16="http://schemas.microsoft.com/office/drawing/2014/main" id="{2425423C-6E80-4263-8667-BD60B753FADD}"/>
            </a:ext>
          </a:extLst>
        </xdr:cNvPr>
        <xdr:cNvCxnSpPr/>
      </xdr:nvCxnSpPr>
      <xdr:spPr>
        <a:xfrm>
          <a:off x="164592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915" name="テキスト ボックス 914">
          <a:extLst>
            <a:ext uri="{FF2B5EF4-FFF2-40B4-BE49-F238E27FC236}">
              <a16:creationId xmlns:a16="http://schemas.microsoft.com/office/drawing/2014/main" id="{1232F1E0-0477-42BA-97BD-951F4C422339}"/>
            </a:ext>
          </a:extLst>
        </xdr:cNvPr>
        <xdr:cNvSpPr txBox="1"/>
      </xdr:nvSpPr>
      <xdr:spPr>
        <a:xfrm>
          <a:off x="16052165" y="1707134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16" name="直線コネクタ 915">
          <a:extLst>
            <a:ext uri="{FF2B5EF4-FFF2-40B4-BE49-F238E27FC236}">
              <a16:creationId xmlns:a16="http://schemas.microsoft.com/office/drawing/2014/main" id="{8BB4B6E5-F709-4C17-993A-CA4C3E639D97}"/>
            </a:ext>
          </a:extLst>
        </xdr:cNvPr>
        <xdr:cNvCxnSpPr/>
      </xdr:nvCxnSpPr>
      <xdr:spPr>
        <a:xfrm>
          <a:off x="164592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917" name="テキスト ボックス 916">
          <a:extLst>
            <a:ext uri="{FF2B5EF4-FFF2-40B4-BE49-F238E27FC236}">
              <a16:creationId xmlns:a16="http://schemas.microsoft.com/office/drawing/2014/main" id="{7C4BA317-BECB-42A6-B7D8-F19CE3565EE6}"/>
            </a:ext>
          </a:extLst>
        </xdr:cNvPr>
        <xdr:cNvSpPr txBox="1"/>
      </xdr:nvSpPr>
      <xdr:spPr>
        <a:xfrm>
          <a:off x="16052165" y="167443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18" name="直線コネクタ 917">
          <a:extLst>
            <a:ext uri="{FF2B5EF4-FFF2-40B4-BE49-F238E27FC236}">
              <a16:creationId xmlns:a16="http://schemas.microsoft.com/office/drawing/2014/main" id="{433F75DD-7290-43AA-A95D-2703EF4B6909}"/>
            </a:ext>
          </a:extLst>
        </xdr:cNvPr>
        <xdr:cNvCxnSpPr/>
      </xdr:nvCxnSpPr>
      <xdr:spPr>
        <a:xfrm>
          <a:off x="164592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919" name="テキスト ボックス 918">
          <a:extLst>
            <a:ext uri="{FF2B5EF4-FFF2-40B4-BE49-F238E27FC236}">
              <a16:creationId xmlns:a16="http://schemas.microsoft.com/office/drawing/2014/main" id="{A34AE625-9582-4E43-8439-FAE439216DCC}"/>
            </a:ext>
          </a:extLst>
        </xdr:cNvPr>
        <xdr:cNvSpPr txBox="1"/>
      </xdr:nvSpPr>
      <xdr:spPr>
        <a:xfrm>
          <a:off x="16052165" y="164179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20" name="直線コネクタ 919">
          <a:extLst>
            <a:ext uri="{FF2B5EF4-FFF2-40B4-BE49-F238E27FC236}">
              <a16:creationId xmlns:a16="http://schemas.microsoft.com/office/drawing/2014/main" id="{D0DD0A64-6495-47A4-A6CF-0FF054F7A725}"/>
            </a:ext>
          </a:extLst>
        </xdr:cNvPr>
        <xdr:cNvCxnSpPr/>
      </xdr:nvCxnSpPr>
      <xdr:spPr>
        <a:xfrm>
          <a:off x="164592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921" name="テキスト ボックス 920">
          <a:extLst>
            <a:ext uri="{FF2B5EF4-FFF2-40B4-BE49-F238E27FC236}">
              <a16:creationId xmlns:a16="http://schemas.microsoft.com/office/drawing/2014/main" id="{152B269B-D682-4453-9F48-B1E35A12460A}"/>
            </a:ext>
          </a:extLst>
        </xdr:cNvPr>
        <xdr:cNvSpPr txBox="1"/>
      </xdr:nvSpPr>
      <xdr:spPr>
        <a:xfrm>
          <a:off x="16052165" y="1608772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607A5F8E-5E4A-4DAD-8F22-2869545A592A}"/>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23" name="テキスト ボックス 922">
          <a:extLst>
            <a:ext uri="{FF2B5EF4-FFF2-40B4-BE49-F238E27FC236}">
              <a16:creationId xmlns:a16="http://schemas.microsoft.com/office/drawing/2014/main" id="{3147A156-53C6-4774-9CC4-03FF4FB9CCC9}"/>
            </a:ext>
          </a:extLst>
        </xdr:cNvPr>
        <xdr:cNvSpPr txBox="1"/>
      </xdr:nvSpPr>
      <xdr:spPr>
        <a:xfrm>
          <a:off x="16052165" y="157613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81095A42-92CC-4A54-9BF0-A9E8A9634D2F}"/>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73025</xdr:rowOff>
    </xdr:to>
    <xdr:cxnSp macro="">
      <xdr:nvCxnSpPr>
        <xdr:cNvPr id="925" name="直線コネクタ 924">
          <a:extLst>
            <a:ext uri="{FF2B5EF4-FFF2-40B4-BE49-F238E27FC236}">
              <a16:creationId xmlns:a16="http://schemas.microsoft.com/office/drawing/2014/main" id="{9B207CAC-F192-4031-B14D-03D3D23A0DE9}"/>
            </a:ext>
          </a:extLst>
        </xdr:cNvPr>
        <xdr:cNvCxnSpPr/>
      </xdr:nvCxnSpPr>
      <xdr:spPr>
        <a:xfrm flipV="1">
          <a:off x="19954240" y="1639506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76835</xdr:rowOff>
    </xdr:from>
    <xdr:ext cx="467360" cy="256540"/>
    <xdr:sp macro="" textlink="">
      <xdr:nvSpPr>
        <xdr:cNvPr id="926" name="【庁舎】&#10;一人当たり面積最小値テキスト">
          <a:extLst>
            <a:ext uri="{FF2B5EF4-FFF2-40B4-BE49-F238E27FC236}">
              <a16:creationId xmlns:a16="http://schemas.microsoft.com/office/drawing/2014/main" id="{5FAD45FB-5251-41FD-8B2E-7E067169DB96}"/>
            </a:ext>
          </a:extLst>
        </xdr:cNvPr>
        <xdr:cNvSpPr txBox="1"/>
      </xdr:nvSpPr>
      <xdr:spPr>
        <a:xfrm>
          <a:off x="19992975" y="177361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73025</xdr:rowOff>
    </xdr:from>
    <xdr:to>
      <xdr:col>116</xdr:col>
      <xdr:colOff>152400</xdr:colOff>
      <xdr:row>108</xdr:row>
      <xdr:rowOff>73025</xdr:rowOff>
    </xdr:to>
    <xdr:cxnSp macro="">
      <xdr:nvCxnSpPr>
        <xdr:cNvPr id="927" name="直線コネクタ 926">
          <a:extLst>
            <a:ext uri="{FF2B5EF4-FFF2-40B4-BE49-F238E27FC236}">
              <a16:creationId xmlns:a16="http://schemas.microsoft.com/office/drawing/2014/main" id="{AC63E742-B9C5-4996-99A2-7975D765FC7A}"/>
            </a:ext>
          </a:extLst>
        </xdr:cNvPr>
        <xdr:cNvCxnSpPr/>
      </xdr:nvCxnSpPr>
      <xdr:spPr>
        <a:xfrm>
          <a:off x="19878675" y="17732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7360" cy="259080"/>
    <xdr:sp macro="" textlink="">
      <xdr:nvSpPr>
        <xdr:cNvPr id="928" name="【庁舎】&#10;一人当たり面積最大値テキスト">
          <a:extLst>
            <a:ext uri="{FF2B5EF4-FFF2-40B4-BE49-F238E27FC236}">
              <a16:creationId xmlns:a16="http://schemas.microsoft.com/office/drawing/2014/main" id="{BF7185D5-C959-4B0D-A15B-D82A2A265733}"/>
            </a:ext>
          </a:extLst>
        </xdr:cNvPr>
        <xdr:cNvSpPr txBox="1"/>
      </xdr:nvSpPr>
      <xdr:spPr>
        <a:xfrm>
          <a:off x="19992975" y="161639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929" name="直線コネクタ 928">
          <a:extLst>
            <a:ext uri="{FF2B5EF4-FFF2-40B4-BE49-F238E27FC236}">
              <a16:creationId xmlns:a16="http://schemas.microsoft.com/office/drawing/2014/main" id="{95BCC60A-91F7-476A-9F56-5379DF6D5FA9}"/>
            </a:ext>
          </a:extLst>
        </xdr:cNvPr>
        <xdr:cNvCxnSpPr/>
      </xdr:nvCxnSpPr>
      <xdr:spPr>
        <a:xfrm>
          <a:off x="19878675" y="16395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10795</xdr:rowOff>
    </xdr:from>
    <xdr:ext cx="467360" cy="258445"/>
    <xdr:sp macro="" textlink="">
      <xdr:nvSpPr>
        <xdr:cNvPr id="930" name="【庁舎】&#10;一人当たり面積平均値テキスト">
          <a:extLst>
            <a:ext uri="{FF2B5EF4-FFF2-40B4-BE49-F238E27FC236}">
              <a16:creationId xmlns:a16="http://schemas.microsoft.com/office/drawing/2014/main" id="{81E5F45F-617A-43BA-AFB0-A2D909DDA450}"/>
            </a:ext>
          </a:extLst>
        </xdr:cNvPr>
        <xdr:cNvSpPr txBox="1"/>
      </xdr:nvSpPr>
      <xdr:spPr>
        <a:xfrm>
          <a:off x="19992975" y="17152620"/>
          <a:ext cx="4673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159385</xdr:rowOff>
    </xdr:from>
    <xdr:to>
      <xdr:col>116</xdr:col>
      <xdr:colOff>114300</xdr:colOff>
      <xdr:row>106</xdr:row>
      <xdr:rowOff>89535</xdr:rowOff>
    </xdr:to>
    <xdr:sp macro="" textlink="">
      <xdr:nvSpPr>
        <xdr:cNvPr id="931" name="フローチャート: 判断 930">
          <a:extLst>
            <a:ext uri="{FF2B5EF4-FFF2-40B4-BE49-F238E27FC236}">
              <a16:creationId xmlns:a16="http://schemas.microsoft.com/office/drawing/2014/main" id="{1E95DDD4-DF53-4BF7-B136-D73F90CE5C0C}"/>
            </a:ext>
          </a:extLst>
        </xdr:cNvPr>
        <xdr:cNvSpPr/>
      </xdr:nvSpPr>
      <xdr:spPr>
        <a:xfrm>
          <a:off x="19897725" y="17307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2540</xdr:rowOff>
    </xdr:from>
    <xdr:to>
      <xdr:col>112</xdr:col>
      <xdr:colOff>38100</xdr:colOff>
      <xdr:row>106</xdr:row>
      <xdr:rowOff>104140</xdr:rowOff>
    </xdr:to>
    <xdr:sp macro="" textlink="">
      <xdr:nvSpPr>
        <xdr:cNvPr id="932" name="フローチャート: 判断 931">
          <a:extLst>
            <a:ext uri="{FF2B5EF4-FFF2-40B4-BE49-F238E27FC236}">
              <a16:creationId xmlns:a16="http://schemas.microsoft.com/office/drawing/2014/main" id="{30DB75C6-113F-4244-AC30-0E883CEB3687}"/>
            </a:ext>
          </a:extLst>
        </xdr:cNvPr>
        <xdr:cNvSpPr/>
      </xdr:nvSpPr>
      <xdr:spPr>
        <a:xfrm>
          <a:off x="19154775" y="17318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12065</xdr:rowOff>
    </xdr:from>
    <xdr:to>
      <xdr:col>107</xdr:col>
      <xdr:colOff>101600</xdr:colOff>
      <xdr:row>106</xdr:row>
      <xdr:rowOff>113665</xdr:rowOff>
    </xdr:to>
    <xdr:sp macro="" textlink="">
      <xdr:nvSpPr>
        <xdr:cNvPr id="933" name="フローチャート: 判断 932">
          <a:extLst>
            <a:ext uri="{FF2B5EF4-FFF2-40B4-BE49-F238E27FC236}">
              <a16:creationId xmlns:a16="http://schemas.microsoft.com/office/drawing/2014/main" id="{970E134B-3AE5-474E-AAA8-0E941205F3A0}"/>
            </a:ext>
          </a:extLst>
        </xdr:cNvPr>
        <xdr:cNvSpPr/>
      </xdr:nvSpPr>
      <xdr:spPr>
        <a:xfrm>
          <a:off x="18345150" y="173253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29210</xdr:rowOff>
    </xdr:from>
    <xdr:to>
      <xdr:col>102</xdr:col>
      <xdr:colOff>165100</xdr:colOff>
      <xdr:row>106</xdr:row>
      <xdr:rowOff>130175</xdr:rowOff>
    </xdr:to>
    <xdr:sp macro="" textlink="">
      <xdr:nvSpPr>
        <xdr:cNvPr id="934" name="フローチャート: 判断 933">
          <a:extLst>
            <a:ext uri="{FF2B5EF4-FFF2-40B4-BE49-F238E27FC236}">
              <a16:creationId xmlns:a16="http://schemas.microsoft.com/office/drawing/2014/main" id="{0BB01341-42C3-41DF-BEEC-E4ADD583A418}"/>
            </a:ext>
          </a:extLst>
        </xdr:cNvPr>
        <xdr:cNvSpPr/>
      </xdr:nvSpPr>
      <xdr:spPr>
        <a:xfrm>
          <a:off x="17554575" y="17342485"/>
          <a:ext cx="952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53340</xdr:rowOff>
    </xdr:from>
    <xdr:to>
      <xdr:col>98</xdr:col>
      <xdr:colOff>38100</xdr:colOff>
      <xdr:row>106</xdr:row>
      <xdr:rowOff>154940</xdr:rowOff>
    </xdr:to>
    <xdr:sp macro="" textlink="">
      <xdr:nvSpPr>
        <xdr:cNvPr id="935" name="フローチャート: 判断 934">
          <a:extLst>
            <a:ext uri="{FF2B5EF4-FFF2-40B4-BE49-F238E27FC236}">
              <a16:creationId xmlns:a16="http://schemas.microsoft.com/office/drawing/2014/main" id="{9873F67A-134D-4AFF-ADDD-3A9C272B4572}"/>
            </a:ext>
          </a:extLst>
        </xdr:cNvPr>
        <xdr:cNvSpPr/>
      </xdr:nvSpPr>
      <xdr:spPr>
        <a:xfrm>
          <a:off x="16754475" y="17366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6" name="テキスト ボックス 935">
          <a:extLst>
            <a:ext uri="{FF2B5EF4-FFF2-40B4-BE49-F238E27FC236}">
              <a16:creationId xmlns:a16="http://schemas.microsoft.com/office/drawing/2014/main" id="{7C28234F-5A12-417F-8383-4CB714C75EF6}"/>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937" name="テキスト ボックス 936">
          <a:extLst>
            <a:ext uri="{FF2B5EF4-FFF2-40B4-BE49-F238E27FC236}">
              <a16:creationId xmlns:a16="http://schemas.microsoft.com/office/drawing/2014/main" id="{0D84D53E-85E8-4BD7-999A-A065F24322B7}"/>
            </a:ext>
          </a:extLst>
        </xdr:cNvPr>
        <xdr:cNvSpPr txBox="1"/>
      </xdr:nvSpPr>
      <xdr:spPr>
        <a:xfrm>
          <a:off x="190277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8" name="テキスト ボックス 937">
          <a:extLst>
            <a:ext uri="{FF2B5EF4-FFF2-40B4-BE49-F238E27FC236}">
              <a16:creationId xmlns:a16="http://schemas.microsoft.com/office/drawing/2014/main" id="{764C464E-0672-4E89-A198-52F5B69451A4}"/>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9" name="テキスト ボックス 938">
          <a:extLst>
            <a:ext uri="{FF2B5EF4-FFF2-40B4-BE49-F238E27FC236}">
              <a16:creationId xmlns:a16="http://schemas.microsoft.com/office/drawing/2014/main" id="{78EF4DED-413F-4870-8BC4-0745770F2CB8}"/>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940" name="テキスト ボックス 939">
          <a:extLst>
            <a:ext uri="{FF2B5EF4-FFF2-40B4-BE49-F238E27FC236}">
              <a16:creationId xmlns:a16="http://schemas.microsoft.com/office/drawing/2014/main" id="{F3E68006-7B14-4138-92AE-66A14DB3C9EF}"/>
            </a:ext>
          </a:extLst>
        </xdr:cNvPr>
        <xdr:cNvSpPr txBox="1"/>
      </xdr:nvSpPr>
      <xdr:spPr>
        <a:xfrm>
          <a:off x="1662747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7620</xdr:rowOff>
    </xdr:from>
    <xdr:to>
      <xdr:col>116</xdr:col>
      <xdr:colOff>114300</xdr:colOff>
      <xdr:row>107</xdr:row>
      <xdr:rowOff>109220</xdr:rowOff>
    </xdr:to>
    <xdr:sp macro="" textlink="">
      <xdr:nvSpPr>
        <xdr:cNvPr id="941" name="楕円 940">
          <a:extLst>
            <a:ext uri="{FF2B5EF4-FFF2-40B4-BE49-F238E27FC236}">
              <a16:creationId xmlns:a16="http://schemas.microsoft.com/office/drawing/2014/main" id="{944D2C11-177A-4F89-A78F-97973F567A83}"/>
            </a:ext>
          </a:extLst>
        </xdr:cNvPr>
        <xdr:cNvSpPr/>
      </xdr:nvSpPr>
      <xdr:spPr>
        <a:xfrm>
          <a:off x="19897725" y="17498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157480</xdr:rowOff>
    </xdr:from>
    <xdr:ext cx="467360" cy="256540"/>
    <xdr:sp macro="" textlink="">
      <xdr:nvSpPr>
        <xdr:cNvPr id="942" name="【庁舎】&#10;一人当たり面積該当値テキスト">
          <a:extLst>
            <a:ext uri="{FF2B5EF4-FFF2-40B4-BE49-F238E27FC236}">
              <a16:creationId xmlns:a16="http://schemas.microsoft.com/office/drawing/2014/main" id="{269BEBBE-90FB-464F-AFB0-62517089D9C5}"/>
            </a:ext>
          </a:extLst>
        </xdr:cNvPr>
        <xdr:cNvSpPr txBox="1"/>
      </xdr:nvSpPr>
      <xdr:spPr>
        <a:xfrm>
          <a:off x="19992975" y="174771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10795</xdr:rowOff>
    </xdr:from>
    <xdr:to>
      <xdr:col>112</xdr:col>
      <xdr:colOff>38100</xdr:colOff>
      <xdr:row>107</xdr:row>
      <xdr:rowOff>112395</xdr:rowOff>
    </xdr:to>
    <xdr:sp macro="" textlink="">
      <xdr:nvSpPr>
        <xdr:cNvPr id="943" name="楕円 942">
          <a:extLst>
            <a:ext uri="{FF2B5EF4-FFF2-40B4-BE49-F238E27FC236}">
              <a16:creationId xmlns:a16="http://schemas.microsoft.com/office/drawing/2014/main" id="{4C72D4F7-A9A0-4C05-98DF-7CEAA5C00AA7}"/>
            </a:ext>
          </a:extLst>
        </xdr:cNvPr>
        <xdr:cNvSpPr/>
      </xdr:nvSpPr>
      <xdr:spPr>
        <a:xfrm>
          <a:off x="19154775" y="174955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107</xdr:row>
      <xdr:rowOff>58420</xdr:rowOff>
    </xdr:from>
    <xdr:to>
      <xdr:col>116</xdr:col>
      <xdr:colOff>63500</xdr:colOff>
      <xdr:row>107</xdr:row>
      <xdr:rowOff>61595</xdr:rowOff>
    </xdr:to>
    <xdr:cxnSp macro="">
      <xdr:nvCxnSpPr>
        <xdr:cNvPr id="944" name="直線コネクタ 943">
          <a:extLst>
            <a:ext uri="{FF2B5EF4-FFF2-40B4-BE49-F238E27FC236}">
              <a16:creationId xmlns:a16="http://schemas.microsoft.com/office/drawing/2014/main" id="{C9C76EB5-F2A9-4A2A-B985-C755532F048C}"/>
            </a:ext>
          </a:extLst>
        </xdr:cNvPr>
        <xdr:cNvCxnSpPr/>
      </xdr:nvCxnSpPr>
      <xdr:spPr>
        <a:xfrm flipV="1">
          <a:off x="19199225" y="17546320"/>
          <a:ext cx="7556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15875</xdr:rowOff>
    </xdr:from>
    <xdr:to>
      <xdr:col>107</xdr:col>
      <xdr:colOff>101600</xdr:colOff>
      <xdr:row>107</xdr:row>
      <xdr:rowOff>117475</xdr:rowOff>
    </xdr:to>
    <xdr:sp macro="" textlink="">
      <xdr:nvSpPr>
        <xdr:cNvPr id="945" name="楕円 944">
          <a:extLst>
            <a:ext uri="{FF2B5EF4-FFF2-40B4-BE49-F238E27FC236}">
              <a16:creationId xmlns:a16="http://schemas.microsoft.com/office/drawing/2014/main" id="{85BEBC24-C2D6-4565-9707-FFACFDCEC2AF}"/>
            </a:ext>
          </a:extLst>
        </xdr:cNvPr>
        <xdr:cNvSpPr/>
      </xdr:nvSpPr>
      <xdr:spPr>
        <a:xfrm>
          <a:off x="18345150" y="17503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61595</xdr:rowOff>
    </xdr:from>
    <xdr:to>
      <xdr:col>111</xdr:col>
      <xdr:colOff>174625</xdr:colOff>
      <xdr:row>107</xdr:row>
      <xdr:rowOff>66675</xdr:rowOff>
    </xdr:to>
    <xdr:cxnSp macro="">
      <xdr:nvCxnSpPr>
        <xdr:cNvPr id="946" name="直線コネクタ 945">
          <a:extLst>
            <a:ext uri="{FF2B5EF4-FFF2-40B4-BE49-F238E27FC236}">
              <a16:creationId xmlns:a16="http://schemas.microsoft.com/office/drawing/2014/main" id="{BB0AB714-3FD5-46E5-A689-7C4742B6E250}"/>
            </a:ext>
          </a:extLst>
        </xdr:cNvPr>
        <xdr:cNvCxnSpPr/>
      </xdr:nvCxnSpPr>
      <xdr:spPr>
        <a:xfrm flipV="1">
          <a:off x="18392775" y="175526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7620</xdr:rowOff>
    </xdr:from>
    <xdr:to>
      <xdr:col>102</xdr:col>
      <xdr:colOff>165100</xdr:colOff>
      <xdr:row>107</xdr:row>
      <xdr:rowOff>109220</xdr:rowOff>
    </xdr:to>
    <xdr:sp macro="" textlink="">
      <xdr:nvSpPr>
        <xdr:cNvPr id="947" name="楕円 946">
          <a:extLst>
            <a:ext uri="{FF2B5EF4-FFF2-40B4-BE49-F238E27FC236}">
              <a16:creationId xmlns:a16="http://schemas.microsoft.com/office/drawing/2014/main" id="{F495B5A3-8AA3-466E-8350-EF707B590E93}"/>
            </a:ext>
          </a:extLst>
        </xdr:cNvPr>
        <xdr:cNvSpPr/>
      </xdr:nvSpPr>
      <xdr:spPr>
        <a:xfrm>
          <a:off x="17554575" y="17498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58420</xdr:rowOff>
    </xdr:from>
    <xdr:to>
      <xdr:col>107</xdr:col>
      <xdr:colOff>50800</xdr:colOff>
      <xdr:row>107</xdr:row>
      <xdr:rowOff>66675</xdr:rowOff>
    </xdr:to>
    <xdr:cxnSp macro="">
      <xdr:nvCxnSpPr>
        <xdr:cNvPr id="948" name="直線コネクタ 947">
          <a:extLst>
            <a:ext uri="{FF2B5EF4-FFF2-40B4-BE49-F238E27FC236}">
              <a16:creationId xmlns:a16="http://schemas.microsoft.com/office/drawing/2014/main" id="{31ABE03A-0D04-492D-832A-98FF40DDE2F4}"/>
            </a:ext>
          </a:extLst>
        </xdr:cNvPr>
        <xdr:cNvCxnSpPr/>
      </xdr:nvCxnSpPr>
      <xdr:spPr>
        <a:xfrm>
          <a:off x="17602200" y="17546320"/>
          <a:ext cx="79057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10795</xdr:rowOff>
    </xdr:from>
    <xdr:to>
      <xdr:col>98</xdr:col>
      <xdr:colOff>38100</xdr:colOff>
      <xdr:row>107</xdr:row>
      <xdr:rowOff>112395</xdr:rowOff>
    </xdr:to>
    <xdr:sp macro="" textlink="">
      <xdr:nvSpPr>
        <xdr:cNvPr id="949" name="楕円 948">
          <a:extLst>
            <a:ext uri="{FF2B5EF4-FFF2-40B4-BE49-F238E27FC236}">
              <a16:creationId xmlns:a16="http://schemas.microsoft.com/office/drawing/2014/main" id="{B2156175-BF12-44FD-8549-C888FA3E2ED3}"/>
            </a:ext>
          </a:extLst>
        </xdr:cNvPr>
        <xdr:cNvSpPr/>
      </xdr:nvSpPr>
      <xdr:spPr>
        <a:xfrm>
          <a:off x="16754475" y="174955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107</xdr:row>
      <xdr:rowOff>58420</xdr:rowOff>
    </xdr:from>
    <xdr:to>
      <xdr:col>102</xdr:col>
      <xdr:colOff>114300</xdr:colOff>
      <xdr:row>107</xdr:row>
      <xdr:rowOff>61595</xdr:rowOff>
    </xdr:to>
    <xdr:cxnSp macro="">
      <xdr:nvCxnSpPr>
        <xdr:cNvPr id="950" name="直線コネクタ 949">
          <a:extLst>
            <a:ext uri="{FF2B5EF4-FFF2-40B4-BE49-F238E27FC236}">
              <a16:creationId xmlns:a16="http://schemas.microsoft.com/office/drawing/2014/main" id="{D43EFD5F-ED31-4E41-9EDF-C238D6BB2537}"/>
            </a:ext>
          </a:extLst>
        </xdr:cNvPr>
        <xdr:cNvCxnSpPr/>
      </xdr:nvCxnSpPr>
      <xdr:spPr>
        <a:xfrm flipV="1">
          <a:off x="16798925" y="17546320"/>
          <a:ext cx="8032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120650</xdr:rowOff>
    </xdr:from>
    <xdr:ext cx="469900" cy="256540"/>
    <xdr:sp macro="" textlink="">
      <xdr:nvSpPr>
        <xdr:cNvPr id="951" name="n_1aveValue【庁舎】&#10;一人当たり面積">
          <a:extLst>
            <a:ext uri="{FF2B5EF4-FFF2-40B4-BE49-F238E27FC236}">
              <a16:creationId xmlns:a16="http://schemas.microsoft.com/office/drawing/2014/main" id="{341AB8B7-0020-4937-B118-9C70C4A54B34}"/>
            </a:ext>
          </a:extLst>
        </xdr:cNvPr>
        <xdr:cNvSpPr txBox="1"/>
      </xdr:nvSpPr>
      <xdr:spPr>
        <a:xfrm>
          <a:off x="18983325" y="170973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130175</xdr:rowOff>
    </xdr:from>
    <xdr:ext cx="467360" cy="259080"/>
    <xdr:sp macro="" textlink="">
      <xdr:nvSpPr>
        <xdr:cNvPr id="952" name="n_2aveValue【庁舎】&#10;一人当たり面積">
          <a:extLst>
            <a:ext uri="{FF2B5EF4-FFF2-40B4-BE49-F238E27FC236}">
              <a16:creationId xmlns:a16="http://schemas.microsoft.com/office/drawing/2014/main" id="{EB507D4E-2A45-4BF8-B99A-9E4D45B3410F}"/>
            </a:ext>
          </a:extLst>
        </xdr:cNvPr>
        <xdr:cNvSpPr txBox="1"/>
      </xdr:nvSpPr>
      <xdr:spPr>
        <a:xfrm>
          <a:off x="18183225" y="171037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146685</xdr:rowOff>
    </xdr:from>
    <xdr:ext cx="467360" cy="256540"/>
    <xdr:sp macro="" textlink="">
      <xdr:nvSpPr>
        <xdr:cNvPr id="953" name="n_3aveValue【庁舎】&#10;一人当たり面積">
          <a:extLst>
            <a:ext uri="{FF2B5EF4-FFF2-40B4-BE49-F238E27FC236}">
              <a16:creationId xmlns:a16="http://schemas.microsoft.com/office/drawing/2014/main" id="{0AD2B0F9-6A77-44B2-96F8-EB52A3DFD941}"/>
            </a:ext>
          </a:extLst>
        </xdr:cNvPr>
        <xdr:cNvSpPr txBox="1"/>
      </xdr:nvSpPr>
      <xdr:spPr>
        <a:xfrm>
          <a:off x="17383125" y="171170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171450</xdr:rowOff>
    </xdr:from>
    <xdr:ext cx="467360" cy="259080"/>
    <xdr:sp macro="" textlink="">
      <xdr:nvSpPr>
        <xdr:cNvPr id="954" name="n_4aveValue【庁舎】&#10;一人当たり面積">
          <a:extLst>
            <a:ext uri="{FF2B5EF4-FFF2-40B4-BE49-F238E27FC236}">
              <a16:creationId xmlns:a16="http://schemas.microsoft.com/office/drawing/2014/main" id="{0E7AB2EF-A51F-4B28-A4AC-E9F1D91787DF}"/>
            </a:ext>
          </a:extLst>
        </xdr:cNvPr>
        <xdr:cNvSpPr txBox="1"/>
      </xdr:nvSpPr>
      <xdr:spPr>
        <a:xfrm>
          <a:off x="16592550" y="17145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103505</xdr:rowOff>
    </xdr:from>
    <xdr:ext cx="469900" cy="259080"/>
    <xdr:sp macro="" textlink="">
      <xdr:nvSpPr>
        <xdr:cNvPr id="955" name="n_1mainValue【庁舎】&#10;一人当たり面積">
          <a:extLst>
            <a:ext uri="{FF2B5EF4-FFF2-40B4-BE49-F238E27FC236}">
              <a16:creationId xmlns:a16="http://schemas.microsoft.com/office/drawing/2014/main" id="{AE07680D-7A9B-4DA7-87DB-C5E1D00F8D02}"/>
            </a:ext>
          </a:extLst>
        </xdr:cNvPr>
        <xdr:cNvSpPr txBox="1"/>
      </xdr:nvSpPr>
      <xdr:spPr>
        <a:xfrm>
          <a:off x="18983325" y="17594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109220</xdr:rowOff>
    </xdr:from>
    <xdr:ext cx="467360" cy="256540"/>
    <xdr:sp macro="" textlink="">
      <xdr:nvSpPr>
        <xdr:cNvPr id="956" name="n_2mainValue【庁舎】&#10;一人当たり面積">
          <a:extLst>
            <a:ext uri="{FF2B5EF4-FFF2-40B4-BE49-F238E27FC236}">
              <a16:creationId xmlns:a16="http://schemas.microsoft.com/office/drawing/2014/main" id="{D3C62A0A-709C-438C-99FA-596AD0015A5C}"/>
            </a:ext>
          </a:extLst>
        </xdr:cNvPr>
        <xdr:cNvSpPr txBox="1"/>
      </xdr:nvSpPr>
      <xdr:spPr>
        <a:xfrm>
          <a:off x="18183225" y="175939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100330</xdr:rowOff>
    </xdr:from>
    <xdr:ext cx="467360" cy="256540"/>
    <xdr:sp macro="" textlink="">
      <xdr:nvSpPr>
        <xdr:cNvPr id="957" name="n_3mainValue【庁舎】&#10;一人当たり面積">
          <a:extLst>
            <a:ext uri="{FF2B5EF4-FFF2-40B4-BE49-F238E27FC236}">
              <a16:creationId xmlns:a16="http://schemas.microsoft.com/office/drawing/2014/main" id="{A2252D1F-DD60-4CF1-AF59-10035EEF5532}"/>
            </a:ext>
          </a:extLst>
        </xdr:cNvPr>
        <xdr:cNvSpPr txBox="1"/>
      </xdr:nvSpPr>
      <xdr:spPr>
        <a:xfrm>
          <a:off x="17383125" y="175914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103505</xdr:rowOff>
    </xdr:from>
    <xdr:ext cx="467360" cy="259080"/>
    <xdr:sp macro="" textlink="">
      <xdr:nvSpPr>
        <xdr:cNvPr id="958" name="n_4mainValue【庁舎】&#10;一人当たり面積">
          <a:extLst>
            <a:ext uri="{FF2B5EF4-FFF2-40B4-BE49-F238E27FC236}">
              <a16:creationId xmlns:a16="http://schemas.microsoft.com/office/drawing/2014/main" id="{CE02BE96-89B9-44BA-856F-858DEA440EE6}"/>
            </a:ext>
          </a:extLst>
        </xdr:cNvPr>
        <xdr:cNvSpPr txBox="1"/>
      </xdr:nvSpPr>
      <xdr:spPr>
        <a:xfrm>
          <a:off x="16592550" y="175945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F0BD7F62-5673-43A4-BB7F-417501FBA57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5B5E4DAA-3952-4CA6-B60A-8895629395BC}"/>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606FD79E-A490-42FC-9816-7C2C08721AE8}"/>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当市の有形固定資産減価償却率を施設類型別に分析すると、一般廃棄物処理施設、保健センター・保健所、庁舎においては類似団体内平均値を上回っており、老朽化が顕著である。また、図書館においては、類似団体内平均値と近い数値となっているものの、中には老朽化が進んでいる施設も含まれていることから修繕費用等が嵩んでいることに変わりはない。一方で、消防施設の減価償却率は他施設と比べても数値が低く、類似団体内平均値を大きく下回っていることから比較的近年の建築年次であることが読み取れる。また、福祉施設においては令和6年度中に有形固定資産減価償却率の高い施設を廃止したことで10.8ポイント回復した。体育館・プールについては、令和6年度中に体育館施設を新築したことで17.2ポイント回復した。</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51" t="s">
        <v>118</v>
      </c>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351"/>
      <c r="AM1" s="351"/>
      <c r="AN1" s="351"/>
      <c r="AO1" s="351"/>
      <c r="AP1" s="351"/>
      <c r="AQ1" s="351"/>
      <c r="AR1" s="351"/>
      <c r="AS1" s="351"/>
      <c r="AT1" s="351"/>
      <c r="AU1" s="351"/>
      <c r="AV1" s="351"/>
      <c r="AW1" s="351"/>
      <c r="AX1" s="351"/>
      <c r="AY1" s="351"/>
      <c r="AZ1" s="351"/>
      <c r="BA1" s="351"/>
      <c r="BB1" s="351"/>
      <c r="BC1" s="351"/>
      <c r="BD1" s="351"/>
      <c r="BE1" s="351"/>
      <c r="BF1" s="351"/>
      <c r="BG1" s="351"/>
      <c r="BH1" s="351"/>
      <c r="BI1" s="351"/>
      <c r="BJ1" s="351"/>
      <c r="BK1" s="351"/>
      <c r="BL1" s="351"/>
      <c r="BM1" s="351"/>
      <c r="BN1" s="351"/>
      <c r="BO1" s="351"/>
      <c r="BP1" s="351"/>
      <c r="BQ1" s="351"/>
      <c r="BR1" s="351"/>
      <c r="BS1" s="351"/>
      <c r="BT1" s="351"/>
      <c r="BU1" s="351"/>
      <c r="BV1" s="351"/>
      <c r="BW1" s="351"/>
      <c r="BX1" s="351"/>
      <c r="BY1" s="351"/>
      <c r="BZ1" s="351"/>
      <c r="CA1" s="351"/>
      <c r="CB1" s="351"/>
      <c r="CC1" s="351"/>
      <c r="CD1" s="351"/>
      <c r="CE1" s="351"/>
      <c r="CF1" s="351"/>
      <c r="CG1" s="351"/>
      <c r="CH1" s="351"/>
      <c r="CI1" s="351"/>
      <c r="CJ1" s="351"/>
      <c r="CK1" s="351"/>
      <c r="CL1" s="351"/>
      <c r="CM1" s="351"/>
      <c r="CN1" s="351"/>
      <c r="CO1" s="351"/>
      <c r="CP1" s="351"/>
      <c r="CQ1" s="351"/>
      <c r="CR1" s="351"/>
      <c r="CS1" s="351"/>
      <c r="CT1" s="351"/>
      <c r="CU1" s="351"/>
      <c r="CV1" s="351"/>
      <c r="CW1" s="351"/>
      <c r="CX1" s="351"/>
      <c r="CY1" s="351"/>
      <c r="CZ1" s="351"/>
      <c r="DA1" s="351"/>
      <c r="DB1" s="351"/>
      <c r="DC1" s="351"/>
      <c r="DD1" s="351"/>
      <c r="DE1" s="351"/>
      <c r="DF1" s="351"/>
      <c r="DG1" s="351"/>
      <c r="DH1" s="351"/>
      <c r="DI1" s="351"/>
      <c r="DJ1" s="2"/>
      <c r="DK1" s="2"/>
      <c r="DL1" s="2"/>
      <c r="DM1" s="2"/>
      <c r="DN1" s="2"/>
      <c r="DO1" s="2"/>
    </row>
    <row r="2" spans="1:119" ht="23.5" x14ac:dyDescent="0.2">
      <c r="B2" s="3" t="s">
        <v>119</v>
      </c>
      <c r="C2" s="3"/>
      <c r="D2" s="10"/>
    </row>
    <row r="3" spans="1:119" ht="18.75" customHeight="1" x14ac:dyDescent="0.2">
      <c r="A3" s="2"/>
      <c r="B3" s="506" t="s">
        <v>121</v>
      </c>
      <c r="C3" s="507"/>
      <c r="D3" s="507"/>
      <c r="E3" s="508"/>
      <c r="F3" s="508"/>
      <c r="G3" s="508"/>
      <c r="H3" s="508"/>
      <c r="I3" s="508"/>
      <c r="J3" s="508"/>
      <c r="K3" s="508"/>
      <c r="L3" s="508" t="s">
        <v>123</v>
      </c>
      <c r="M3" s="508"/>
      <c r="N3" s="508"/>
      <c r="O3" s="508"/>
      <c r="P3" s="508"/>
      <c r="Q3" s="508"/>
      <c r="R3" s="515"/>
      <c r="S3" s="515"/>
      <c r="T3" s="515"/>
      <c r="U3" s="515"/>
      <c r="V3" s="516"/>
      <c r="W3" s="355" t="s">
        <v>125</v>
      </c>
      <c r="X3" s="356"/>
      <c r="Y3" s="356"/>
      <c r="Z3" s="356"/>
      <c r="AA3" s="356"/>
      <c r="AB3" s="507"/>
      <c r="AC3" s="515" t="s">
        <v>126</v>
      </c>
      <c r="AD3" s="356"/>
      <c r="AE3" s="356"/>
      <c r="AF3" s="356"/>
      <c r="AG3" s="356"/>
      <c r="AH3" s="356"/>
      <c r="AI3" s="356"/>
      <c r="AJ3" s="356"/>
      <c r="AK3" s="356"/>
      <c r="AL3" s="357"/>
      <c r="AM3" s="355" t="s">
        <v>127</v>
      </c>
      <c r="AN3" s="356"/>
      <c r="AO3" s="356"/>
      <c r="AP3" s="356"/>
      <c r="AQ3" s="356"/>
      <c r="AR3" s="356"/>
      <c r="AS3" s="356"/>
      <c r="AT3" s="356"/>
      <c r="AU3" s="356"/>
      <c r="AV3" s="356"/>
      <c r="AW3" s="356"/>
      <c r="AX3" s="357"/>
      <c r="AY3" s="352" t="s">
        <v>3</v>
      </c>
      <c r="AZ3" s="353"/>
      <c r="BA3" s="353"/>
      <c r="BB3" s="353"/>
      <c r="BC3" s="353"/>
      <c r="BD3" s="353"/>
      <c r="BE3" s="353"/>
      <c r="BF3" s="353"/>
      <c r="BG3" s="353"/>
      <c r="BH3" s="353"/>
      <c r="BI3" s="353"/>
      <c r="BJ3" s="353"/>
      <c r="BK3" s="353"/>
      <c r="BL3" s="353"/>
      <c r="BM3" s="354"/>
      <c r="BN3" s="355" t="s">
        <v>54</v>
      </c>
      <c r="BO3" s="356"/>
      <c r="BP3" s="356"/>
      <c r="BQ3" s="356"/>
      <c r="BR3" s="356"/>
      <c r="BS3" s="356"/>
      <c r="BT3" s="356"/>
      <c r="BU3" s="357"/>
      <c r="BV3" s="355" t="s">
        <v>131</v>
      </c>
      <c r="BW3" s="356"/>
      <c r="BX3" s="356"/>
      <c r="BY3" s="356"/>
      <c r="BZ3" s="356"/>
      <c r="CA3" s="356"/>
      <c r="CB3" s="356"/>
      <c r="CC3" s="357"/>
      <c r="CD3" s="352" t="s">
        <v>3</v>
      </c>
      <c r="CE3" s="353"/>
      <c r="CF3" s="353"/>
      <c r="CG3" s="353"/>
      <c r="CH3" s="353"/>
      <c r="CI3" s="353"/>
      <c r="CJ3" s="353"/>
      <c r="CK3" s="353"/>
      <c r="CL3" s="353"/>
      <c r="CM3" s="353"/>
      <c r="CN3" s="353"/>
      <c r="CO3" s="353"/>
      <c r="CP3" s="353"/>
      <c r="CQ3" s="353"/>
      <c r="CR3" s="353"/>
      <c r="CS3" s="354"/>
      <c r="CT3" s="355" t="s">
        <v>132</v>
      </c>
      <c r="CU3" s="356"/>
      <c r="CV3" s="356"/>
      <c r="CW3" s="356"/>
      <c r="CX3" s="356"/>
      <c r="CY3" s="356"/>
      <c r="CZ3" s="356"/>
      <c r="DA3" s="357"/>
      <c r="DB3" s="355" t="s">
        <v>136</v>
      </c>
      <c r="DC3" s="356"/>
      <c r="DD3" s="356"/>
      <c r="DE3" s="356"/>
      <c r="DF3" s="356"/>
      <c r="DG3" s="356"/>
      <c r="DH3" s="356"/>
      <c r="DI3" s="357"/>
    </row>
    <row r="4" spans="1:119" ht="18.75" customHeight="1" x14ac:dyDescent="0.2">
      <c r="A4" s="2"/>
      <c r="B4" s="509"/>
      <c r="C4" s="510"/>
      <c r="D4" s="510"/>
      <c r="E4" s="511"/>
      <c r="F4" s="511"/>
      <c r="G4" s="511"/>
      <c r="H4" s="511"/>
      <c r="I4" s="511"/>
      <c r="J4" s="511"/>
      <c r="K4" s="511"/>
      <c r="L4" s="511"/>
      <c r="M4" s="511"/>
      <c r="N4" s="511"/>
      <c r="O4" s="511"/>
      <c r="P4" s="511"/>
      <c r="Q4" s="511"/>
      <c r="R4" s="517"/>
      <c r="S4" s="517"/>
      <c r="T4" s="517"/>
      <c r="U4" s="517"/>
      <c r="V4" s="518"/>
      <c r="W4" s="521"/>
      <c r="X4" s="500"/>
      <c r="Y4" s="500"/>
      <c r="Z4" s="500"/>
      <c r="AA4" s="500"/>
      <c r="AB4" s="510"/>
      <c r="AC4" s="517"/>
      <c r="AD4" s="500"/>
      <c r="AE4" s="500"/>
      <c r="AF4" s="500"/>
      <c r="AG4" s="500"/>
      <c r="AH4" s="500"/>
      <c r="AI4" s="500"/>
      <c r="AJ4" s="500"/>
      <c r="AK4" s="500"/>
      <c r="AL4" s="524"/>
      <c r="AM4" s="522"/>
      <c r="AN4" s="523"/>
      <c r="AO4" s="523"/>
      <c r="AP4" s="523"/>
      <c r="AQ4" s="523"/>
      <c r="AR4" s="523"/>
      <c r="AS4" s="523"/>
      <c r="AT4" s="523"/>
      <c r="AU4" s="523"/>
      <c r="AV4" s="523"/>
      <c r="AW4" s="523"/>
      <c r="AX4" s="525"/>
      <c r="AY4" s="358" t="s">
        <v>137</v>
      </c>
      <c r="AZ4" s="359"/>
      <c r="BA4" s="359"/>
      <c r="BB4" s="359"/>
      <c r="BC4" s="359"/>
      <c r="BD4" s="359"/>
      <c r="BE4" s="359"/>
      <c r="BF4" s="359"/>
      <c r="BG4" s="359"/>
      <c r="BH4" s="359"/>
      <c r="BI4" s="359"/>
      <c r="BJ4" s="359"/>
      <c r="BK4" s="359"/>
      <c r="BL4" s="359"/>
      <c r="BM4" s="360"/>
      <c r="BN4" s="361">
        <v>26279577</v>
      </c>
      <c r="BO4" s="362"/>
      <c r="BP4" s="362"/>
      <c r="BQ4" s="362"/>
      <c r="BR4" s="362"/>
      <c r="BS4" s="362"/>
      <c r="BT4" s="362"/>
      <c r="BU4" s="363"/>
      <c r="BV4" s="361">
        <v>27840909</v>
      </c>
      <c r="BW4" s="362"/>
      <c r="BX4" s="362"/>
      <c r="BY4" s="362"/>
      <c r="BZ4" s="362"/>
      <c r="CA4" s="362"/>
      <c r="CB4" s="362"/>
      <c r="CC4" s="363"/>
      <c r="CD4" s="364" t="s">
        <v>139</v>
      </c>
      <c r="CE4" s="365"/>
      <c r="CF4" s="365"/>
      <c r="CG4" s="365"/>
      <c r="CH4" s="365"/>
      <c r="CI4" s="365"/>
      <c r="CJ4" s="365"/>
      <c r="CK4" s="365"/>
      <c r="CL4" s="365"/>
      <c r="CM4" s="365"/>
      <c r="CN4" s="365"/>
      <c r="CO4" s="365"/>
      <c r="CP4" s="365"/>
      <c r="CQ4" s="365"/>
      <c r="CR4" s="365"/>
      <c r="CS4" s="366"/>
      <c r="CT4" s="367">
        <v>5.7</v>
      </c>
      <c r="CU4" s="368"/>
      <c r="CV4" s="368"/>
      <c r="CW4" s="368"/>
      <c r="CX4" s="368"/>
      <c r="CY4" s="368"/>
      <c r="CZ4" s="368"/>
      <c r="DA4" s="369"/>
      <c r="DB4" s="367">
        <v>6.1</v>
      </c>
      <c r="DC4" s="368"/>
      <c r="DD4" s="368"/>
      <c r="DE4" s="368"/>
      <c r="DF4" s="368"/>
      <c r="DG4" s="368"/>
      <c r="DH4" s="368"/>
      <c r="DI4" s="369"/>
    </row>
    <row r="5" spans="1:119" ht="18.75" customHeight="1" x14ac:dyDescent="0.2">
      <c r="A5" s="2"/>
      <c r="B5" s="512"/>
      <c r="C5" s="513"/>
      <c r="D5" s="513"/>
      <c r="E5" s="514"/>
      <c r="F5" s="514"/>
      <c r="G5" s="514"/>
      <c r="H5" s="514"/>
      <c r="I5" s="514"/>
      <c r="J5" s="514"/>
      <c r="K5" s="514"/>
      <c r="L5" s="514"/>
      <c r="M5" s="514"/>
      <c r="N5" s="514"/>
      <c r="O5" s="514"/>
      <c r="P5" s="514"/>
      <c r="Q5" s="514"/>
      <c r="R5" s="519"/>
      <c r="S5" s="519"/>
      <c r="T5" s="519"/>
      <c r="U5" s="519"/>
      <c r="V5" s="520"/>
      <c r="W5" s="522"/>
      <c r="X5" s="523"/>
      <c r="Y5" s="523"/>
      <c r="Z5" s="523"/>
      <c r="AA5" s="523"/>
      <c r="AB5" s="513"/>
      <c r="AC5" s="519"/>
      <c r="AD5" s="523"/>
      <c r="AE5" s="523"/>
      <c r="AF5" s="523"/>
      <c r="AG5" s="523"/>
      <c r="AH5" s="523"/>
      <c r="AI5" s="523"/>
      <c r="AJ5" s="523"/>
      <c r="AK5" s="523"/>
      <c r="AL5" s="525"/>
      <c r="AM5" s="370" t="s">
        <v>140</v>
      </c>
      <c r="AN5" s="371"/>
      <c r="AO5" s="371"/>
      <c r="AP5" s="371"/>
      <c r="AQ5" s="371"/>
      <c r="AR5" s="371"/>
      <c r="AS5" s="371"/>
      <c r="AT5" s="372"/>
      <c r="AU5" s="373" t="s">
        <v>141</v>
      </c>
      <c r="AV5" s="374"/>
      <c r="AW5" s="374"/>
      <c r="AX5" s="374"/>
      <c r="AY5" s="375" t="s">
        <v>142</v>
      </c>
      <c r="AZ5" s="376"/>
      <c r="BA5" s="376"/>
      <c r="BB5" s="376"/>
      <c r="BC5" s="376"/>
      <c r="BD5" s="376"/>
      <c r="BE5" s="376"/>
      <c r="BF5" s="376"/>
      <c r="BG5" s="376"/>
      <c r="BH5" s="376"/>
      <c r="BI5" s="376"/>
      <c r="BJ5" s="376"/>
      <c r="BK5" s="376"/>
      <c r="BL5" s="376"/>
      <c r="BM5" s="377"/>
      <c r="BN5" s="378">
        <v>25459662</v>
      </c>
      <c r="BO5" s="379"/>
      <c r="BP5" s="379"/>
      <c r="BQ5" s="379"/>
      <c r="BR5" s="379"/>
      <c r="BS5" s="379"/>
      <c r="BT5" s="379"/>
      <c r="BU5" s="380"/>
      <c r="BV5" s="378">
        <v>27048293</v>
      </c>
      <c r="BW5" s="379"/>
      <c r="BX5" s="379"/>
      <c r="BY5" s="379"/>
      <c r="BZ5" s="379"/>
      <c r="CA5" s="379"/>
      <c r="CB5" s="379"/>
      <c r="CC5" s="380"/>
      <c r="CD5" s="381" t="s">
        <v>145</v>
      </c>
      <c r="CE5" s="382"/>
      <c r="CF5" s="382"/>
      <c r="CG5" s="382"/>
      <c r="CH5" s="382"/>
      <c r="CI5" s="382"/>
      <c r="CJ5" s="382"/>
      <c r="CK5" s="382"/>
      <c r="CL5" s="382"/>
      <c r="CM5" s="382"/>
      <c r="CN5" s="382"/>
      <c r="CO5" s="382"/>
      <c r="CP5" s="382"/>
      <c r="CQ5" s="382"/>
      <c r="CR5" s="382"/>
      <c r="CS5" s="383"/>
      <c r="CT5" s="384">
        <v>93.7</v>
      </c>
      <c r="CU5" s="385"/>
      <c r="CV5" s="385"/>
      <c r="CW5" s="385"/>
      <c r="CX5" s="385"/>
      <c r="CY5" s="385"/>
      <c r="CZ5" s="385"/>
      <c r="DA5" s="386"/>
      <c r="DB5" s="384">
        <v>93.2</v>
      </c>
      <c r="DC5" s="385"/>
      <c r="DD5" s="385"/>
      <c r="DE5" s="385"/>
      <c r="DF5" s="385"/>
      <c r="DG5" s="385"/>
      <c r="DH5" s="385"/>
      <c r="DI5" s="386"/>
    </row>
    <row r="6" spans="1:119" ht="18.75" customHeight="1" x14ac:dyDescent="0.2">
      <c r="A6" s="2"/>
      <c r="B6" s="526" t="s">
        <v>146</v>
      </c>
      <c r="C6" s="527"/>
      <c r="D6" s="527"/>
      <c r="E6" s="528"/>
      <c r="F6" s="528"/>
      <c r="G6" s="528"/>
      <c r="H6" s="528"/>
      <c r="I6" s="528"/>
      <c r="J6" s="528"/>
      <c r="K6" s="528"/>
      <c r="L6" s="528" t="s">
        <v>147</v>
      </c>
      <c r="M6" s="528"/>
      <c r="N6" s="528"/>
      <c r="O6" s="528"/>
      <c r="P6" s="528"/>
      <c r="Q6" s="528"/>
      <c r="R6" s="532"/>
      <c r="S6" s="532"/>
      <c r="T6" s="532"/>
      <c r="U6" s="532"/>
      <c r="V6" s="533"/>
      <c r="W6" s="536" t="s">
        <v>150</v>
      </c>
      <c r="X6" s="537"/>
      <c r="Y6" s="537"/>
      <c r="Z6" s="537"/>
      <c r="AA6" s="537"/>
      <c r="AB6" s="527"/>
      <c r="AC6" s="538" t="s">
        <v>74</v>
      </c>
      <c r="AD6" s="539"/>
      <c r="AE6" s="539"/>
      <c r="AF6" s="539"/>
      <c r="AG6" s="539"/>
      <c r="AH6" s="539"/>
      <c r="AI6" s="539"/>
      <c r="AJ6" s="539"/>
      <c r="AK6" s="539"/>
      <c r="AL6" s="540"/>
      <c r="AM6" s="370" t="s">
        <v>152</v>
      </c>
      <c r="AN6" s="371"/>
      <c r="AO6" s="371"/>
      <c r="AP6" s="371"/>
      <c r="AQ6" s="371"/>
      <c r="AR6" s="371"/>
      <c r="AS6" s="371"/>
      <c r="AT6" s="372"/>
      <c r="AU6" s="373" t="s">
        <v>141</v>
      </c>
      <c r="AV6" s="374"/>
      <c r="AW6" s="374"/>
      <c r="AX6" s="374"/>
      <c r="AY6" s="375" t="s">
        <v>155</v>
      </c>
      <c r="AZ6" s="376"/>
      <c r="BA6" s="376"/>
      <c r="BB6" s="376"/>
      <c r="BC6" s="376"/>
      <c r="BD6" s="376"/>
      <c r="BE6" s="376"/>
      <c r="BF6" s="376"/>
      <c r="BG6" s="376"/>
      <c r="BH6" s="376"/>
      <c r="BI6" s="376"/>
      <c r="BJ6" s="376"/>
      <c r="BK6" s="376"/>
      <c r="BL6" s="376"/>
      <c r="BM6" s="377"/>
      <c r="BN6" s="378">
        <v>819915</v>
      </c>
      <c r="BO6" s="379"/>
      <c r="BP6" s="379"/>
      <c r="BQ6" s="379"/>
      <c r="BR6" s="379"/>
      <c r="BS6" s="379"/>
      <c r="BT6" s="379"/>
      <c r="BU6" s="380"/>
      <c r="BV6" s="378">
        <v>792616</v>
      </c>
      <c r="BW6" s="379"/>
      <c r="BX6" s="379"/>
      <c r="BY6" s="379"/>
      <c r="BZ6" s="379"/>
      <c r="CA6" s="379"/>
      <c r="CB6" s="379"/>
      <c r="CC6" s="380"/>
      <c r="CD6" s="381" t="s">
        <v>159</v>
      </c>
      <c r="CE6" s="382"/>
      <c r="CF6" s="382"/>
      <c r="CG6" s="382"/>
      <c r="CH6" s="382"/>
      <c r="CI6" s="382"/>
      <c r="CJ6" s="382"/>
      <c r="CK6" s="382"/>
      <c r="CL6" s="382"/>
      <c r="CM6" s="382"/>
      <c r="CN6" s="382"/>
      <c r="CO6" s="382"/>
      <c r="CP6" s="382"/>
      <c r="CQ6" s="382"/>
      <c r="CR6" s="382"/>
      <c r="CS6" s="383"/>
      <c r="CT6" s="387">
        <v>94</v>
      </c>
      <c r="CU6" s="388"/>
      <c r="CV6" s="388"/>
      <c r="CW6" s="388"/>
      <c r="CX6" s="388"/>
      <c r="CY6" s="388"/>
      <c r="CZ6" s="388"/>
      <c r="DA6" s="389"/>
      <c r="DB6" s="387">
        <v>93.8</v>
      </c>
      <c r="DC6" s="388"/>
      <c r="DD6" s="388"/>
      <c r="DE6" s="388"/>
      <c r="DF6" s="388"/>
      <c r="DG6" s="388"/>
      <c r="DH6" s="388"/>
      <c r="DI6" s="389"/>
    </row>
    <row r="7" spans="1:119" ht="18.75" customHeight="1" x14ac:dyDescent="0.2">
      <c r="A7" s="2"/>
      <c r="B7" s="509"/>
      <c r="C7" s="510"/>
      <c r="D7" s="510"/>
      <c r="E7" s="511"/>
      <c r="F7" s="511"/>
      <c r="G7" s="511"/>
      <c r="H7" s="511"/>
      <c r="I7" s="511"/>
      <c r="J7" s="511"/>
      <c r="K7" s="511"/>
      <c r="L7" s="511"/>
      <c r="M7" s="511"/>
      <c r="N7" s="511"/>
      <c r="O7" s="511"/>
      <c r="P7" s="511"/>
      <c r="Q7" s="511"/>
      <c r="R7" s="517"/>
      <c r="S7" s="517"/>
      <c r="T7" s="517"/>
      <c r="U7" s="517"/>
      <c r="V7" s="518"/>
      <c r="W7" s="521"/>
      <c r="X7" s="500"/>
      <c r="Y7" s="500"/>
      <c r="Z7" s="500"/>
      <c r="AA7" s="500"/>
      <c r="AB7" s="510"/>
      <c r="AC7" s="541"/>
      <c r="AD7" s="499"/>
      <c r="AE7" s="499"/>
      <c r="AF7" s="499"/>
      <c r="AG7" s="499"/>
      <c r="AH7" s="499"/>
      <c r="AI7" s="499"/>
      <c r="AJ7" s="499"/>
      <c r="AK7" s="499"/>
      <c r="AL7" s="542"/>
      <c r="AM7" s="370" t="s">
        <v>63</v>
      </c>
      <c r="AN7" s="371"/>
      <c r="AO7" s="371"/>
      <c r="AP7" s="371"/>
      <c r="AQ7" s="371"/>
      <c r="AR7" s="371"/>
      <c r="AS7" s="371"/>
      <c r="AT7" s="372"/>
      <c r="AU7" s="373" t="s">
        <v>141</v>
      </c>
      <c r="AV7" s="374"/>
      <c r="AW7" s="374"/>
      <c r="AX7" s="374"/>
      <c r="AY7" s="375" t="s">
        <v>160</v>
      </c>
      <c r="AZ7" s="376"/>
      <c r="BA7" s="376"/>
      <c r="BB7" s="376"/>
      <c r="BC7" s="376"/>
      <c r="BD7" s="376"/>
      <c r="BE7" s="376"/>
      <c r="BF7" s="376"/>
      <c r="BG7" s="376"/>
      <c r="BH7" s="376"/>
      <c r="BI7" s="376"/>
      <c r="BJ7" s="376"/>
      <c r="BK7" s="376"/>
      <c r="BL7" s="376"/>
      <c r="BM7" s="377"/>
      <c r="BN7" s="378">
        <v>204840</v>
      </c>
      <c r="BO7" s="379"/>
      <c r="BP7" s="379"/>
      <c r="BQ7" s="379"/>
      <c r="BR7" s="379"/>
      <c r="BS7" s="379"/>
      <c r="BT7" s="379"/>
      <c r="BU7" s="380"/>
      <c r="BV7" s="378">
        <v>157362</v>
      </c>
      <c r="BW7" s="379"/>
      <c r="BX7" s="379"/>
      <c r="BY7" s="379"/>
      <c r="BZ7" s="379"/>
      <c r="CA7" s="379"/>
      <c r="CB7" s="379"/>
      <c r="CC7" s="380"/>
      <c r="CD7" s="381" t="s">
        <v>161</v>
      </c>
      <c r="CE7" s="382"/>
      <c r="CF7" s="382"/>
      <c r="CG7" s="382"/>
      <c r="CH7" s="382"/>
      <c r="CI7" s="382"/>
      <c r="CJ7" s="382"/>
      <c r="CK7" s="382"/>
      <c r="CL7" s="382"/>
      <c r="CM7" s="382"/>
      <c r="CN7" s="382"/>
      <c r="CO7" s="382"/>
      <c r="CP7" s="382"/>
      <c r="CQ7" s="382"/>
      <c r="CR7" s="382"/>
      <c r="CS7" s="383"/>
      <c r="CT7" s="378">
        <v>10729689</v>
      </c>
      <c r="CU7" s="379"/>
      <c r="CV7" s="379"/>
      <c r="CW7" s="379"/>
      <c r="CX7" s="379"/>
      <c r="CY7" s="379"/>
      <c r="CZ7" s="379"/>
      <c r="DA7" s="380"/>
      <c r="DB7" s="378">
        <v>10349472</v>
      </c>
      <c r="DC7" s="379"/>
      <c r="DD7" s="379"/>
      <c r="DE7" s="379"/>
      <c r="DF7" s="379"/>
      <c r="DG7" s="379"/>
      <c r="DH7" s="379"/>
      <c r="DI7" s="380"/>
    </row>
    <row r="8" spans="1:119" ht="18.75" customHeight="1" x14ac:dyDescent="0.2">
      <c r="A8" s="2"/>
      <c r="B8" s="529"/>
      <c r="C8" s="530"/>
      <c r="D8" s="530"/>
      <c r="E8" s="531"/>
      <c r="F8" s="531"/>
      <c r="G8" s="531"/>
      <c r="H8" s="531"/>
      <c r="I8" s="531"/>
      <c r="J8" s="531"/>
      <c r="K8" s="531"/>
      <c r="L8" s="531"/>
      <c r="M8" s="531"/>
      <c r="N8" s="531"/>
      <c r="O8" s="531"/>
      <c r="P8" s="531"/>
      <c r="Q8" s="531"/>
      <c r="R8" s="534"/>
      <c r="S8" s="534"/>
      <c r="T8" s="534"/>
      <c r="U8" s="534"/>
      <c r="V8" s="535"/>
      <c r="W8" s="468"/>
      <c r="X8" s="469"/>
      <c r="Y8" s="469"/>
      <c r="Z8" s="469"/>
      <c r="AA8" s="469"/>
      <c r="AB8" s="530"/>
      <c r="AC8" s="543"/>
      <c r="AD8" s="544"/>
      <c r="AE8" s="544"/>
      <c r="AF8" s="544"/>
      <c r="AG8" s="544"/>
      <c r="AH8" s="544"/>
      <c r="AI8" s="544"/>
      <c r="AJ8" s="544"/>
      <c r="AK8" s="544"/>
      <c r="AL8" s="545"/>
      <c r="AM8" s="370" t="s">
        <v>165</v>
      </c>
      <c r="AN8" s="371"/>
      <c r="AO8" s="371"/>
      <c r="AP8" s="371"/>
      <c r="AQ8" s="371"/>
      <c r="AR8" s="371"/>
      <c r="AS8" s="371"/>
      <c r="AT8" s="372"/>
      <c r="AU8" s="373" t="s">
        <v>141</v>
      </c>
      <c r="AV8" s="374"/>
      <c r="AW8" s="374"/>
      <c r="AX8" s="374"/>
      <c r="AY8" s="375" t="s">
        <v>168</v>
      </c>
      <c r="AZ8" s="376"/>
      <c r="BA8" s="376"/>
      <c r="BB8" s="376"/>
      <c r="BC8" s="376"/>
      <c r="BD8" s="376"/>
      <c r="BE8" s="376"/>
      <c r="BF8" s="376"/>
      <c r="BG8" s="376"/>
      <c r="BH8" s="376"/>
      <c r="BI8" s="376"/>
      <c r="BJ8" s="376"/>
      <c r="BK8" s="376"/>
      <c r="BL8" s="376"/>
      <c r="BM8" s="377"/>
      <c r="BN8" s="378">
        <v>615075</v>
      </c>
      <c r="BO8" s="379"/>
      <c r="BP8" s="379"/>
      <c r="BQ8" s="379"/>
      <c r="BR8" s="379"/>
      <c r="BS8" s="379"/>
      <c r="BT8" s="379"/>
      <c r="BU8" s="380"/>
      <c r="BV8" s="378">
        <v>635254</v>
      </c>
      <c r="BW8" s="379"/>
      <c r="BX8" s="379"/>
      <c r="BY8" s="379"/>
      <c r="BZ8" s="379"/>
      <c r="CA8" s="379"/>
      <c r="CB8" s="379"/>
      <c r="CC8" s="380"/>
      <c r="CD8" s="381" t="s">
        <v>170</v>
      </c>
      <c r="CE8" s="382"/>
      <c r="CF8" s="382"/>
      <c r="CG8" s="382"/>
      <c r="CH8" s="382"/>
      <c r="CI8" s="382"/>
      <c r="CJ8" s="382"/>
      <c r="CK8" s="382"/>
      <c r="CL8" s="382"/>
      <c r="CM8" s="382"/>
      <c r="CN8" s="382"/>
      <c r="CO8" s="382"/>
      <c r="CP8" s="382"/>
      <c r="CQ8" s="382"/>
      <c r="CR8" s="382"/>
      <c r="CS8" s="383"/>
      <c r="CT8" s="390">
        <v>0.45</v>
      </c>
      <c r="CU8" s="391"/>
      <c r="CV8" s="391"/>
      <c r="CW8" s="391"/>
      <c r="CX8" s="391"/>
      <c r="CY8" s="391"/>
      <c r="CZ8" s="391"/>
      <c r="DA8" s="392"/>
      <c r="DB8" s="390">
        <v>0.45</v>
      </c>
      <c r="DC8" s="391"/>
      <c r="DD8" s="391"/>
      <c r="DE8" s="391"/>
      <c r="DF8" s="391"/>
      <c r="DG8" s="391"/>
      <c r="DH8" s="391"/>
      <c r="DI8" s="392"/>
    </row>
    <row r="9" spans="1:119" ht="18.75" customHeight="1" x14ac:dyDescent="0.2">
      <c r="A9" s="2"/>
      <c r="B9" s="352" t="s">
        <v>171</v>
      </c>
      <c r="C9" s="353"/>
      <c r="D9" s="353"/>
      <c r="E9" s="353"/>
      <c r="F9" s="353"/>
      <c r="G9" s="353"/>
      <c r="H9" s="353"/>
      <c r="I9" s="353"/>
      <c r="J9" s="353"/>
      <c r="K9" s="450"/>
      <c r="L9" s="403" t="s">
        <v>172</v>
      </c>
      <c r="M9" s="404"/>
      <c r="N9" s="404"/>
      <c r="O9" s="404"/>
      <c r="P9" s="404"/>
      <c r="Q9" s="405"/>
      <c r="R9" s="406">
        <v>39098</v>
      </c>
      <c r="S9" s="407"/>
      <c r="T9" s="407"/>
      <c r="U9" s="407"/>
      <c r="V9" s="408"/>
      <c r="W9" s="355" t="s">
        <v>175</v>
      </c>
      <c r="X9" s="356"/>
      <c r="Y9" s="356"/>
      <c r="Z9" s="356"/>
      <c r="AA9" s="356"/>
      <c r="AB9" s="356"/>
      <c r="AC9" s="356"/>
      <c r="AD9" s="356"/>
      <c r="AE9" s="356"/>
      <c r="AF9" s="356"/>
      <c r="AG9" s="356"/>
      <c r="AH9" s="356"/>
      <c r="AI9" s="356"/>
      <c r="AJ9" s="356"/>
      <c r="AK9" s="356"/>
      <c r="AL9" s="357"/>
      <c r="AM9" s="370" t="s">
        <v>179</v>
      </c>
      <c r="AN9" s="371"/>
      <c r="AO9" s="371"/>
      <c r="AP9" s="371"/>
      <c r="AQ9" s="371"/>
      <c r="AR9" s="371"/>
      <c r="AS9" s="371"/>
      <c r="AT9" s="372"/>
      <c r="AU9" s="373" t="s">
        <v>141</v>
      </c>
      <c r="AV9" s="374"/>
      <c r="AW9" s="374"/>
      <c r="AX9" s="374"/>
      <c r="AY9" s="375" t="s">
        <v>180</v>
      </c>
      <c r="AZ9" s="376"/>
      <c r="BA9" s="376"/>
      <c r="BB9" s="376"/>
      <c r="BC9" s="376"/>
      <c r="BD9" s="376"/>
      <c r="BE9" s="376"/>
      <c r="BF9" s="376"/>
      <c r="BG9" s="376"/>
      <c r="BH9" s="376"/>
      <c r="BI9" s="376"/>
      <c r="BJ9" s="376"/>
      <c r="BK9" s="376"/>
      <c r="BL9" s="376"/>
      <c r="BM9" s="377"/>
      <c r="BN9" s="378">
        <v>-20179</v>
      </c>
      <c r="BO9" s="379"/>
      <c r="BP9" s="379"/>
      <c r="BQ9" s="379"/>
      <c r="BR9" s="379"/>
      <c r="BS9" s="379"/>
      <c r="BT9" s="379"/>
      <c r="BU9" s="380"/>
      <c r="BV9" s="378">
        <v>-142179</v>
      </c>
      <c r="BW9" s="379"/>
      <c r="BX9" s="379"/>
      <c r="BY9" s="379"/>
      <c r="BZ9" s="379"/>
      <c r="CA9" s="379"/>
      <c r="CB9" s="379"/>
      <c r="CC9" s="380"/>
      <c r="CD9" s="381" t="s">
        <v>46</v>
      </c>
      <c r="CE9" s="382"/>
      <c r="CF9" s="382"/>
      <c r="CG9" s="382"/>
      <c r="CH9" s="382"/>
      <c r="CI9" s="382"/>
      <c r="CJ9" s="382"/>
      <c r="CK9" s="382"/>
      <c r="CL9" s="382"/>
      <c r="CM9" s="382"/>
      <c r="CN9" s="382"/>
      <c r="CO9" s="382"/>
      <c r="CP9" s="382"/>
      <c r="CQ9" s="382"/>
      <c r="CR9" s="382"/>
      <c r="CS9" s="383"/>
      <c r="CT9" s="384">
        <v>10.5</v>
      </c>
      <c r="CU9" s="385"/>
      <c r="CV9" s="385"/>
      <c r="CW9" s="385"/>
      <c r="CX9" s="385"/>
      <c r="CY9" s="385"/>
      <c r="CZ9" s="385"/>
      <c r="DA9" s="386"/>
      <c r="DB9" s="384">
        <v>8.6999999999999993</v>
      </c>
      <c r="DC9" s="385"/>
      <c r="DD9" s="385"/>
      <c r="DE9" s="385"/>
      <c r="DF9" s="385"/>
      <c r="DG9" s="385"/>
      <c r="DH9" s="385"/>
      <c r="DI9" s="386"/>
    </row>
    <row r="10" spans="1:119" ht="18.75" customHeight="1" x14ac:dyDescent="0.2">
      <c r="A10" s="2"/>
      <c r="B10" s="352"/>
      <c r="C10" s="353"/>
      <c r="D10" s="353"/>
      <c r="E10" s="353"/>
      <c r="F10" s="353"/>
      <c r="G10" s="353"/>
      <c r="H10" s="353"/>
      <c r="I10" s="353"/>
      <c r="J10" s="353"/>
      <c r="K10" s="450"/>
      <c r="L10" s="393" t="s">
        <v>182</v>
      </c>
      <c r="M10" s="371"/>
      <c r="N10" s="371"/>
      <c r="O10" s="371"/>
      <c r="P10" s="371"/>
      <c r="Q10" s="372"/>
      <c r="R10" s="394">
        <v>39503</v>
      </c>
      <c r="S10" s="395"/>
      <c r="T10" s="395"/>
      <c r="U10" s="395"/>
      <c r="V10" s="396"/>
      <c r="W10" s="521"/>
      <c r="X10" s="500"/>
      <c r="Y10" s="500"/>
      <c r="Z10" s="500"/>
      <c r="AA10" s="500"/>
      <c r="AB10" s="500"/>
      <c r="AC10" s="500"/>
      <c r="AD10" s="500"/>
      <c r="AE10" s="500"/>
      <c r="AF10" s="500"/>
      <c r="AG10" s="500"/>
      <c r="AH10" s="500"/>
      <c r="AI10" s="500"/>
      <c r="AJ10" s="500"/>
      <c r="AK10" s="500"/>
      <c r="AL10" s="524"/>
      <c r="AM10" s="370" t="s">
        <v>183</v>
      </c>
      <c r="AN10" s="371"/>
      <c r="AO10" s="371"/>
      <c r="AP10" s="371"/>
      <c r="AQ10" s="371"/>
      <c r="AR10" s="371"/>
      <c r="AS10" s="371"/>
      <c r="AT10" s="372"/>
      <c r="AU10" s="373" t="s">
        <v>184</v>
      </c>
      <c r="AV10" s="374"/>
      <c r="AW10" s="374"/>
      <c r="AX10" s="374"/>
      <c r="AY10" s="375" t="s">
        <v>186</v>
      </c>
      <c r="AZ10" s="376"/>
      <c r="BA10" s="376"/>
      <c r="BB10" s="376"/>
      <c r="BC10" s="376"/>
      <c r="BD10" s="376"/>
      <c r="BE10" s="376"/>
      <c r="BF10" s="376"/>
      <c r="BG10" s="376"/>
      <c r="BH10" s="376"/>
      <c r="BI10" s="376"/>
      <c r="BJ10" s="376"/>
      <c r="BK10" s="376"/>
      <c r="BL10" s="376"/>
      <c r="BM10" s="377"/>
      <c r="BN10" s="378">
        <v>536</v>
      </c>
      <c r="BO10" s="379"/>
      <c r="BP10" s="379"/>
      <c r="BQ10" s="379"/>
      <c r="BR10" s="379"/>
      <c r="BS10" s="379"/>
      <c r="BT10" s="379"/>
      <c r="BU10" s="380"/>
      <c r="BV10" s="378">
        <v>589031</v>
      </c>
      <c r="BW10" s="379"/>
      <c r="BX10" s="379"/>
      <c r="BY10" s="379"/>
      <c r="BZ10" s="379"/>
      <c r="CA10" s="379"/>
      <c r="CB10" s="379"/>
      <c r="CC10" s="380"/>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52"/>
      <c r="C11" s="353"/>
      <c r="D11" s="353"/>
      <c r="E11" s="353"/>
      <c r="F11" s="353"/>
      <c r="G11" s="353"/>
      <c r="H11" s="353"/>
      <c r="I11" s="353"/>
      <c r="J11" s="353"/>
      <c r="K11" s="450"/>
      <c r="L11" s="397" t="s">
        <v>190</v>
      </c>
      <c r="M11" s="398"/>
      <c r="N11" s="398"/>
      <c r="O11" s="398"/>
      <c r="P11" s="398"/>
      <c r="Q11" s="399"/>
      <c r="R11" s="400" t="s">
        <v>192</v>
      </c>
      <c r="S11" s="401"/>
      <c r="T11" s="401"/>
      <c r="U11" s="401"/>
      <c r="V11" s="402"/>
      <c r="W11" s="521"/>
      <c r="X11" s="500"/>
      <c r="Y11" s="500"/>
      <c r="Z11" s="500"/>
      <c r="AA11" s="500"/>
      <c r="AB11" s="500"/>
      <c r="AC11" s="500"/>
      <c r="AD11" s="500"/>
      <c r="AE11" s="500"/>
      <c r="AF11" s="500"/>
      <c r="AG11" s="500"/>
      <c r="AH11" s="500"/>
      <c r="AI11" s="500"/>
      <c r="AJ11" s="500"/>
      <c r="AK11" s="500"/>
      <c r="AL11" s="524"/>
      <c r="AM11" s="370" t="s">
        <v>194</v>
      </c>
      <c r="AN11" s="371"/>
      <c r="AO11" s="371"/>
      <c r="AP11" s="371"/>
      <c r="AQ11" s="371"/>
      <c r="AR11" s="371"/>
      <c r="AS11" s="371"/>
      <c r="AT11" s="372"/>
      <c r="AU11" s="373" t="s">
        <v>141</v>
      </c>
      <c r="AV11" s="374"/>
      <c r="AW11" s="374"/>
      <c r="AX11" s="374"/>
      <c r="AY11" s="375" t="s">
        <v>195</v>
      </c>
      <c r="AZ11" s="376"/>
      <c r="BA11" s="376"/>
      <c r="BB11" s="376"/>
      <c r="BC11" s="376"/>
      <c r="BD11" s="376"/>
      <c r="BE11" s="376"/>
      <c r="BF11" s="376"/>
      <c r="BG11" s="376"/>
      <c r="BH11" s="376"/>
      <c r="BI11" s="376"/>
      <c r="BJ11" s="376"/>
      <c r="BK11" s="376"/>
      <c r="BL11" s="376"/>
      <c r="BM11" s="377"/>
      <c r="BN11" s="378">
        <v>0</v>
      </c>
      <c r="BO11" s="379"/>
      <c r="BP11" s="379"/>
      <c r="BQ11" s="379"/>
      <c r="BR11" s="379"/>
      <c r="BS11" s="379"/>
      <c r="BT11" s="379"/>
      <c r="BU11" s="380"/>
      <c r="BV11" s="378">
        <v>1844922</v>
      </c>
      <c r="BW11" s="379"/>
      <c r="BX11" s="379"/>
      <c r="BY11" s="379"/>
      <c r="BZ11" s="379"/>
      <c r="CA11" s="379"/>
      <c r="CB11" s="379"/>
      <c r="CC11" s="380"/>
      <c r="CD11" s="381" t="s">
        <v>198</v>
      </c>
      <c r="CE11" s="382"/>
      <c r="CF11" s="382"/>
      <c r="CG11" s="382"/>
      <c r="CH11" s="382"/>
      <c r="CI11" s="382"/>
      <c r="CJ11" s="382"/>
      <c r="CK11" s="382"/>
      <c r="CL11" s="382"/>
      <c r="CM11" s="382"/>
      <c r="CN11" s="382"/>
      <c r="CO11" s="382"/>
      <c r="CP11" s="382"/>
      <c r="CQ11" s="382"/>
      <c r="CR11" s="382"/>
      <c r="CS11" s="383"/>
      <c r="CT11" s="390" t="s">
        <v>33</v>
      </c>
      <c r="CU11" s="391"/>
      <c r="CV11" s="391"/>
      <c r="CW11" s="391"/>
      <c r="CX11" s="391"/>
      <c r="CY11" s="391"/>
      <c r="CZ11" s="391"/>
      <c r="DA11" s="392"/>
      <c r="DB11" s="390" t="s">
        <v>33</v>
      </c>
      <c r="DC11" s="391"/>
      <c r="DD11" s="391"/>
      <c r="DE11" s="391"/>
      <c r="DF11" s="391"/>
      <c r="DG11" s="391"/>
      <c r="DH11" s="391"/>
      <c r="DI11" s="392"/>
    </row>
    <row r="12" spans="1:119" ht="18.75" customHeight="1" x14ac:dyDescent="0.2">
      <c r="A12" s="2"/>
      <c r="B12" s="546" t="s">
        <v>199</v>
      </c>
      <c r="C12" s="547"/>
      <c r="D12" s="547"/>
      <c r="E12" s="547"/>
      <c r="F12" s="547"/>
      <c r="G12" s="547"/>
      <c r="H12" s="547"/>
      <c r="I12" s="547"/>
      <c r="J12" s="547"/>
      <c r="K12" s="548"/>
      <c r="L12" s="416" t="s">
        <v>203</v>
      </c>
      <c r="M12" s="417"/>
      <c r="N12" s="417"/>
      <c r="O12" s="417"/>
      <c r="P12" s="417"/>
      <c r="Q12" s="418"/>
      <c r="R12" s="419">
        <v>37875</v>
      </c>
      <c r="S12" s="420"/>
      <c r="T12" s="420"/>
      <c r="U12" s="420"/>
      <c r="V12" s="421"/>
      <c r="W12" s="422" t="s">
        <v>3</v>
      </c>
      <c r="X12" s="374"/>
      <c r="Y12" s="374"/>
      <c r="Z12" s="374"/>
      <c r="AA12" s="374"/>
      <c r="AB12" s="423"/>
      <c r="AC12" s="424" t="s">
        <v>204</v>
      </c>
      <c r="AD12" s="425"/>
      <c r="AE12" s="425"/>
      <c r="AF12" s="425"/>
      <c r="AG12" s="426"/>
      <c r="AH12" s="424" t="s">
        <v>208</v>
      </c>
      <c r="AI12" s="425"/>
      <c r="AJ12" s="425"/>
      <c r="AK12" s="425"/>
      <c r="AL12" s="427"/>
      <c r="AM12" s="370" t="s">
        <v>210</v>
      </c>
      <c r="AN12" s="371"/>
      <c r="AO12" s="371"/>
      <c r="AP12" s="371"/>
      <c r="AQ12" s="371"/>
      <c r="AR12" s="371"/>
      <c r="AS12" s="371"/>
      <c r="AT12" s="372"/>
      <c r="AU12" s="373" t="s">
        <v>141</v>
      </c>
      <c r="AV12" s="374"/>
      <c r="AW12" s="374"/>
      <c r="AX12" s="374"/>
      <c r="AY12" s="375" t="s">
        <v>213</v>
      </c>
      <c r="AZ12" s="376"/>
      <c r="BA12" s="376"/>
      <c r="BB12" s="376"/>
      <c r="BC12" s="376"/>
      <c r="BD12" s="376"/>
      <c r="BE12" s="376"/>
      <c r="BF12" s="376"/>
      <c r="BG12" s="376"/>
      <c r="BH12" s="376"/>
      <c r="BI12" s="376"/>
      <c r="BJ12" s="376"/>
      <c r="BK12" s="376"/>
      <c r="BL12" s="376"/>
      <c r="BM12" s="377"/>
      <c r="BN12" s="378">
        <v>565020</v>
      </c>
      <c r="BO12" s="379"/>
      <c r="BP12" s="379"/>
      <c r="BQ12" s="379"/>
      <c r="BR12" s="379"/>
      <c r="BS12" s="379"/>
      <c r="BT12" s="379"/>
      <c r="BU12" s="380"/>
      <c r="BV12" s="378">
        <v>1590109</v>
      </c>
      <c r="BW12" s="379"/>
      <c r="BX12" s="379"/>
      <c r="BY12" s="379"/>
      <c r="BZ12" s="379"/>
      <c r="CA12" s="379"/>
      <c r="CB12" s="379"/>
      <c r="CC12" s="380"/>
      <c r="CD12" s="381" t="s">
        <v>214</v>
      </c>
      <c r="CE12" s="382"/>
      <c r="CF12" s="382"/>
      <c r="CG12" s="382"/>
      <c r="CH12" s="382"/>
      <c r="CI12" s="382"/>
      <c r="CJ12" s="382"/>
      <c r="CK12" s="382"/>
      <c r="CL12" s="382"/>
      <c r="CM12" s="382"/>
      <c r="CN12" s="382"/>
      <c r="CO12" s="382"/>
      <c r="CP12" s="382"/>
      <c r="CQ12" s="382"/>
      <c r="CR12" s="382"/>
      <c r="CS12" s="383"/>
      <c r="CT12" s="390" t="s">
        <v>33</v>
      </c>
      <c r="CU12" s="391"/>
      <c r="CV12" s="391"/>
      <c r="CW12" s="391"/>
      <c r="CX12" s="391"/>
      <c r="CY12" s="391"/>
      <c r="CZ12" s="391"/>
      <c r="DA12" s="392"/>
      <c r="DB12" s="390" t="s">
        <v>33</v>
      </c>
      <c r="DC12" s="391"/>
      <c r="DD12" s="391"/>
      <c r="DE12" s="391"/>
      <c r="DF12" s="391"/>
      <c r="DG12" s="391"/>
      <c r="DH12" s="391"/>
      <c r="DI12" s="392"/>
    </row>
    <row r="13" spans="1:119" ht="18.75" customHeight="1" x14ac:dyDescent="0.2">
      <c r="A13" s="2"/>
      <c r="B13" s="549"/>
      <c r="C13" s="550"/>
      <c r="D13" s="550"/>
      <c r="E13" s="550"/>
      <c r="F13" s="550"/>
      <c r="G13" s="550"/>
      <c r="H13" s="550"/>
      <c r="I13" s="550"/>
      <c r="J13" s="550"/>
      <c r="K13" s="551"/>
      <c r="L13" s="14"/>
      <c r="M13" s="409" t="s">
        <v>216</v>
      </c>
      <c r="N13" s="410"/>
      <c r="O13" s="410"/>
      <c r="P13" s="410"/>
      <c r="Q13" s="411"/>
      <c r="R13" s="412">
        <v>37667</v>
      </c>
      <c r="S13" s="413"/>
      <c r="T13" s="413"/>
      <c r="U13" s="413"/>
      <c r="V13" s="414"/>
      <c r="W13" s="536" t="s">
        <v>218</v>
      </c>
      <c r="X13" s="537"/>
      <c r="Y13" s="537"/>
      <c r="Z13" s="537"/>
      <c r="AA13" s="537"/>
      <c r="AB13" s="527"/>
      <c r="AC13" s="394">
        <v>1325</v>
      </c>
      <c r="AD13" s="395"/>
      <c r="AE13" s="395"/>
      <c r="AF13" s="395"/>
      <c r="AG13" s="415"/>
      <c r="AH13" s="394">
        <v>1444</v>
      </c>
      <c r="AI13" s="395"/>
      <c r="AJ13" s="395"/>
      <c r="AK13" s="395"/>
      <c r="AL13" s="396"/>
      <c r="AM13" s="370" t="s">
        <v>219</v>
      </c>
      <c r="AN13" s="371"/>
      <c r="AO13" s="371"/>
      <c r="AP13" s="371"/>
      <c r="AQ13" s="371"/>
      <c r="AR13" s="371"/>
      <c r="AS13" s="371"/>
      <c r="AT13" s="372"/>
      <c r="AU13" s="373" t="s">
        <v>184</v>
      </c>
      <c r="AV13" s="374"/>
      <c r="AW13" s="374"/>
      <c r="AX13" s="374"/>
      <c r="AY13" s="375" t="s">
        <v>220</v>
      </c>
      <c r="AZ13" s="376"/>
      <c r="BA13" s="376"/>
      <c r="BB13" s="376"/>
      <c r="BC13" s="376"/>
      <c r="BD13" s="376"/>
      <c r="BE13" s="376"/>
      <c r="BF13" s="376"/>
      <c r="BG13" s="376"/>
      <c r="BH13" s="376"/>
      <c r="BI13" s="376"/>
      <c r="BJ13" s="376"/>
      <c r="BK13" s="376"/>
      <c r="BL13" s="376"/>
      <c r="BM13" s="377"/>
      <c r="BN13" s="378">
        <v>-584663</v>
      </c>
      <c r="BO13" s="379"/>
      <c r="BP13" s="379"/>
      <c r="BQ13" s="379"/>
      <c r="BR13" s="379"/>
      <c r="BS13" s="379"/>
      <c r="BT13" s="379"/>
      <c r="BU13" s="380"/>
      <c r="BV13" s="378">
        <v>701665</v>
      </c>
      <c r="BW13" s="379"/>
      <c r="BX13" s="379"/>
      <c r="BY13" s="379"/>
      <c r="BZ13" s="379"/>
      <c r="CA13" s="379"/>
      <c r="CB13" s="379"/>
      <c r="CC13" s="380"/>
      <c r="CD13" s="381" t="s">
        <v>94</v>
      </c>
      <c r="CE13" s="382"/>
      <c r="CF13" s="382"/>
      <c r="CG13" s="382"/>
      <c r="CH13" s="382"/>
      <c r="CI13" s="382"/>
      <c r="CJ13" s="382"/>
      <c r="CK13" s="382"/>
      <c r="CL13" s="382"/>
      <c r="CM13" s="382"/>
      <c r="CN13" s="382"/>
      <c r="CO13" s="382"/>
      <c r="CP13" s="382"/>
      <c r="CQ13" s="382"/>
      <c r="CR13" s="382"/>
      <c r="CS13" s="383"/>
      <c r="CT13" s="384">
        <v>8.6</v>
      </c>
      <c r="CU13" s="385"/>
      <c r="CV13" s="385"/>
      <c r="CW13" s="385"/>
      <c r="CX13" s="385"/>
      <c r="CY13" s="385"/>
      <c r="CZ13" s="385"/>
      <c r="DA13" s="386"/>
      <c r="DB13" s="384">
        <v>9.6</v>
      </c>
      <c r="DC13" s="385"/>
      <c r="DD13" s="385"/>
      <c r="DE13" s="385"/>
      <c r="DF13" s="385"/>
      <c r="DG13" s="385"/>
      <c r="DH13" s="385"/>
      <c r="DI13" s="386"/>
    </row>
    <row r="14" spans="1:119" ht="18.75" customHeight="1" x14ac:dyDescent="0.2">
      <c r="A14" s="2"/>
      <c r="B14" s="549"/>
      <c r="C14" s="550"/>
      <c r="D14" s="550"/>
      <c r="E14" s="550"/>
      <c r="F14" s="550"/>
      <c r="G14" s="550"/>
      <c r="H14" s="550"/>
      <c r="I14" s="550"/>
      <c r="J14" s="550"/>
      <c r="K14" s="551"/>
      <c r="L14" s="434" t="s">
        <v>221</v>
      </c>
      <c r="M14" s="435"/>
      <c r="N14" s="435"/>
      <c r="O14" s="435"/>
      <c r="P14" s="435"/>
      <c r="Q14" s="436"/>
      <c r="R14" s="412">
        <v>38343</v>
      </c>
      <c r="S14" s="413"/>
      <c r="T14" s="413"/>
      <c r="U14" s="413"/>
      <c r="V14" s="414"/>
      <c r="W14" s="522"/>
      <c r="X14" s="523"/>
      <c r="Y14" s="523"/>
      <c r="Z14" s="523"/>
      <c r="AA14" s="523"/>
      <c r="AB14" s="513"/>
      <c r="AC14" s="437">
        <v>7.4</v>
      </c>
      <c r="AD14" s="438"/>
      <c r="AE14" s="438"/>
      <c r="AF14" s="438"/>
      <c r="AG14" s="439"/>
      <c r="AH14" s="437">
        <v>7.8</v>
      </c>
      <c r="AI14" s="438"/>
      <c r="AJ14" s="438"/>
      <c r="AK14" s="438"/>
      <c r="AL14" s="440"/>
      <c r="AM14" s="370"/>
      <c r="AN14" s="371"/>
      <c r="AO14" s="371"/>
      <c r="AP14" s="371"/>
      <c r="AQ14" s="371"/>
      <c r="AR14" s="371"/>
      <c r="AS14" s="371"/>
      <c r="AT14" s="372"/>
      <c r="AU14" s="373"/>
      <c r="AV14" s="374"/>
      <c r="AW14" s="374"/>
      <c r="AX14" s="374"/>
      <c r="AY14" s="375"/>
      <c r="AZ14" s="376"/>
      <c r="BA14" s="376"/>
      <c r="BB14" s="376"/>
      <c r="BC14" s="376"/>
      <c r="BD14" s="376"/>
      <c r="BE14" s="376"/>
      <c r="BF14" s="376"/>
      <c r="BG14" s="376"/>
      <c r="BH14" s="376"/>
      <c r="BI14" s="376"/>
      <c r="BJ14" s="376"/>
      <c r="BK14" s="376"/>
      <c r="BL14" s="376"/>
      <c r="BM14" s="377"/>
      <c r="BN14" s="378"/>
      <c r="BO14" s="379"/>
      <c r="BP14" s="379"/>
      <c r="BQ14" s="379"/>
      <c r="BR14" s="379"/>
      <c r="BS14" s="379"/>
      <c r="BT14" s="379"/>
      <c r="BU14" s="380"/>
      <c r="BV14" s="378"/>
      <c r="BW14" s="379"/>
      <c r="BX14" s="379"/>
      <c r="BY14" s="379"/>
      <c r="BZ14" s="379"/>
      <c r="CA14" s="379"/>
      <c r="CB14" s="379"/>
      <c r="CC14" s="380"/>
      <c r="CD14" s="428" t="s">
        <v>224</v>
      </c>
      <c r="CE14" s="429"/>
      <c r="CF14" s="429"/>
      <c r="CG14" s="429"/>
      <c r="CH14" s="429"/>
      <c r="CI14" s="429"/>
      <c r="CJ14" s="429"/>
      <c r="CK14" s="429"/>
      <c r="CL14" s="429"/>
      <c r="CM14" s="429"/>
      <c r="CN14" s="429"/>
      <c r="CO14" s="429"/>
      <c r="CP14" s="429"/>
      <c r="CQ14" s="429"/>
      <c r="CR14" s="429"/>
      <c r="CS14" s="430"/>
      <c r="CT14" s="431">
        <v>11.9</v>
      </c>
      <c r="CU14" s="432"/>
      <c r="CV14" s="432"/>
      <c r="CW14" s="432"/>
      <c r="CX14" s="432"/>
      <c r="CY14" s="432"/>
      <c r="CZ14" s="432"/>
      <c r="DA14" s="433"/>
      <c r="DB14" s="431" t="s">
        <v>33</v>
      </c>
      <c r="DC14" s="432"/>
      <c r="DD14" s="432"/>
      <c r="DE14" s="432"/>
      <c r="DF14" s="432"/>
      <c r="DG14" s="432"/>
      <c r="DH14" s="432"/>
      <c r="DI14" s="433"/>
    </row>
    <row r="15" spans="1:119" ht="18.75" customHeight="1" x14ac:dyDescent="0.2">
      <c r="A15" s="2"/>
      <c r="B15" s="549"/>
      <c r="C15" s="550"/>
      <c r="D15" s="550"/>
      <c r="E15" s="550"/>
      <c r="F15" s="550"/>
      <c r="G15" s="550"/>
      <c r="H15" s="550"/>
      <c r="I15" s="550"/>
      <c r="J15" s="550"/>
      <c r="K15" s="551"/>
      <c r="L15" s="14"/>
      <c r="M15" s="409" t="s">
        <v>216</v>
      </c>
      <c r="N15" s="410"/>
      <c r="O15" s="410"/>
      <c r="P15" s="410"/>
      <c r="Q15" s="411"/>
      <c r="R15" s="412">
        <v>38163</v>
      </c>
      <c r="S15" s="413"/>
      <c r="T15" s="413"/>
      <c r="U15" s="413"/>
      <c r="V15" s="414"/>
      <c r="W15" s="536" t="s">
        <v>225</v>
      </c>
      <c r="X15" s="537"/>
      <c r="Y15" s="537"/>
      <c r="Z15" s="537"/>
      <c r="AA15" s="537"/>
      <c r="AB15" s="527"/>
      <c r="AC15" s="394">
        <v>4385</v>
      </c>
      <c r="AD15" s="395"/>
      <c r="AE15" s="395"/>
      <c r="AF15" s="395"/>
      <c r="AG15" s="415"/>
      <c r="AH15" s="394">
        <v>4850</v>
      </c>
      <c r="AI15" s="395"/>
      <c r="AJ15" s="395"/>
      <c r="AK15" s="395"/>
      <c r="AL15" s="396"/>
      <c r="AM15" s="370"/>
      <c r="AN15" s="371"/>
      <c r="AO15" s="371"/>
      <c r="AP15" s="371"/>
      <c r="AQ15" s="371"/>
      <c r="AR15" s="371"/>
      <c r="AS15" s="371"/>
      <c r="AT15" s="372"/>
      <c r="AU15" s="373"/>
      <c r="AV15" s="374"/>
      <c r="AW15" s="374"/>
      <c r="AX15" s="374"/>
      <c r="AY15" s="358" t="s">
        <v>226</v>
      </c>
      <c r="AZ15" s="359"/>
      <c r="BA15" s="359"/>
      <c r="BB15" s="359"/>
      <c r="BC15" s="359"/>
      <c r="BD15" s="359"/>
      <c r="BE15" s="359"/>
      <c r="BF15" s="359"/>
      <c r="BG15" s="359"/>
      <c r="BH15" s="359"/>
      <c r="BI15" s="359"/>
      <c r="BJ15" s="359"/>
      <c r="BK15" s="359"/>
      <c r="BL15" s="359"/>
      <c r="BM15" s="360"/>
      <c r="BN15" s="361">
        <v>4362491</v>
      </c>
      <c r="BO15" s="362"/>
      <c r="BP15" s="362"/>
      <c r="BQ15" s="362"/>
      <c r="BR15" s="362"/>
      <c r="BS15" s="362"/>
      <c r="BT15" s="362"/>
      <c r="BU15" s="363"/>
      <c r="BV15" s="361">
        <v>4236705</v>
      </c>
      <c r="BW15" s="362"/>
      <c r="BX15" s="362"/>
      <c r="BY15" s="362"/>
      <c r="BZ15" s="362"/>
      <c r="CA15" s="362"/>
      <c r="CB15" s="362"/>
      <c r="CC15" s="363"/>
      <c r="CD15" s="364" t="s">
        <v>229</v>
      </c>
      <c r="CE15" s="365"/>
      <c r="CF15" s="365"/>
      <c r="CG15" s="365"/>
      <c r="CH15" s="365"/>
      <c r="CI15" s="365"/>
      <c r="CJ15" s="365"/>
      <c r="CK15" s="365"/>
      <c r="CL15" s="365"/>
      <c r="CM15" s="365"/>
      <c r="CN15" s="365"/>
      <c r="CO15" s="365"/>
      <c r="CP15" s="365"/>
      <c r="CQ15" s="365"/>
      <c r="CR15" s="365"/>
      <c r="CS15" s="366"/>
      <c r="CT15" s="28"/>
      <c r="CU15" s="31"/>
      <c r="CV15" s="31"/>
      <c r="CW15" s="31"/>
      <c r="CX15" s="31"/>
      <c r="CY15" s="31"/>
      <c r="CZ15" s="31"/>
      <c r="DA15" s="34"/>
      <c r="DB15" s="28"/>
      <c r="DC15" s="31"/>
      <c r="DD15" s="31"/>
      <c r="DE15" s="31"/>
      <c r="DF15" s="31"/>
      <c r="DG15" s="31"/>
      <c r="DH15" s="31"/>
      <c r="DI15" s="34"/>
    </row>
    <row r="16" spans="1:119" ht="18.75" customHeight="1" x14ac:dyDescent="0.2">
      <c r="A16" s="2"/>
      <c r="B16" s="549"/>
      <c r="C16" s="550"/>
      <c r="D16" s="550"/>
      <c r="E16" s="550"/>
      <c r="F16" s="550"/>
      <c r="G16" s="550"/>
      <c r="H16" s="550"/>
      <c r="I16" s="550"/>
      <c r="J16" s="550"/>
      <c r="K16" s="551"/>
      <c r="L16" s="434" t="s">
        <v>222</v>
      </c>
      <c r="M16" s="441"/>
      <c r="N16" s="441"/>
      <c r="O16" s="441"/>
      <c r="P16" s="441"/>
      <c r="Q16" s="442"/>
      <c r="R16" s="443" t="s">
        <v>231</v>
      </c>
      <c r="S16" s="444"/>
      <c r="T16" s="444"/>
      <c r="U16" s="444"/>
      <c r="V16" s="445"/>
      <c r="W16" s="522"/>
      <c r="X16" s="523"/>
      <c r="Y16" s="523"/>
      <c r="Z16" s="523"/>
      <c r="AA16" s="523"/>
      <c r="AB16" s="513"/>
      <c r="AC16" s="437">
        <v>24.5</v>
      </c>
      <c r="AD16" s="438"/>
      <c r="AE16" s="438"/>
      <c r="AF16" s="438"/>
      <c r="AG16" s="439"/>
      <c r="AH16" s="437">
        <v>26.2</v>
      </c>
      <c r="AI16" s="438"/>
      <c r="AJ16" s="438"/>
      <c r="AK16" s="438"/>
      <c r="AL16" s="440"/>
      <c r="AM16" s="370"/>
      <c r="AN16" s="371"/>
      <c r="AO16" s="371"/>
      <c r="AP16" s="371"/>
      <c r="AQ16" s="371"/>
      <c r="AR16" s="371"/>
      <c r="AS16" s="371"/>
      <c r="AT16" s="372"/>
      <c r="AU16" s="373"/>
      <c r="AV16" s="374"/>
      <c r="AW16" s="374"/>
      <c r="AX16" s="374"/>
      <c r="AY16" s="375" t="s">
        <v>232</v>
      </c>
      <c r="AZ16" s="376"/>
      <c r="BA16" s="376"/>
      <c r="BB16" s="376"/>
      <c r="BC16" s="376"/>
      <c r="BD16" s="376"/>
      <c r="BE16" s="376"/>
      <c r="BF16" s="376"/>
      <c r="BG16" s="376"/>
      <c r="BH16" s="376"/>
      <c r="BI16" s="376"/>
      <c r="BJ16" s="376"/>
      <c r="BK16" s="376"/>
      <c r="BL16" s="376"/>
      <c r="BM16" s="377"/>
      <c r="BN16" s="378">
        <v>9616045</v>
      </c>
      <c r="BO16" s="379"/>
      <c r="BP16" s="379"/>
      <c r="BQ16" s="379"/>
      <c r="BR16" s="379"/>
      <c r="BS16" s="379"/>
      <c r="BT16" s="379"/>
      <c r="BU16" s="380"/>
      <c r="BV16" s="378">
        <v>9254805</v>
      </c>
      <c r="BW16" s="379"/>
      <c r="BX16" s="379"/>
      <c r="BY16" s="379"/>
      <c r="BZ16" s="379"/>
      <c r="CA16" s="379"/>
      <c r="CB16" s="379"/>
      <c r="CC16" s="380"/>
      <c r="CD16" s="21"/>
      <c r="CE16" s="555"/>
      <c r="CF16" s="555"/>
      <c r="CG16" s="555"/>
      <c r="CH16" s="555"/>
      <c r="CI16" s="555"/>
      <c r="CJ16" s="555"/>
      <c r="CK16" s="555"/>
      <c r="CL16" s="555"/>
      <c r="CM16" s="555"/>
      <c r="CN16" s="555"/>
      <c r="CO16" s="555"/>
      <c r="CP16" s="555"/>
      <c r="CQ16" s="555"/>
      <c r="CR16" s="555"/>
      <c r="CS16" s="556"/>
      <c r="CT16" s="384"/>
      <c r="CU16" s="385"/>
      <c r="CV16" s="385"/>
      <c r="CW16" s="385"/>
      <c r="CX16" s="385"/>
      <c r="CY16" s="385"/>
      <c r="CZ16" s="385"/>
      <c r="DA16" s="386"/>
      <c r="DB16" s="384"/>
      <c r="DC16" s="385"/>
      <c r="DD16" s="385"/>
      <c r="DE16" s="385"/>
      <c r="DF16" s="385"/>
      <c r="DG16" s="385"/>
      <c r="DH16" s="385"/>
      <c r="DI16" s="386"/>
    </row>
    <row r="17" spans="1:113" ht="18.75" customHeight="1" x14ac:dyDescent="0.2">
      <c r="A17" s="2"/>
      <c r="B17" s="552"/>
      <c r="C17" s="553"/>
      <c r="D17" s="553"/>
      <c r="E17" s="553"/>
      <c r="F17" s="553"/>
      <c r="G17" s="553"/>
      <c r="H17" s="553"/>
      <c r="I17" s="553"/>
      <c r="J17" s="553"/>
      <c r="K17" s="554"/>
      <c r="L17" s="15"/>
      <c r="M17" s="446" t="s">
        <v>233</v>
      </c>
      <c r="N17" s="447"/>
      <c r="O17" s="447"/>
      <c r="P17" s="447"/>
      <c r="Q17" s="448"/>
      <c r="R17" s="443" t="s">
        <v>234</v>
      </c>
      <c r="S17" s="444"/>
      <c r="T17" s="444"/>
      <c r="U17" s="444"/>
      <c r="V17" s="445"/>
      <c r="W17" s="536" t="s">
        <v>57</v>
      </c>
      <c r="X17" s="537"/>
      <c r="Y17" s="537"/>
      <c r="Z17" s="537"/>
      <c r="AA17" s="537"/>
      <c r="AB17" s="527"/>
      <c r="AC17" s="394">
        <v>12206</v>
      </c>
      <c r="AD17" s="395"/>
      <c r="AE17" s="395"/>
      <c r="AF17" s="395"/>
      <c r="AG17" s="415"/>
      <c r="AH17" s="394">
        <v>12209</v>
      </c>
      <c r="AI17" s="395"/>
      <c r="AJ17" s="395"/>
      <c r="AK17" s="395"/>
      <c r="AL17" s="396"/>
      <c r="AM17" s="370"/>
      <c r="AN17" s="371"/>
      <c r="AO17" s="371"/>
      <c r="AP17" s="371"/>
      <c r="AQ17" s="371"/>
      <c r="AR17" s="371"/>
      <c r="AS17" s="371"/>
      <c r="AT17" s="372"/>
      <c r="AU17" s="373"/>
      <c r="AV17" s="374"/>
      <c r="AW17" s="374"/>
      <c r="AX17" s="374"/>
      <c r="AY17" s="375" t="s">
        <v>235</v>
      </c>
      <c r="AZ17" s="376"/>
      <c r="BA17" s="376"/>
      <c r="BB17" s="376"/>
      <c r="BC17" s="376"/>
      <c r="BD17" s="376"/>
      <c r="BE17" s="376"/>
      <c r="BF17" s="376"/>
      <c r="BG17" s="376"/>
      <c r="BH17" s="376"/>
      <c r="BI17" s="376"/>
      <c r="BJ17" s="376"/>
      <c r="BK17" s="376"/>
      <c r="BL17" s="376"/>
      <c r="BM17" s="377"/>
      <c r="BN17" s="378">
        <v>5429733</v>
      </c>
      <c r="BO17" s="379"/>
      <c r="BP17" s="379"/>
      <c r="BQ17" s="379"/>
      <c r="BR17" s="379"/>
      <c r="BS17" s="379"/>
      <c r="BT17" s="379"/>
      <c r="BU17" s="380"/>
      <c r="BV17" s="378">
        <v>5262808</v>
      </c>
      <c r="BW17" s="379"/>
      <c r="BX17" s="379"/>
      <c r="BY17" s="379"/>
      <c r="BZ17" s="379"/>
      <c r="CA17" s="379"/>
      <c r="CB17" s="379"/>
      <c r="CC17" s="380"/>
      <c r="CD17" s="21"/>
      <c r="CE17" s="555"/>
      <c r="CF17" s="555"/>
      <c r="CG17" s="555"/>
      <c r="CH17" s="555"/>
      <c r="CI17" s="555"/>
      <c r="CJ17" s="555"/>
      <c r="CK17" s="555"/>
      <c r="CL17" s="555"/>
      <c r="CM17" s="555"/>
      <c r="CN17" s="555"/>
      <c r="CO17" s="555"/>
      <c r="CP17" s="555"/>
      <c r="CQ17" s="555"/>
      <c r="CR17" s="555"/>
      <c r="CS17" s="556"/>
      <c r="CT17" s="384"/>
      <c r="CU17" s="385"/>
      <c r="CV17" s="385"/>
      <c r="CW17" s="385"/>
      <c r="CX17" s="385"/>
      <c r="CY17" s="385"/>
      <c r="CZ17" s="385"/>
      <c r="DA17" s="386"/>
      <c r="DB17" s="384"/>
      <c r="DC17" s="385"/>
      <c r="DD17" s="385"/>
      <c r="DE17" s="385"/>
      <c r="DF17" s="385"/>
      <c r="DG17" s="385"/>
      <c r="DH17" s="385"/>
      <c r="DI17" s="386"/>
    </row>
    <row r="18" spans="1:113" ht="18.75" customHeight="1" x14ac:dyDescent="0.2">
      <c r="A18" s="2"/>
      <c r="B18" s="449" t="s">
        <v>163</v>
      </c>
      <c r="C18" s="450"/>
      <c r="D18" s="450"/>
      <c r="E18" s="451"/>
      <c r="F18" s="451"/>
      <c r="G18" s="451"/>
      <c r="H18" s="451"/>
      <c r="I18" s="451"/>
      <c r="J18" s="451"/>
      <c r="K18" s="451"/>
      <c r="L18" s="452">
        <v>101.3</v>
      </c>
      <c r="M18" s="452"/>
      <c r="N18" s="452"/>
      <c r="O18" s="452"/>
      <c r="P18" s="452"/>
      <c r="Q18" s="452"/>
      <c r="R18" s="453"/>
      <c r="S18" s="453"/>
      <c r="T18" s="453"/>
      <c r="U18" s="453"/>
      <c r="V18" s="454"/>
      <c r="W18" s="468"/>
      <c r="X18" s="469"/>
      <c r="Y18" s="469"/>
      <c r="Z18" s="469"/>
      <c r="AA18" s="469"/>
      <c r="AB18" s="530"/>
      <c r="AC18" s="455">
        <v>68.099999999999994</v>
      </c>
      <c r="AD18" s="456"/>
      <c r="AE18" s="456"/>
      <c r="AF18" s="456"/>
      <c r="AG18" s="457"/>
      <c r="AH18" s="455">
        <v>66</v>
      </c>
      <c r="AI18" s="456"/>
      <c r="AJ18" s="456"/>
      <c r="AK18" s="456"/>
      <c r="AL18" s="458"/>
      <c r="AM18" s="370"/>
      <c r="AN18" s="371"/>
      <c r="AO18" s="371"/>
      <c r="AP18" s="371"/>
      <c r="AQ18" s="371"/>
      <c r="AR18" s="371"/>
      <c r="AS18" s="371"/>
      <c r="AT18" s="372"/>
      <c r="AU18" s="373"/>
      <c r="AV18" s="374"/>
      <c r="AW18" s="374"/>
      <c r="AX18" s="374"/>
      <c r="AY18" s="375" t="s">
        <v>237</v>
      </c>
      <c r="AZ18" s="376"/>
      <c r="BA18" s="376"/>
      <c r="BB18" s="376"/>
      <c r="BC18" s="376"/>
      <c r="BD18" s="376"/>
      <c r="BE18" s="376"/>
      <c r="BF18" s="376"/>
      <c r="BG18" s="376"/>
      <c r="BH18" s="376"/>
      <c r="BI18" s="376"/>
      <c r="BJ18" s="376"/>
      <c r="BK18" s="376"/>
      <c r="BL18" s="376"/>
      <c r="BM18" s="377"/>
      <c r="BN18" s="378">
        <v>10327751</v>
      </c>
      <c r="BO18" s="379"/>
      <c r="BP18" s="379"/>
      <c r="BQ18" s="379"/>
      <c r="BR18" s="379"/>
      <c r="BS18" s="379"/>
      <c r="BT18" s="379"/>
      <c r="BU18" s="380"/>
      <c r="BV18" s="378">
        <v>9845804</v>
      </c>
      <c r="BW18" s="379"/>
      <c r="BX18" s="379"/>
      <c r="BY18" s="379"/>
      <c r="BZ18" s="379"/>
      <c r="CA18" s="379"/>
      <c r="CB18" s="379"/>
      <c r="CC18" s="380"/>
      <c r="CD18" s="21"/>
      <c r="CE18" s="555"/>
      <c r="CF18" s="555"/>
      <c r="CG18" s="555"/>
      <c r="CH18" s="555"/>
      <c r="CI18" s="555"/>
      <c r="CJ18" s="555"/>
      <c r="CK18" s="555"/>
      <c r="CL18" s="555"/>
      <c r="CM18" s="555"/>
      <c r="CN18" s="555"/>
      <c r="CO18" s="555"/>
      <c r="CP18" s="555"/>
      <c r="CQ18" s="555"/>
      <c r="CR18" s="555"/>
      <c r="CS18" s="556"/>
      <c r="CT18" s="384"/>
      <c r="CU18" s="385"/>
      <c r="CV18" s="385"/>
      <c r="CW18" s="385"/>
      <c r="CX18" s="385"/>
      <c r="CY18" s="385"/>
      <c r="CZ18" s="385"/>
      <c r="DA18" s="386"/>
      <c r="DB18" s="384"/>
      <c r="DC18" s="385"/>
      <c r="DD18" s="385"/>
      <c r="DE18" s="385"/>
      <c r="DF18" s="385"/>
      <c r="DG18" s="385"/>
      <c r="DH18" s="385"/>
      <c r="DI18" s="386"/>
    </row>
    <row r="19" spans="1:113" ht="18.75" customHeight="1" x14ac:dyDescent="0.2">
      <c r="A19" s="2"/>
      <c r="B19" s="449" t="s">
        <v>82</v>
      </c>
      <c r="C19" s="450"/>
      <c r="D19" s="450"/>
      <c r="E19" s="451"/>
      <c r="F19" s="451"/>
      <c r="G19" s="451"/>
      <c r="H19" s="451"/>
      <c r="I19" s="451"/>
      <c r="J19" s="451"/>
      <c r="K19" s="451"/>
      <c r="L19" s="459">
        <v>386</v>
      </c>
      <c r="M19" s="459"/>
      <c r="N19" s="459"/>
      <c r="O19" s="459"/>
      <c r="P19" s="459"/>
      <c r="Q19" s="459"/>
      <c r="R19" s="460"/>
      <c r="S19" s="460"/>
      <c r="T19" s="460"/>
      <c r="U19" s="460"/>
      <c r="V19" s="461"/>
      <c r="W19" s="355"/>
      <c r="X19" s="356"/>
      <c r="Y19" s="356"/>
      <c r="Z19" s="356"/>
      <c r="AA19" s="356"/>
      <c r="AB19" s="356"/>
      <c r="AC19" s="470"/>
      <c r="AD19" s="470"/>
      <c r="AE19" s="470"/>
      <c r="AF19" s="470"/>
      <c r="AG19" s="470"/>
      <c r="AH19" s="470"/>
      <c r="AI19" s="470"/>
      <c r="AJ19" s="470"/>
      <c r="AK19" s="470"/>
      <c r="AL19" s="471"/>
      <c r="AM19" s="370"/>
      <c r="AN19" s="371"/>
      <c r="AO19" s="371"/>
      <c r="AP19" s="371"/>
      <c r="AQ19" s="371"/>
      <c r="AR19" s="371"/>
      <c r="AS19" s="371"/>
      <c r="AT19" s="372"/>
      <c r="AU19" s="373"/>
      <c r="AV19" s="374"/>
      <c r="AW19" s="374"/>
      <c r="AX19" s="374"/>
      <c r="AY19" s="375" t="s">
        <v>239</v>
      </c>
      <c r="AZ19" s="376"/>
      <c r="BA19" s="376"/>
      <c r="BB19" s="376"/>
      <c r="BC19" s="376"/>
      <c r="BD19" s="376"/>
      <c r="BE19" s="376"/>
      <c r="BF19" s="376"/>
      <c r="BG19" s="376"/>
      <c r="BH19" s="376"/>
      <c r="BI19" s="376"/>
      <c r="BJ19" s="376"/>
      <c r="BK19" s="376"/>
      <c r="BL19" s="376"/>
      <c r="BM19" s="377"/>
      <c r="BN19" s="378">
        <v>14580135</v>
      </c>
      <c r="BO19" s="379"/>
      <c r="BP19" s="379"/>
      <c r="BQ19" s="379"/>
      <c r="BR19" s="379"/>
      <c r="BS19" s="379"/>
      <c r="BT19" s="379"/>
      <c r="BU19" s="380"/>
      <c r="BV19" s="378">
        <v>15986398</v>
      </c>
      <c r="BW19" s="379"/>
      <c r="BX19" s="379"/>
      <c r="BY19" s="379"/>
      <c r="BZ19" s="379"/>
      <c r="CA19" s="379"/>
      <c r="CB19" s="379"/>
      <c r="CC19" s="380"/>
      <c r="CD19" s="21"/>
      <c r="CE19" s="555"/>
      <c r="CF19" s="555"/>
      <c r="CG19" s="555"/>
      <c r="CH19" s="555"/>
      <c r="CI19" s="555"/>
      <c r="CJ19" s="555"/>
      <c r="CK19" s="555"/>
      <c r="CL19" s="555"/>
      <c r="CM19" s="555"/>
      <c r="CN19" s="555"/>
      <c r="CO19" s="555"/>
      <c r="CP19" s="555"/>
      <c r="CQ19" s="555"/>
      <c r="CR19" s="555"/>
      <c r="CS19" s="556"/>
      <c r="CT19" s="384"/>
      <c r="CU19" s="385"/>
      <c r="CV19" s="385"/>
      <c r="CW19" s="385"/>
      <c r="CX19" s="385"/>
      <c r="CY19" s="385"/>
      <c r="CZ19" s="385"/>
      <c r="DA19" s="386"/>
      <c r="DB19" s="384"/>
      <c r="DC19" s="385"/>
      <c r="DD19" s="385"/>
      <c r="DE19" s="385"/>
      <c r="DF19" s="385"/>
      <c r="DG19" s="385"/>
      <c r="DH19" s="385"/>
      <c r="DI19" s="386"/>
    </row>
    <row r="20" spans="1:113" ht="18.75" customHeight="1" x14ac:dyDescent="0.2">
      <c r="A20" s="2"/>
      <c r="B20" s="449" t="s">
        <v>240</v>
      </c>
      <c r="C20" s="450"/>
      <c r="D20" s="450"/>
      <c r="E20" s="451"/>
      <c r="F20" s="451"/>
      <c r="G20" s="451"/>
      <c r="H20" s="451"/>
      <c r="I20" s="451"/>
      <c r="J20" s="451"/>
      <c r="K20" s="451"/>
      <c r="L20" s="459">
        <v>14476</v>
      </c>
      <c r="M20" s="459"/>
      <c r="N20" s="459"/>
      <c r="O20" s="459"/>
      <c r="P20" s="459"/>
      <c r="Q20" s="459"/>
      <c r="R20" s="460"/>
      <c r="S20" s="460"/>
      <c r="T20" s="460"/>
      <c r="U20" s="460"/>
      <c r="V20" s="461"/>
      <c r="W20" s="468"/>
      <c r="X20" s="469"/>
      <c r="Y20" s="469"/>
      <c r="Z20" s="469"/>
      <c r="AA20" s="469"/>
      <c r="AB20" s="469"/>
      <c r="AC20" s="462"/>
      <c r="AD20" s="462"/>
      <c r="AE20" s="462"/>
      <c r="AF20" s="462"/>
      <c r="AG20" s="462"/>
      <c r="AH20" s="462"/>
      <c r="AI20" s="462"/>
      <c r="AJ20" s="462"/>
      <c r="AK20" s="462"/>
      <c r="AL20" s="463"/>
      <c r="AM20" s="464"/>
      <c r="AN20" s="398"/>
      <c r="AO20" s="398"/>
      <c r="AP20" s="398"/>
      <c r="AQ20" s="398"/>
      <c r="AR20" s="398"/>
      <c r="AS20" s="398"/>
      <c r="AT20" s="399"/>
      <c r="AU20" s="465"/>
      <c r="AV20" s="466"/>
      <c r="AW20" s="466"/>
      <c r="AX20" s="467"/>
      <c r="AY20" s="375"/>
      <c r="AZ20" s="376"/>
      <c r="BA20" s="376"/>
      <c r="BB20" s="376"/>
      <c r="BC20" s="376"/>
      <c r="BD20" s="376"/>
      <c r="BE20" s="376"/>
      <c r="BF20" s="376"/>
      <c r="BG20" s="376"/>
      <c r="BH20" s="376"/>
      <c r="BI20" s="376"/>
      <c r="BJ20" s="376"/>
      <c r="BK20" s="376"/>
      <c r="BL20" s="376"/>
      <c r="BM20" s="377"/>
      <c r="BN20" s="378"/>
      <c r="BO20" s="379"/>
      <c r="BP20" s="379"/>
      <c r="BQ20" s="379"/>
      <c r="BR20" s="379"/>
      <c r="BS20" s="379"/>
      <c r="BT20" s="379"/>
      <c r="BU20" s="380"/>
      <c r="BV20" s="378"/>
      <c r="BW20" s="379"/>
      <c r="BX20" s="379"/>
      <c r="BY20" s="379"/>
      <c r="BZ20" s="379"/>
      <c r="CA20" s="379"/>
      <c r="CB20" s="379"/>
      <c r="CC20" s="380"/>
      <c r="CD20" s="21"/>
      <c r="CE20" s="555"/>
      <c r="CF20" s="555"/>
      <c r="CG20" s="555"/>
      <c r="CH20" s="555"/>
      <c r="CI20" s="555"/>
      <c r="CJ20" s="555"/>
      <c r="CK20" s="555"/>
      <c r="CL20" s="555"/>
      <c r="CM20" s="555"/>
      <c r="CN20" s="555"/>
      <c r="CO20" s="555"/>
      <c r="CP20" s="555"/>
      <c r="CQ20" s="555"/>
      <c r="CR20" s="555"/>
      <c r="CS20" s="556"/>
      <c r="CT20" s="384"/>
      <c r="CU20" s="385"/>
      <c r="CV20" s="385"/>
      <c r="CW20" s="385"/>
      <c r="CX20" s="385"/>
      <c r="CY20" s="385"/>
      <c r="CZ20" s="385"/>
      <c r="DA20" s="386"/>
      <c r="DB20" s="384"/>
      <c r="DC20" s="385"/>
      <c r="DD20" s="385"/>
      <c r="DE20" s="385"/>
      <c r="DF20" s="385"/>
      <c r="DG20" s="385"/>
      <c r="DH20" s="385"/>
      <c r="DI20" s="386"/>
    </row>
    <row r="21" spans="1:113" ht="18.75" customHeight="1" x14ac:dyDescent="0.2">
      <c r="A21" s="2"/>
      <c r="B21" s="472" t="s">
        <v>241</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475"/>
      <c r="AZ21" s="476"/>
      <c r="BA21" s="476"/>
      <c r="BB21" s="476"/>
      <c r="BC21" s="476"/>
      <c r="BD21" s="476"/>
      <c r="BE21" s="476"/>
      <c r="BF21" s="476"/>
      <c r="BG21" s="476"/>
      <c r="BH21" s="476"/>
      <c r="BI21" s="476"/>
      <c r="BJ21" s="476"/>
      <c r="BK21" s="476"/>
      <c r="BL21" s="476"/>
      <c r="BM21" s="477"/>
      <c r="BN21" s="478"/>
      <c r="BO21" s="479"/>
      <c r="BP21" s="479"/>
      <c r="BQ21" s="479"/>
      <c r="BR21" s="479"/>
      <c r="BS21" s="479"/>
      <c r="BT21" s="479"/>
      <c r="BU21" s="480"/>
      <c r="BV21" s="478"/>
      <c r="BW21" s="479"/>
      <c r="BX21" s="479"/>
      <c r="BY21" s="479"/>
      <c r="BZ21" s="479"/>
      <c r="CA21" s="479"/>
      <c r="CB21" s="479"/>
      <c r="CC21" s="480"/>
      <c r="CD21" s="21"/>
      <c r="CE21" s="555"/>
      <c r="CF21" s="555"/>
      <c r="CG21" s="555"/>
      <c r="CH21" s="555"/>
      <c r="CI21" s="555"/>
      <c r="CJ21" s="555"/>
      <c r="CK21" s="555"/>
      <c r="CL21" s="555"/>
      <c r="CM21" s="555"/>
      <c r="CN21" s="555"/>
      <c r="CO21" s="555"/>
      <c r="CP21" s="555"/>
      <c r="CQ21" s="555"/>
      <c r="CR21" s="555"/>
      <c r="CS21" s="556"/>
      <c r="CT21" s="384"/>
      <c r="CU21" s="385"/>
      <c r="CV21" s="385"/>
      <c r="CW21" s="385"/>
      <c r="CX21" s="385"/>
      <c r="CY21" s="385"/>
      <c r="CZ21" s="385"/>
      <c r="DA21" s="386"/>
      <c r="DB21" s="384"/>
      <c r="DC21" s="385"/>
      <c r="DD21" s="385"/>
      <c r="DE21" s="385"/>
      <c r="DF21" s="385"/>
      <c r="DG21" s="385"/>
      <c r="DH21" s="385"/>
      <c r="DI21" s="386"/>
    </row>
    <row r="22" spans="1:113" ht="18.75" customHeight="1" x14ac:dyDescent="0.2">
      <c r="A22" s="2"/>
      <c r="B22" s="490" t="s">
        <v>211</v>
      </c>
      <c r="C22" s="491"/>
      <c r="D22" s="492"/>
      <c r="E22" s="532" t="s">
        <v>3</v>
      </c>
      <c r="F22" s="537"/>
      <c r="G22" s="537"/>
      <c r="H22" s="537"/>
      <c r="I22" s="537"/>
      <c r="J22" s="537"/>
      <c r="K22" s="527"/>
      <c r="L22" s="532" t="s">
        <v>85</v>
      </c>
      <c r="M22" s="537"/>
      <c r="N22" s="537"/>
      <c r="O22" s="537"/>
      <c r="P22" s="527"/>
      <c r="Q22" s="557" t="s">
        <v>245</v>
      </c>
      <c r="R22" s="558"/>
      <c r="S22" s="558"/>
      <c r="T22" s="558"/>
      <c r="U22" s="558"/>
      <c r="V22" s="559"/>
      <c r="W22" s="571" t="s">
        <v>246</v>
      </c>
      <c r="X22" s="491"/>
      <c r="Y22" s="492"/>
      <c r="Z22" s="532" t="s">
        <v>3</v>
      </c>
      <c r="AA22" s="537"/>
      <c r="AB22" s="537"/>
      <c r="AC22" s="537"/>
      <c r="AD22" s="537"/>
      <c r="AE22" s="537"/>
      <c r="AF22" s="537"/>
      <c r="AG22" s="527"/>
      <c r="AH22" s="563" t="s">
        <v>248</v>
      </c>
      <c r="AI22" s="537"/>
      <c r="AJ22" s="537"/>
      <c r="AK22" s="537"/>
      <c r="AL22" s="527"/>
      <c r="AM22" s="563" t="s">
        <v>252</v>
      </c>
      <c r="AN22" s="564"/>
      <c r="AO22" s="564"/>
      <c r="AP22" s="564"/>
      <c r="AQ22" s="564"/>
      <c r="AR22" s="565"/>
      <c r="AS22" s="557" t="s">
        <v>245</v>
      </c>
      <c r="AT22" s="558"/>
      <c r="AU22" s="558"/>
      <c r="AV22" s="558"/>
      <c r="AW22" s="558"/>
      <c r="AX22" s="569"/>
      <c r="AY22" s="358" t="s">
        <v>79</v>
      </c>
      <c r="AZ22" s="359"/>
      <c r="BA22" s="359"/>
      <c r="BB22" s="359"/>
      <c r="BC22" s="359"/>
      <c r="BD22" s="359"/>
      <c r="BE22" s="359"/>
      <c r="BF22" s="359"/>
      <c r="BG22" s="359"/>
      <c r="BH22" s="359"/>
      <c r="BI22" s="359"/>
      <c r="BJ22" s="359"/>
      <c r="BK22" s="359"/>
      <c r="BL22" s="359"/>
      <c r="BM22" s="360"/>
      <c r="BN22" s="361">
        <v>15330663</v>
      </c>
      <c r="BO22" s="362"/>
      <c r="BP22" s="362"/>
      <c r="BQ22" s="362"/>
      <c r="BR22" s="362"/>
      <c r="BS22" s="362"/>
      <c r="BT22" s="362"/>
      <c r="BU22" s="363"/>
      <c r="BV22" s="361">
        <v>14104812</v>
      </c>
      <c r="BW22" s="362"/>
      <c r="BX22" s="362"/>
      <c r="BY22" s="362"/>
      <c r="BZ22" s="362"/>
      <c r="CA22" s="362"/>
      <c r="CB22" s="362"/>
      <c r="CC22" s="363"/>
      <c r="CD22" s="21"/>
      <c r="CE22" s="555"/>
      <c r="CF22" s="555"/>
      <c r="CG22" s="555"/>
      <c r="CH22" s="555"/>
      <c r="CI22" s="555"/>
      <c r="CJ22" s="555"/>
      <c r="CK22" s="555"/>
      <c r="CL22" s="555"/>
      <c r="CM22" s="555"/>
      <c r="CN22" s="555"/>
      <c r="CO22" s="555"/>
      <c r="CP22" s="555"/>
      <c r="CQ22" s="555"/>
      <c r="CR22" s="555"/>
      <c r="CS22" s="556"/>
      <c r="CT22" s="384"/>
      <c r="CU22" s="385"/>
      <c r="CV22" s="385"/>
      <c r="CW22" s="385"/>
      <c r="CX22" s="385"/>
      <c r="CY22" s="385"/>
      <c r="CZ22" s="385"/>
      <c r="DA22" s="386"/>
      <c r="DB22" s="384"/>
      <c r="DC22" s="385"/>
      <c r="DD22" s="385"/>
      <c r="DE22" s="385"/>
      <c r="DF22" s="385"/>
      <c r="DG22" s="385"/>
      <c r="DH22" s="385"/>
      <c r="DI22" s="386"/>
    </row>
    <row r="23" spans="1:113" ht="18.75" customHeight="1" x14ac:dyDescent="0.2">
      <c r="A23" s="2"/>
      <c r="B23" s="493"/>
      <c r="C23" s="494"/>
      <c r="D23" s="495"/>
      <c r="E23" s="519"/>
      <c r="F23" s="523"/>
      <c r="G23" s="523"/>
      <c r="H23" s="523"/>
      <c r="I23" s="523"/>
      <c r="J23" s="523"/>
      <c r="K23" s="513"/>
      <c r="L23" s="519"/>
      <c r="M23" s="523"/>
      <c r="N23" s="523"/>
      <c r="O23" s="523"/>
      <c r="P23" s="513"/>
      <c r="Q23" s="560"/>
      <c r="R23" s="561"/>
      <c r="S23" s="561"/>
      <c r="T23" s="561"/>
      <c r="U23" s="561"/>
      <c r="V23" s="562"/>
      <c r="W23" s="572"/>
      <c r="X23" s="494"/>
      <c r="Y23" s="495"/>
      <c r="Z23" s="519"/>
      <c r="AA23" s="523"/>
      <c r="AB23" s="523"/>
      <c r="AC23" s="523"/>
      <c r="AD23" s="523"/>
      <c r="AE23" s="523"/>
      <c r="AF23" s="523"/>
      <c r="AG23" s="513"/>
      <c r="AH23" s="519"/>
      <c r="AI23" s="523"/>
      <c r="AJ23" s="523"/>
      <c r="AK23" s="523"/>
      <c r="AL23" s="513"/>
      <c r="AM23" s="566"/>
      <c r="AN23" s="567"/>
      <c r="AO23" s="567"/>
      <c r="AP23" s="567"/>
      <c r="AQ23" s="567"/>
      <c r="AR23" s="568"/>
      <c r="AS23" s="560"/>
      <c r="AT23" s="561"/>
      <c r="AU23" s="561"/>
      <c r="AV23" s="561"/>
      <c r="AW23" s="561"/>
      <c r="AX23" s="570"/>
      <c r="AY23" s="375" t="s">
        <v>254</v>
      </c>
      <c r="AZ23" s="376"/>
      <c r="BA23" s="376"/>
      <c r="BB23" s="376"/>
      <c r="BC23" s="376"/>
      <c r="BD23" s="376"/>
      <c r="BE23" s="376"/>
      <c r="BF23" s="376"/>
      <c r="BG23" s="376"/>
      <c r="BH23" s="376"/>
      <c r="BI23" s="376"/>
      <c r="BJ23" s="376"/>
      <c r="BK23" s="376"/>
      <c r="BL23" s="376"/>
      <c r="BM23" s="377"/>
      <c r="BN23" s="378">
        <v>9282896</v>
      </c>
      <c r="BO23" s="379"/>
      <c r="BP23" s="379"/>
      <c r="BQ23" s="379"/>
      <c r="BR23" s="379"/>
      <c r="BS23" s="379"/>
      <c r="BT23" s="379"/>
      <c r="BU23" s="380"/>
      <c r="BV23" s="378">
        <v>9164686</v>
      </c>
      <c r="BW23" s="379"/>
      <c r="BX23" s="379"/>
      <c r="BY23" s="379"/>
      <c r="BZ23" s="379"/>
      <c r="CA23" s="379"/>
      <c r="CB23" s="379"/>
      <c r="CC23" s="380"/>
      <c r="CD23" s="21"/>
      <c r="CE23" s="555"/>
      <c r="CF23" s="555"/>
      <c r="CG23" s="555"/>
      <c r="CH23" s="555"/>
      <c r="CI23" s="555"/>
      <c r="CJ23" s="555"/>
      <c r="CK23" s="555"/>
      <c r="CL23" s="555"/>
      <c r="CM23" s="555"/>
      <c r="CN23" s="555"/>
      <c r="CO23" s="555"/>
      <c r="CP23" s="555"/>
      <c r="CQ23" s="555"/>
      <c r="CR23" s="555"/>
      <c r="CS23" s="556"/>
      <c r="CT23" s="384"/>
      <c r="CU23" s="385"/>
      <c r="CV23" s="385"/>
      <c r="CW23" s="385"/>
      <c r="CX23" s="385"/>
      <c r="CY23" s="385"/>
      <c r="CZ23" s="385"/>
      <c r="DA23" s="386"/>
      <c r="DB23" s="384"/>
      <c r="DC23" s="385"/>
      <c r="DD23" s="385"/>
      <c r="DE23" s="385"/>
      <c r="DF23" s="385"/>
      <c r="DG23" s="385"/>
      <c r="DH23" s="385"/>
      <c r="DI23" s="386"/>
    </row>
    <row r="24" spans="1:113" ht="18.75" customHeight="1" x14ac:dyDescent="0.2">
      <c r="A24" s="2"/>
      <c r="B24" s="493"/>
      <c r="C24" s="494"/>
      <c r="D24" s="495"/>
      <c r="E24" s="393" t="s">
        <v>255</v>
      </c>
      <c r="F24" s="371"/>
      <c r="G24" s="371"/>
      <c r="H24" s="371"/>
      <c r="I24" s="371"/>
      <c r="J24" s="371"/>
      <c r="K24" s="372"/>
      <c r="L24" s="394">
        <v>1</v>
      </c>
      <c r="M24" s="395"/>
      <c r="N24" s="395"/>
      <c r="O24" s="395"/>
      <c r="P24" s="415"/>
      <c r="Q24" s="394">
        <v>9250</v>
      </c>
      <c r="R24" s="395"/>
      <c r="S24" s="395"/>
      <c r="T24" s="395"/>
      <c r="U24" s="395"/>
      <c r="V24" s="415"/>
      <c r="W24" s="572"/>
      <c r="X24" s="494"/>
      <c r="Y24" s="495"/>
      <c r="Z24" s="393" t="s">
        <v>256</v>
      </c>
      <c r="AA24" s="371"/>
      <c r="AB24" s="371"/>
      <c r="AC24" s="371"/>
      <c r="AD24" s="371"/>
      <c r="AE24" s="371"/>
      <c r="AF24" s="371"/>
      <c r="AG24" s="372"/>
      <c r="AH24" s="394">
        <v>330</v>
      </c>
      <c r="AI24" s="395"/>
      <c r="AJ24" s="395"/>
      <c r="AK24" s="395"/>
      <c r="AL24" s="415"/>
      <c r="AM24" s="394">
        <v>995940</v>
      </c>
      <c r="AN24" s="395"/>
      <c r="AO24" s="395"/>
      <c r="AP24" s="395"/>
      <c r="AQ24" s="395"/>
      <c r="AR24" s="415"/>
      <c r="AS24" s="394">
        <v>3018</v>
      </c>
      <c r="AT24" s="395"/>
      <c r="AU24" s="395"/>
      <c r="AV24" s="395"/>
      <c r="AW24" s="395"/>
      <c r="AX24" s="396"/>
      <c r="AY24" s="475" t="s">
        <v>258</v>
      </c>
      <c r="AZ24" s="476"/>
      <c r="BA24" s="476"/>
      <c r="BB24" s="476"/>
      <c r="BC24" s="476"/>
      <c r="BD24" s="476"/>
      <c r="BE24" s="476"/>
      <c r="BF24" s="476"/>
      <c r="BG24" s="476"/>
      <c r="BH24" s="476"/>
      <c r="BI24" s="476"/>
      <c r="BJ24" s="476"/>
      <c r="BK24" s="476"/>
      <c r="BL24" s="476"/>
      <c r="BM24" s="477"/>
      <c r="BN24" s="378">
        <v>10544963</v>
      </c>
      <c r="BO24" s="379"/>
      <c r="BP24" s="379"/>
      <c r="BQ24" s="379"/>
      <c r="BR24" s="379"/>
      <c r="BS24" s="379"/>
      <c r="BT24" s="379"/>
      <c r="BU24" s="380"/>
      <c r="BV24" s="378">
        <v>8818354</v>
      </c>
      <c r="BW24" s="379"/>
      <c r="BX24" s="379"/>
      <c r="BY24" s="379"/>
      <c r="BZ24" s="379"/>
      <c r="CA24" s="379"/>
      <c r="CB24" s="379"/>
      <c r="CC24" s="380"/>
      <c r="CD24" s="21"/>
      <c r="CE24" s="555"/>
      <c r="CF24" s="555"/>
      <c r="CG24" s="555"/>
      <c r="CH24" s="555"/>
      <c r="CI24" s="555"/>
      <c r="CJ24" s="555"/>
      <c r="CK24" s="555"/>
      <c r="CL24" s="555"/>
      <c r="CM24" s="555"/>
      <c r="CN24" s="555"/>
      <c r="CO24" s="555"/>
      <c r="CP24" s="555"/>
      <c r="CQ24" s="555"/>
      <c r="CR24" s="555"/>
      <c r="CS24" s="556"/>
      <c r="CT24" s="384"/>
      <c r="CU24" s="385"/>
      <c r="CV24" s="385"/>
      <c r="CW24" s="385"/>
      <c r="CX24" s="385"/>
      <c r="CY24" s="385"/>
      <c r="CZ24" s="385"/>
      <c r="DA24" s="386"/>
      <c r="DB24" s="384"/>
      <c r="DC24" s="385"/>
      <c r="DD24" s="385"/>
      <c r="DE24" s="385"/>
      <c r="DF24" s="385"/>
      <c r="DG24" s="385"/>
      <c r="DH24" s="385"/>
      <c r="DI24" s="386"/>
    </row>
    <row r="25" spans="1:113" ht="18.75" customHeight="1" x14ac:dyDescent="0.2">
      <c r="A25" s="2"/>
      <c r="B25" s="493"/>
      <c r="C25" s="494"/>
      <c r="D25" s="495"/>
      <c r="E25" s="393" t="s">
        <v>259</v>
      </c>
      <c r="F25" s="371"/>
      <c r="G25" s="371"/>
      <c r="H25" s="371"/>
      <c r="I25" s="371"/>
      <c r="J25" s="371"/>
      <c r="K25" s="372"/>
      <c r="L25" s="394">
        <v>2</v>
      </c>
      <c r="M25" s="395"/>
      <c r="N25" s="395"/>
      <c r="O25" s="395"/>
      <c r="P25" s="415"/>
      <c r="Q25" s="394">
        <v>7330</v>
      </c>
      <c r="R25" s="395"/>
      <c r="S25" s="395"/>
      <c r="T25" s="395"/>
      <c r="U25" s="395"/>
      <c r="V25" s="415"/>
      <c r="W25" s="572"/>
      <c r="X25" s="494"/>
      <c r="Y25" s="495"/>
      <c r="Z25" s="393" t="s">
        <v>260</v>
      </c>
      <c r="AA25" s="371"/>
      <c r="AB25" s="371"/>
      <c r="AC25" s="371"/>
      <c r="AD25" s="371"/>
      <c r="AE25" s="371"/>
      <c r="AF25" s="371"/>
      <c r="AG25" s="372"/>
      <c r="AH25" s="394" t="s">
        <v>33</v>
      </c>
      <c r="AI25" s="395"/>
      <c r="AJ25" s="395"/>
      <c r="AK25" s="395"/>
      <c r="AL25" s="415"/>
      <c r="AM25" s="394" t="s">
        <v>33</v>
      </c>
      <c r="AN25" s="395"/>
      <c r="AO25" s="395"/>
      <c r="AP25" s="395"/>
      <c r="AQ25" s="395"/>
      <c r="AR25" s="415"/>
      <c r="AS25" s="394" t="s">
        <v>33</v>
      </c>
      <c r="AT25" s="395"/>
      <c r="AU25" s="395"/>
      <c r="AV25" s="395"/>
      <c r="AW25" s="395"/>
      <c r="AX25" s="396"/>
      <c r="AY25" s="358" t="s">
        <v>261</v>
      </c>
      <c r="AZ25" s="359"/>
      <c r="BA25" s="359"/>
      <c r="BB25" s="359"/>
      <c r="BC25" s="359"/>
      <c r="BD25" s="359"/>
      <c r="BE25" s="359"/>
      <c r="BF25" s="359"/>
      <c r="BG25" s="359"/>
      <c r="BH25" s="359"/>
      <c r="BI25" s="359"/>
      <c r="BJ25" s="359"/>
      <c r="BK25" s="359"/>
      <c r="BL25" s="359"/>
      <c r="BM25" s="360"/>
      <c r="BN25" s="361">
        <v>3700562</v>
      </c>
      <c r="BO25" s="362"/>
      <c r="BP25" s="362"/>
      <c r="BQ25" s="362"/>
      <c r="BR25" s="362"/>
      <c r="BS25" s="362"/>
      <c r="BT25" s="362"/>
      <c r="BU25" s="363"/>
      <c r="BV25" s="361">
        <v>3507527</v>
      </c>
      <c r="BW25" s="362"/>
      <c r="BX25" s="362"/>
      <c r="BY25" s="362"/>
      <c r="BZ25" s="362"/>
      <c r="CA25" s="362"/>
      <c r="CB25" s="362"/>
      <c r="CC25" s="363"/>
      <c r="CD25" s="21"/>
      <c r="CE25" s="555"/>
      <c r="CF25" s="555"/>
      <c r="CG25" s="555"/>
      <c r="CH25" s="555"/>
      <c r="CI25" s="555"/>
      <c r="CJ25" s="555"/>
      <c r="CK25" s="555"/>
      <c r="CL25" s="555"/>
      <c r="CM25" s="555"/>
      <c r="CN25" s="555"/>
      <c r="CO25" s="555"/>
      <c r="CP25" s="555"/>
      <c r="CQ25" s="555"/>
      <c r="CR25" s="555"/>
      <c r="CS25" s="556"/>
      <c r="CT25" s="384"/>
      <c r="CU25" s="385"/>
      <c r="CV25" s="385"/>
      <c r="CW25" s="385"/>
      <c r="CX25" s="385"/>
      <c r="CY25" s="385"/>
      <c r="CZ25" s="385"/>
      <c r="DA25" s="386"/>
      <c r="DB25" s="384"/>
      <c r="DC25" s="385"/>
      <c r="DD25" s="385"/>
      <c r="DE25" s="385"/>
      <c r="DF25" s="385"/>
      <c r="DG25" s="385"/>
      <c r="DH25" s="385"/>
      <c r="DI25" s="386"/>
    </row>
    <row r="26" spans="1:113" ht="18.75" customHeight="1" x14ac:dyDescent="0.2">
      <c r="A26" s="2"/>
      <c r="B26" s="493"/>
      <c r="C26" s="494"/>
      <c r="D26" s="495"/>
      <c r="E26" s="393" t="s">
        <v>264</v>
      </c>
      <c r="F26" s="371"/>
      <c r="G26" s="371"/>
      <c r="H26" s="371"/>
      <c r="I26" s="371"/>
      <c r="J26" s="371"/>
      <c r="K26" s="372"/>
      <c r="L26" s="394">
        <v>1</v>
      </c>
      <c r="M26" s="395"/>
      <c r="N26" s="395"/>
      <c r="O26" s="395"/>
      <c r="P26" s="415"/>
      <c r="Q26" s="394">
        <v>6220</v>
      </c>
      <c r="R26" s="395"/>
      <c r="S26" s="395"/>
      <c r="T26" s="395"/>
      <c r="U26" s="395"/>
      <c r="V26" s="415"/>
      <c r="W26" s="572"/>
      <c r="X26" s="494"/>
      <c r="Y26" s="495"/>
      <c r="Z26" s="393" t="s">
        <v>266</v>
      </c>
      <c r="AA26" s="481"/>
      <c r="AB26" s="481"/>
      <c r="AC26" s="481"/>
      <c r="AD26" s="481"/>
      <c r="AE26" s="481"/>
      <c r="AF26" s="481"/>
      <c r="AG26" s="482"/>
      <c r="AH26" s="394">
        <v>9</v>
      </c>
      <c r="AI26" s="395"/>
      <c r="AJ26" s="395"/>
      <c r="AK26" s="395"/>
      <c r="AL26" s="415"/>
      <c r="AM26" s="394">
        <v>23337</v>
      </c>
      <c r="AN26" s="395"/>
      <c r="AO26" s="395"/>
      <c r="AP26" s="395"/>
      <c r="AQ26" s="395"/>
      <c r="AR26" s="415"/>
      <c r="AS26" s="394">
        <v>2593</v>
      </c>
      <c r="AT26" s="395"/>
      <c r="AU26" s="395"/>
      <c r="AV26" s="395"/>
      <c r="AW26" s="395"/>
      <c r="AX26" s="396"/>
      <c r="AY26" s="381" t="s">
        <v>166</v>
      </c>
      <c r="AZ26" s="382"/>
      <c r="BA26" s="382"/>
      <c r="BB26" s="382"/>
      <c r="BC26" s="382"/>
      <c r="BD26" s="382"/>
      <c r="BE26" s="382"/>
      <c r="BF26" s="382"/>
      <c r="BG26" s="382"/>
      <c r="BH26" s="382"/>
      <c r="BI26" s="382"/>
      <c r="BJ26" s="382"/>
      <c r="BK26" s="382"/>
      <c r="BL26" s="382"/>
      <c r="BM26" s="383"/>
      <c r="BN26" s="378" t="s">
        <v>33</v>
      </c>
      <c r="BO26" s="379"/>
      <c r="BP26" s="379"/>
      <c r="BQ26" s="379"/>
      <c r="BR26" s="379"/>
      <c r="BS26" s="379"/>
      <c r="BT26" s="379"/>
      <c r="BU26" s="380"/>
      <c r="BV26" s="378" t="s">
        <v>33</v>
      </c>
      <c r="BW26" s="379"/>
      <c r="BX26" s="379"/>
      <c r="BY26" s="379"/>
      <c r="BZ26" s="379"/>
      <c r="CA26" s="379"/>
      <c r="CB26" s="379"/>
      <c r="CC26" s="380"/>
      <c r="CD26" s="21"/>
      <c r="CE26" s="555"/>
      <c r="CF26" s="555"/>
      <c r="CG26" s="555"/>
      <c r="CH26" s="555"/>
      <c r="CI26" s="555"/>
      <c r="CJ26" s="555"/>
      <c r="CK26" s="555"/>
      <c r="CL26" s="555"/>
      <c r="CM26" s="555"/>
      <c r="CN26" s="555"/>
      <c r="CO26" s="555"/>
      <c r="CP26" s="555"/>
      <c r="CQ26" s="555"/>
      <c r="CR26" s="555"/>
      <c r="CS26" s="556"/>
      <c r="CT26" s="384"/>
      <c r="CU26" s="385"/>
      <c r="CV26" s="385"/>
      <c r="CW26" s="385"/>
      <c r="CX26" s="385"/>
      <c r="CY26" s="385"/>
      <c r="CZ26" s="385"/>
      <c r="DA26" s="386"/>
      <c r="DB26" s="384"/>
      <c r="DC26" s="385"/>
      <c r="DD26" s="385"/>
      <c r="DE26" s="385"/>
      <c r="DF26" s="385"/>
      <c r="DG26" s="385"/>
      <c r="DH26" s="385"/>
      <c r="DI26" s="386"/>
    </row>
    <row r="27" spans="1:113" ht="18.75" customHeight="1" x14ac:dyDescent="0.2">
      <c r="A27" s="2"/>
      <c r="B27" s="493"/>
      <c r="C27" s="494"/>
      <c r="D27" s="495"/>
      <c r="E27" s="393" t="s">
        <v>154</v>
      </c>
      <c r="F27" s="371"/>
      <c r="G27" s="371"/>
      <c r="H27" s="371"/>
      <c r="I27" s="371"/>
      <c r="J27" s="371"/>
      <c r="K27" s="372"/>
      <c r="L27" s="394">
        <v>1</v>
      </c>
      <c r="M27" s="395"/>
      <c r="N27" s="395"/>
      <c r="O27" s="395"/>
      <c r="P27" s="415"/>
      <c r="Q27" s="394">
        <v>4220</v>
      </c>
      <c r="R27" s="395"/>
      <c r="S27" s="395"/>
      <c r="T27" s="395"/>
      <c r="U27" s="395"/>
      <c r="V27" s="415"/>
      <c r="W27" s="572"/>
      <c r="X27" s="494"/>
      <c r="Y27" s="495"/>
      <c r="Z27" s="393" t="s">
        <v>207</v>
      </c>
      <c r="AA27" s="371"/>
      <c r="AB27" s="371"/>
      <c r="AC27" s="371"/>
      <c r="AD27" s="371"/>
      <c r="AE27" s="371"/>
      <c r="AF27" s="371"/>
      <c r="AG27" s="372"/>
      <c r="AH27" s="394">
        <v>2</v>
      </c>
      <c r="AI27" s="395"/>
      <c r="AJ27" s="395"/>
      <c r="AK27" s="395"/>
      <c r="AL27" s="415"/>
      <c r="AM27" s="394" t="s">
        <v>267</v>
      </c>
      <c r="AN27" s="395"/>
      <c r="AO27" s="395"/>
      <c r="AP27" s="395"/>
      <c r="AQ27" s="395"/>
      <c r="AR27" s="415"/>
      <c r="AS27" s="394" t="s">
        <v>267</v>
      </c>
      <c r="AT27" s="395"/>
      <c r="AU27" s="395"/>
      <c r="AV27" s="395"/>
      <c r="AW27" s="395"/>
      <c r="AX27" s="396"/>
      <c r="AY27" s="428" t="s">
        <v>269</v>
      </c>
      <c r="AZ27" s="429"/>
      <c r="BA27" s="429"/>
      <c r="BB27" s="429"/>
      <c r="BC27" s="429"/>
      <c r="BD27" s="429"/>
      <c r="BE27" s="429"/>
      <c r="BF27" s="429"/>
      <c r="BG27" s="429"/>
      <c r="BH27" s="429"/>
      <c r="BI27" s="429"/>
      <c r="BJ27" s="429"/>
      <c r="BK27" s="429"/>
      <c r="BL27" s="429"/>
      <c r="BM27" s="430"/>
      <c r="BN27" s="478">
        <v>78000</v>
      </c>
      <c r="BO27" s="479"/>
      <c r="BP27" s="479"/>
      <c r="BQ27" s="479"/>
      <c r="BR27" s="479"/>
      <c r="BS27" s="479"/>
      <c r="BT27" s="479"/>
      <c r="BU27" s="480"/>
      <c r="BV27" s="478">
        <v>78000</v>
      </c>
      <c r="BW27" s="479"/>
      <c r="BX27" s="479"/>
      <c r="BY27" s="479"/>
      <c r="BZ27" s="479"/>
      <c r="CA27" s="479"/>
      <c r="CB27" s="479"/>
      <c r="CC27" s="480"/>
      <c r="CD27" s="17"/>
      <c r="CE27" s="555"/>
      <c r="CF27" s="555"/>
      <c r="CG27" s="555"/>
      <c r="CH27" s="555"/>
      <c r="CI27" s="555"/>
      <c r="CJ27" s="555"/>
      <c r="CK27" s="555"/>
      <c r="CL27" s="555"/>
      <c r="CM27" s="555"/>
      <c r="CN27" s="555"/>
      <c r="CO27" s="555"/>
      <c r="CP27" s="555"/>
      <c r="CQ27" s="555"/>
      <c r="CR27" s="555"/>
      <c r="CS27" s="556"/>
      <c r="CT27" s="384"/>
      <c r="CU27" s="385"/>
      <c r="CV27" s="385"/>
      <c r="CW27" s="385"/>
      <c r="CX27" s="385"/>
      <c r="CY27" s="385"/>
      <c r="CZ27" s="385"/>
      <c r="DA27" s="386"/>
      <c r="DB27" s="384"/>
      <c r="DC27" s="385"/>
      <c r="DD27" s="385"/>
      <c r="DE27" s="385"/>
      <c r="DF27" s="385"/>
      <c r="DG27" s="385"/>
      <c r="DH27" s="385"/>
      <c r="DI27" s="386"/>
    </row>
    <row r="28" spans="1:113" ht="18.75" customHeight="1" x14ac:dyDescent="0.2">
      <c r="A28" s="2"/>
      <c r="B28" s="493"/>
      <c r="C28" s="494"/>
      <c r="D28" s="495"/>
      <c r="E28" s="393" t="s">
        <v>270</v>
      </c>
      <c r="F28" s="371"/>
      <c r="G28" s="371"/>
      <c r="H28" s="371"/>
      <c r="I28" s="371"/>
      <c r="J28" s="371"/>
      <c r="K28" s="372"/>
      <c r="L28" s="394">
        <v>1</v>
      </c>
      <c r="M28" s="395"/>
      <c r="N28" s="395"/>
      <c r="O28" s="395"/>
      <c r="P28" s="415"/>
      <c r="Q28" s="394">
        <v>3720</v>
      </c>
      <c r="R28" s="395"/>
      <c r="S28" s="395"/>
      <c r="T28" s="395"/>
      <c r="U28" s="395"/>
      <c r="V28" s="415"/>
      <c r="W28" s="572"/>
      <c r="X28" s="494"/>
      <c r="Y28" s="495"/>
      <c r="Z28" s="393" t="s">
        <v>271</v>
      </c>
      <c r="AA28" s="371"/>
      <c r="AB28" s="371"/>
      <c r="AC28" s="371"/>
      <c r="AD28" s="371"/>
      <c r="AE28" s="371"/>
      <c r="AF28" s="371"/>
      <c r="AG28" s="372"/>
      <c r="AH28" s="394" t="s">
        <v>33</v>
      </c>
      <c r="AI28" s="395"/>
      <c r="AJ28" s="395"/>
      <c r="AK28" s="395"/>
      <c r="AL28" s="415"/>
      <c r="AM28" s="394" t="s">
        <v>33</v>
      </c>
      <c r="AN28" s="395"/>
      <c r="AO28" s="395"/>
      <c r="AP28" s="395"/>
      <c r="AQ28" s="395"/>
      <c r="AR28" s="415"/>
      <c r="AS28" s="394" t="s">
        <v>33</v>
      </c>
      <c r="AT28" s="395"/>
      <c r="AU28" s="395"/>
      <c r="AV28" s="395"/>
      <c r="AW28" s="395"/>
      <c r="AX28" s="396"/>
      <c r="AY28" s="576" t="s">
        <v>173</v>
      </c>
      <c r="AZ28" s="577"/>
      <c r="BA28" s="577"/>
      <c r="BB28" s="578"/>
      <c r="BC28" s="358" t="s">
        <v>52</v>
      </c>
      <c r="BD28" s="359"/>
      <c r="BE28" s="359"/>
      <c r="BF28" s="359"/>
      <c r="BG28" s="359"/>
      <c r="BH28" s="359"/>
      <c r="BI28" s="359"/>
      <c r="BJ28" s="359"/>
      <c r="BK28" s="359"/>
      <c r="BL28" s="359"/>
      <c r="BM28" s="360"/>
      <c r="BN28" s="361">
        <v>900027</v>
      </c>
      <c r="BO28" s="362"/>
      <c r="BP28" s="362"/>
      <c r="BQ28" s="362"/>
      <c r="BR28" s="362"/>
      <c r="BS28" s="362"/>
      <c r="BT28" s="362"/>
      <c r="BU28" s="363"/>
      <c r="BV28" s="361">
        <v>1124511</v>
      </c>
      <c r="BW28" s="362"/>
      <c r="BX28" s="362"/>
      <c r="BY28" s="362"/>
      <c r="BZ28" s="362"/>
      <c r="CA28" s="362"/>
      <c r="CB28" s="362"/>
      <c r="CC28" s="363"/>
      <c r="CD28" s="21"/>
      <c r="CE28" s="555"/>
      <c r="CF28" s="555"/>
      <c r="CG28" s="555"/>
      <c r="CH28" s="555"/>
      <c r="CI28" s="555"/>
      <c r="CJ28" s="555"/>
      <c r="CK28" s="555"/>
      <c r="CL28" s="555"/>
      <c r="CM28" s="555"/>
      <c r="CN28" s="555"/>
      <c r="CO28" s="555"/>
      <c r="CP28" s="555"/>
      <c r="CQ28" s="555"/>
      <c r="CR28" s="555"/>
      <c r="CS28" s="556"/>
      <c r="CT28" s="384"/>
      <c r="CU28" s="385"/>
      <c r="CV28" s="385"/>
      <c r="CW28" s="385"/>
      <c r="CX28" s="385"/>
      <c r="CY28" s="385"/>
      <c r="CZ28" s="385"/>
      <c r="DA28" s="386"/>
      <c r="DB28" s="384"/>
      <c r="DC28" s="385"/>
      <c r="DD28" s="385"/>
      <c r="DE28" s="385"/>
      <c r="DF28" s="385"/>
      <c r="DG28" s="385"/>
      <c r="DH28" s="385"/>
      <c r="DI28" s="386"/>
    </row>
    <row r="29" spans="1:113" ht="18.75" customHeight="1" x14ac:dyDescent="0.2">
      <c r="A29" s="2"/>
      <c r="B29" s="493"/>
      <c r="C29" s="494"/>
      <c r="D29" s="495"/>
      <c r="E29" s="393" t="s">
        <v>272</v>
      </c>
      <c r="F29" s="371"/>
      <c r="G29" s="371"/>
      <c r="H29" s="371"/>
      <c r="I29" s="371"/>
      <c r="J29" s="371"/>
      <c r="K29" s="372"/>
      <c r="L29" s="394">
        <v>14</v>
      </c>
      <c r="M29" s="395"/>
      <c r="N29" s="395"/>
      <c r="O29" s="395"/>
      <c r="P29" s="415"/>
      <c r="Q29" s="394">
        <v>3480</v>
      </c>
      <c r="R29" s="395"/>
      <c r="S29" s="395"/>
      <c r="T29" s="395"/>
      <c r="U29" s="395"/>
      <c r="V29" s="415"/>
      <c r="W29" s="573"/>
      <c r="X29" s="574"/>
      <c r="Y29" s="575"/>
      <c r="Z29" s="393" t="s">
        <v>91</v>
      </c>
      <c r="AA29" s="371"/>
      <c r="AB29" s="371"/>
      <c r="AC29" s="371"/>
      <c r="AD29" s="371"/>
      <c r="AE29" s="371"/>
      <c r="AF29" s="371"/>
      <c r="AG29" s="372"/>
      <c r="AH29" s="394">
        <v>332</v>
      </c>
      <c r="AI29" s="395"/>
      <c r="AJ29" s="395"/>
      <c r="AK29" s="395"/>
      <c r="AL29" s="415"/>
      <c r="AM29" s="394">
        <v>1004350</v>
      </c>
      <c r="AN29" s="395"/>
      <c r="AO29" s="395"/>
      <c r="AP29" s="395"/>
      <c r="AQ29" s="395"/>
      <c r="AR29" s="415"/>
      <c r="AS29" s="394">
        <v>3025</v>
      </c>
      <c r="AT29" s="395"/>
      <c r="AU29" s="395"/>
      <c r="AV29" s="395"/>
      <c r="AW29" s="395"/>
      <c r="AX29" s="396"/>
      <c r="AY29" s="579"/>
      <c r="AZ29" s="580"/>
      <c r="BA29" s="580"/>
      <c r="BB29" s="581"/>
      <c r="BC29" s="375" t="s">
        <v>273</v>
      </c>
      <c r="BD29" s="376"/>
      <c r="BE29" s="376"/>
      <c r="BF29" s="376"/>
      <c r="BG29" s="376"/>
      <c r="BH29" s="376"/>
      <c r="BI29" s="376"/>
      <c r="BJ29" s="376"/>
      <c r="BK29" s="376"/>
      <c r="BL29" s="376"/>
      <c r="BM29" s="377"/>
      <c r="BN29" s="378">
        <v>80176</v>
      </c>
      <c r="BO29" s="379"/>
      <c r="BP29" s="379"/>
      <c r="BQ29" s="379"/>
      <c r="BR29" s="379"/>
      <c r="BS29" s="379"/>
      <c r="BT29" s="379"/>
      <c r="BU29" s="380"/>
      <c r="BV29" s="378">
        <v>181147</v>
      </c>
      <c r="BW29" s="379"/>
      <c r="BX29" s="379"/>
      <c r="BY29" s="379"/>
      <c r="BZ29" s="379"/>
      <c r="CA29" s="379"/>
      <c r="CB29" s="379"/>
      <c r="CC29" s="380"/>
      <c r="CD29" s="17"/>
      <c r="CE29" s="555"/>
      <c r="CF29" s="555"/>
      <c r="CG29" s="555"/>
      <c r="CH29" s="555"/>
      <c r="CI29" s="555"/>
      <c r="CJ29" s="555"/>
      <c r="CK29" s="555"/>
      <c r="CL29" s="555"/>
      <c r="CM29" s="555"/>
      <c r="CN29" s="555"/>
      <c r="CO29" s="555"/>
      <c r="CP29" s="555"/>
      <c r="CQ29" s="555"/>
      <c r="CR29" s="555"/>
      <c r="CS29" s="556"/>
      <c r="CT29" s="384"/>
      <c r="CU29" s="385"/>
      <c r="CV29" s="385"/>
      <c r="CW29" s="385"/>
      <c r="CX29" s="385"/>
      <c r="CY29" s="385"/>
      <c r="CZ29" s="385"/>
      <c r="DA29" s="386"/>
      <c r="DB29" s="384"/>
      <c r="DC29" s="385"/>
      <c r="DD29" s="385"/>
      <c r="DE29" s="385"/>
      <c r="DF29" s="385"/>
      <c r="DG29" s="385"/>
      <c r="DH29" s="385"/>
      <c r="DI29" s="386"/>
    </row>
    <row r="30" spans="1:113" ht="18.75" customHeight="1" x14ac:dyDescent="0.2">
      <c r="A30" s="2"/>
      <c r="B30" s="496"/>
      <c r="C30" s="497"/>
      <c r="D30" s="498"/>
      <c r="E30" s="397"/>
      <c r="F30" s="398"/>
      <c r="G30" s="398"/>
      <c r="H30" s="398"/>
      <c r="I30" s="398"/>
      <c r="J30" s="398"/>
      <c r="K30" s="399"/>
      <c r="L30" s="483"/>
      <c r="M30" s="484"/>
      <c r="N30" s="484"/>
      <c r="O30" s="484"/>
      <c r="P30" s="485"/>
      <c r="Q30" s="483"/>
      <c r="R30" s="484"/>
      <c r="S30" s="484"/>
      <c r="T30" s="484"/>
      <c r="U30" s="484"/>
      <c r="V30" s="485"/>
      <c r="W30" s="486" t="s">
        <v>177</v>
      </c>
      <c r="X30" s="487"/>
      <c r="Y30" s="487"/>
      <c r="Z30" s="487"/>
      <c r="AA30" s="487"/>
      <c r="AB30" s="487"/>
      <c r="AC30" s="487"/>
      <c r="AD30" s="487"/>
      <c r="AE30" s="487"/>
      <c r="AF30" s="487"/>
      <c r="AG30" s="488"/>
      <c r="AH30" s="455">
        <v>96.3</v>
      </c>
      <c r="AI30" s="456"/>
      <c r="AJ30" s="456"/>
      <c r="AK30" s="456"/>
      <c r="AL30" s="456"/>
      <c r="AM30" s="456"/>
      <c r="AN30" s="456"/>
      <c r="AO30" s="456"/>
      <c r="AP30" s="456"/>
      <c r="AQ30" s="456"/>
      <c r="AR30" s="456"/>
      <c r="AS30" s="456"/>
      <c r="AT30" s="456"/>
      <c r="AU30" s="456"/>
      <c r="AV30" s="456"/>
      <c r="AW30" s="456"/>
      <c r="AX30" s="458"/>
      <c r="AY30" s="582"/>
      <c r="AZ30" s="583"/>
      <c r="BA30" s="583"/>
      <c r="BB30" s="584"/>
      <c r="BC30" s="475" t="s">
        <v>96</v>
      </c>
      <c r="BD30" s="476"/>
      <c r="BE30" s="476"/>
      <c r="BF30" s="476"/>
      <c r="BG30" s="476"/>
      <c r="BH30" s="476"/>
      <c r="BI30" s="476"/>
      <c r="BJ30" s="476"/>
      <c r="BK30" s="476"/>
      <c r="BL30" s="476"/>
      <c r="BM30" s="477"/>
      <c r="BN30" s="478">
        <v>8442831</v>
      </c>
      <c r="BO30" s="479"/>
      <c r="BP30" s="479"/>
      <c r="BQ30" s="479"/>
      <c r="BR30" s="479"/>
      <c r="BS30" s="479"/>
      <c r="BT30" s="479"/>
      <c r="BU30" s="480"/>
      <c r="BV30" s="478">
        <v>9048616</v>
      </c>
      <c r="BW30" s="479"/>
      <c r="BX30" s="479"/>
      <c r="BY30" s="479"/>
      <c r="BZ30" s="479"/>
      <c r="CA30" s="479"/>
      <c r="CB30" s="479"/>
      <c r="CC30" s="48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9" t="s">
        <v>275</v>
      </c>
      <c r="D32" s="489"/>
      <c r="E32" s="489"/>
      <c r="F32" s="489"/>
      <c r="G32" s="489"/>
      <c r="H32" s="489"/>
      <c r="I32" s="489"/>
      <c r="J32" s="489"/>
      <c r="K32" s="489"/>
      <c r="L32" s="489"/>
      <c r="M32" s="489"/>
      <c r="N32" s="489"/>
      <c r="O32" s="489"/>
      <c r="P32" s="489"/>
      <c r="Q32" s="489"/>
      <c r="R32" s="489"/>
      <c r="S32" s="489"/>
      <c r="U32" s="382" t="s">
        <v>277</v>
      </c>
      <c r="V32" s="382"/>
      <c r="W32" s="382"/>
      <c r="X32" s="382"/>
      <c r="Y32" s="382"/>
      <c r="Z32" s="382"/>
      <c r="AA32" s="382"/>
      <c r="AB32" s="382"/>
      <c r="AC32" s="382"/>
      <c r="AD32" s="382"/>
      <c r="AE32" s="382"/>
      <c r="AF32" s="382"/>
      <c r="AG32" s="382"/>
      <c r="AH32" s="382"/>
      <c r="AI32" s="382"/>
      <c r="AJ32" s="382"/>
      <c r="AK32" s="382"/>
      <c r="AM32" s="382" t="s">
        <v>191</v>
      </c>
      <c r="AN32" s="382"/>
      <c r="AO32" s="382"/>
      <c r="AP32" s="382"/>
      <c r="AQ32" s="382"/>
      <c r="AR32" s="382"/>
      <c r="AS32" s="382"/>
      <c r="AT32" s="382"/>
      <c r="AU32" s="382"/>
      <c r="AV32" s="382"/>
      <c r="AW32" s="382"/>
      <c r="AX32" s="382"/>
      <c r="AY32" s="382"/>
      <c r="AZ32" s="382"/>
      <c r="BA32" s="382"/>
      <c r="BB32" s="382"/>
      <c r="BC32" s="382"/>
      <c r="BE32" s="382" t="s">
        <v>278</v>
      </c>
      <c r="BF32" s="382"/>
      <c r="BG32" s="382"/>
      <c r="BH32" s="382"/>
      <c r="BI32" s="382"/>
      <c r="BJ32" s="382"/>
      <c r="BK32" s="382"/>
      <c r="BL32" s="382"/>
      <c r="BM32" s="382"/>
      <c r="BN32" s="382"/>
      <c r="BO32" s="382"/>
      <c r="BP32" s="382"/>
      <c r="BQ32" s="382"/>
      <c r="BR32" s="382"/>
      <c r="BS32" s="382"/>
      <c r="BT32" s="382"/>
      <c r="BU32" s="382"/>
      <c r="BW32" s="382" t="s">
        <v>279</v>
      </c>
      <c r="BX32" s="382"/>
      <c r="BY32" s="382"/>
      <c r="BZ32" s="382"/>
      <c r="CA32" s="382"/>
      <c r="CB32" s="382"/>
      <c r="CC32" s="382"/>
      <c r="CD32" s="382"/>
      <c r="CE32" s="382"/>
      <c r="CF32" s="382"/>
      <c r="CG32" s="382"/>
      <c r="CH32" s="382"/>
      <c r="CI32" s="382"/>
      <c r="CJ32" s="382"/>
      <c r="CK32" s="382"/>
      <c r="CL32" s="382"/>
      <c r="CM32" s="382"/>
      <c r="CO32" s="382" t="s">
        <v>281</v>
      </c>
      <c r="CP32" s="382"/>
      <c r="CQ32" s="382"/>
      <c r="CR32" s="382"/>
      <c r="CS32" s="382"/>
      <c r="CT32" s="382"/>
      <c r="CU32" s="382"/>
      <c r="CV32" s="382"/>
      <c r="CW32" s="382"/>
      <c r="CX32" s="382"/>
      <c r="CY32" s="382"/>
      <c r="CZ32" s="382"/>
      <c r="DA32" s="382"/>
      <c r="DB32" s="382"/>
      <c r="DC32" s="382"/>
      <c r="DD32" s="382"/>
      <c r="DE32" s="382"/>
      <c r="DI32" s="36"/>
    </row>
    <row r="33" spans="1:113" ht="13.5" customHeight="1" x14ac:dyDescent="0.2">
      <c r="A33" s="2"/>
      <c r="B33" s="5"/>
      <c r="C33" s="499" t="s">
        <v>282</v>
      </c>
      <c r="D33" s="499"/>
      <c r="E33" s="500" t="s">
        <v>283</v>
      </c>
      <c r="F33" s="500"/>
      <c r="G33" s="500"/>
      <c r="H33" s="500"/>
      <c r="I33" s="500"/>
      <c r="J33" s="500"/>
      <c r="K33" s="500"/>
      <c r="L33" s="500"/>
      <c r="M33" s="500"/>
      <c r="N33" s="500"/>
      <c r="O33" s="500"/>
      <c r="P33" s="500"/>
      <c r="Q33" s="500"/>
      <c r="R33" s="500"/>
      <c r="S33" s="500"/>
      <c r="T33" s="12"/>
      <c r="U33" s="499" t="s">
        <v>282</v>
      </c>
      <c r="V33" s="499"/>
      <c r="W33" s="500" t="s">
        <v>283</v>
      </c>
      <c r="X33" s="500"/>
      <c r="Y33" s="500"/>
      <c r="Z33" s="500"/>
      <c r="AA33" s="500"/>
      <c r="AB33" s="500"/>
      <c r="AC33" s="500"/>
      <c r="AD33" s="500"/>
      <c r="AE33" s="500"/>
      <c r="AF33" s="500"/>
      <c r="AG33" s="500"/>
      <c r="AH33" s="500"/>
      <c r="AI33" s="500"/>
      <c r="AJ33" s="500"/>
      <c r="AK33" s="500"/>
      <c r="AL33" s="12"/>
      <c r="AM33" s="499" t="s">
        <v>282</v>
      </c>
      <c r="AN33" s="499"/>
      <c r="AO33" s="500" t="s">
        <v>283</v>
      </c>
      <c r="AP33" s="500"/>
      <c r="AQ33" s="500"/>
      <c r="AR33" s="500"/>
      <c r="AS33" s="500"/>
      <c r="AT33" s="500"/>
      <c r="AU33" s="500"/>
      <c r="AV33" s="500"/>
      <c r="AW33" s="500"/>
      <c r="AX33" s="500"/>
      <c r="AY33" s="500"/>
      <c r="AZ33" s="500"/>
      <c r="BA33" s="500"/>
      <c r="BB33" s="500"/>
      <c r="BC33" s="500"/>
      <c r="BD33" s="8"/>
      <c r="BE33" s="500" t="s">
        <v>286</v>
      </c>
      <c r="BF33" s="500"/>
      <c r="BG33" s="500" t="s">
        <v>287</v>
      </c>
      <c r="BH33" s="500"/>
      <c r="BI33" s="500"/>
      <c r="BJ33" s="500"/>
      <c r="BK33" s="500"/>
      <c r="BL33" s="500"/>
      <c r="BM33" s="500"/>
      <c r="BN33" s="500"/>
      <c r="BO33" s="500"/>
      <c r="BP33" s="500"/>
      <c r="BQ33" s="500"/>
      <c r="BR33" s="500"/>
      <c r="BS33" s="500"/>
      <c r="BT33" s="500"/>
      <c r="BU33" s="500"/>
      <c r="BV33" s="8"/>
      <c r="BW33" s="499" t="s">
        <v>286</v>
      </c>
      <c r="BX33" s="499"/>
      <c r="BY33" s="500" t="s">
        <v>289</v>
      </c>
      <c r="BZ33" s="500"/>
      <c r="CA33" s="500"/>
      <c r="CB33" s="500"/>
      <c r="CC33" s="500"/>
      <c r="CD33" s="500"/>
      <c r="CE33" s="500"/>
      <c r="CF33" s="500"/>
      <c r="CG33" s="500"/>
      <c r="CH33" s="500"/>
      <c r="CI33" s="500"/>
      <c r="CJ33" s="500"/>
      <c r="CK33" s="500"/>
      <c r="CL33" s="500"/>
      <c r="CM33" s="500"/>
      <c r="CN33" s="12"/>
      <c r="CO33" s="499" t="s">
        <v>282</v>
      </c>
      <c r="CP33" s="499"/>
      <c r="CQ33" s="500" t="s">
        <v>223</v>
      </c>
      <c r="CR33" s="500"/>
      <c r="CS33" s="500"/>
      <c r="CT33" s="500"/>
      <c r="CU33" s="500"/>
      <c r="CV33" s="500"/>
      <c r="CW33" s="500"/>
      <c r="CX33" s="500"/>
      <c r="CY33" s="500"/>
      <c r="CZ33" s="500"/>
      <c r="DA33" s="500"/>
      <c r="DB33" s="500"/>
      <c r="DC33" s="500"/>
      <c r="DD33" s="500"/>
      <c r="DE33" s="500"/>
      <c r="DF33" s="12"/>
      <c r="DG33" s="501" t="s">
        <v>290</v>
      </c>
      <c r="DH33" s="501"/>
      <c r="DI33" s="19"/>
    </row>
    <row r="34" spans="1:113" ht="32.25" customHeight="1" x14ac:dyDescent="0.2">
      <c r="A34" s="2"/>
      <c r="B34" s="5"/>
      <c r="C34" s="502">
        <f>IF(E34="","",1)</f>
        <v>1</v>
      </c>
      <c r="D34" s="502"/>
      <c r="E34" s="503" t="str">
        <f>IF('各会計、関係団体の財政状況及び健全化判断比率'!B7="","",'各会計、関係団体の財政状況及び健全化判断比率'!B7)</f>
        <v>一般会計</v>
      </c>
      <c r="F34" s="503"/>
      <c r="G34" s="503"/>
      <c r="H34" s="503"/>
      <c r="I34" s="503"/>
      <c r="J34" s="503"/>
      <c r="K34" s="503"/>
      <c r="L34" s="503"/>
      <c r="M34" s="503"/>
      <c r="N34" s="503"/>
      <c r="O34" s="503"/>
      <c r="P34" s="503"/>
      <c r="Q34" s="503"/>
      <c r="R34" s="503"/>
      <c r="S34" s="503"/>
      <c r="T34" s="2"/>
      <c r="U34" s="502">
        <f>IF(W34="","",MAX(C34:D43)+1)</f>
        <v>2</v>
      </c>
      <c r="V34" s="502"/>
      <c r="W34" s="503" t="str">
        <f>IF('各会計、関係団体の財政状況及び健全化判断比率'!B28="","",'各会計、関係団体の財政状況及び健全化判断比率'!B28)</f>
        <v>国民健康保険特別会計</v>
      </c>
      <c r="X34" s="503"/>
      <c r="Y34" s="503"/>
      <c r="Z34" s="503"/>
      <c r="AA34" s="503"/>
      <c r="AB34" s="503"/>
      <c r="AC34" s="503"/>
      <c r="AD34" s="503"/>
      <c r="AE34" s="503"/>
      <c r="AF34" s="503"/>
      <c r="AG34" s="503"/>
      <c r="AH34" s="503"/>
      <c r="AI34" s="503"/>
      <c r="AJ34" s="503"/>
      <c r="AK34" s="503"/>
      <c r="AL34" s="2"/>
      <c r="AM34" s="502">
        <f>IF(AO34="","",MAX(C34:D43,U34:V43)+1)</f>
        <v>5</v>
      </c>
      <c r="AN34" s="502"/>
      <c r="AO34" s="503" t="str">
        <f>IF('各会計、関係団体の財政状況及び健全化判断比率'!B31="","",'各会計、関係団体の財政状況及び健全化判断比率'!B31)</f>
        <v>下水道事業会計</v>
      </c>
      <c r="AP34" s="503"/>
      <c r="AQ34" s="503"/>
      <c r="AR34" s="503"/>
      <c r="AS34" s="503"/>
      <c r="AT34" s="503"/>
      <c r="AU34" s="503"/>
      <c r="AV34" s="503"/>
      <c r="AW34" s="503"/>
      <c r="AX34" s="503"/>
      <c r="AY34" s="503"/>
      <c r="AZ34" s="503"/>
      <c r="BA34" s="503"/>
      <c r="BB34" s="503"/>
      <c r="BC34" s="503"/>
      <c r="BD34" s="2"/>
      <c r="BE34" s="502" t="str">
        <f>IF(BG34="","",MAX(C34:D43,U34:V43,AM34:AN43)+1)</f>
        <v/>
      </c>
      <c r="BF34" s="502"/>
      <c r="BG34" s="503"/>
      <c r="BH34" s="503"/>
      <c r="BI34" s="503"/>
      <c r="BJ34" s="503"/>
      <c r="BK34" s="503"/>
      <c r="BL34" s="503"/>
      <c r="BM34" s="503"/>
      <c r="BN34" s="503"/>
      <c r="BO34" s="503"/>
      <c r="BP34" s="503"/>
      <c r="BQ34" s="503"/>
      <c r="BR34" s="503"/>
      <c r="BS34" s="503"/>
      <c r="BT34" s="503"/>
      <c r="BU34" s="503"/>
      <c r="BV34" s="2"/>
      <c r="BW34" s="502">
        <f>IF(BY34="","",MAX(C34:D43,U34:V43,AM34:AN43,BE34:BF43)+1)</f>
        <v>6</v>
      </c>
      <c r="BX34" s="502"/>
      <c r="BY34" s="503" t="str">
        <f>IF('各会計、関係団体の財政状況及び健全化判断比率'!B68="","",'各会計、関係団体の財政状況及び健全化判断比率'!B68)</f>
        <v>吉田川流域溜池大和町外3市3ヶ町村組合</v>
      </c>
      <c r="BZ34" s="503"/>
      <c r="CA34" s="503"/>
      <c r="CB34" s="503"/>
      <c r="CC34" s="503"/>
      <c r="CD34" s="503"/>
      <c r="CE34" s="503"/>
      <c r="CF34" s="503"/>
      <c r="CG34" s="503"/>
      <c r="CH34" s="503"/>
      <c r="CI34" s="503"/>
      <c r="CJ34" s="503"/>
      <c r="CK34" s="503"/>
      <c r="CL34" s="503"/>
      <c r="CM34" s="503"/>
      <c r="CN34" s="2"/>
      <c r="CO34" s="502">
        <f>IF(CQ34="","",MAX(C34:D43,U34:V43,AM34:AN43,BE34:BF43,BW34:BX43)+1)</f>
        <v>14</v>
      </c>
      <c r="CP34" s="502"/>
      <c r="CQ34" s="503" t="str">
        <f>IF('各会計、関係団体の財政状況及び健全化判断比率'!BS7="","",'各会計、関係団体の財政状況及び健全化判断比率'!BS7)</f>
        <v>東松島観光物産公社</v>
      </c>
      <c r="CR34" s="503"/>
      <c r="CS34" s="503"/>
      <c r="CT34" s="503"/>
      <c r="CU34" s="503"/>
      <c r="CV34" s="503"/>
      <c r="CW34" s="503"/>
      <c r="CX34" s="503"/>
      <c r="CY34" s="503"/>
      <c r="CZ34" s="503"/>
      <c r="DA34" s="503"/>
      <c r="DB34" s="503"/>
      <c r="DC34" s="503"/>
      <c r="DD34" s="503"/>
      <c r="DE34" s="503"/>
      <c r="DG34" s="504" t="str">
        <f>IF('各会計、関係団体の財政状況及び健全化判断比率'!BR7="","",'各会計、関係団体の財政状況及び健全化判断比率'!BR7)</f>
        <v/>
      </c>
      <c r="DH34" s="504"/>
      <c r="DI34" s="19"/>
    </row>
    <row r="35" spans="1:113" ht="32.25" customHeight="1" x14ac:dyDescent="0.2">
      <c r="A35" s="2"/>
      <c r="B35" s="5"/>
      <c r="C35" s="502" t="str">
        <f t="shared" ref="C35:C43" si="0">IF(E35="","",C34+1)</f>
        <v/>
      </c>
      <c r="D35" s="502"/>
      <c r="E35" s="503" t="str">
        <f>IF('各会計、関係団体の財政状況及び健全化判断比率'!B8="","",'各会計、関係団体の財政状況及び健全化判断比率'!B8)</f>
        <v/>
      </c>
      <c r="F35" s="503"/>
      <c r="G35" s="503"/>
      <c r="H35" s="503"/>
      <c r="I35" s="503"/>
      <c r="J35" s="503"/>
      <c r="K35" s="503"/>
      <c r="L35" s="503"/>
      <c r="M35" s="503"/>
      <c r="N35" s="503"/>
      <c r="O35" s="503"/>
      <c r="P35" s="503"/>
      <c r="Q35" s="503"/>
      <c r="R35" s="503"/>
      <c r="S35" s="503"/>
      <c r="T35" s="2"/>
      <c r="U35" s="502">
        <f t="shared" ref="U35:U43" si="1">IF(W35="","",U34+1)</f>
        <v>3</v>
      </c>
      <c r="V35" s="502"/>
      <c r="W35" s="503" t="str">
        <f>IF('各会計、関係団体の財政状況及び健全化判断比率'!B29="","",'各会計、関係団体の財政状況及び健全化判断比率'!B29)</f>
        <v>後期高齢者医療特別会計</v>
      </c>
      <c r="X35" s="503"/>
      <c r="Y35" s="503"/>
      <c r="Z35" s="503"/>
      <c r="AA35" s="503"/>
      <c r="AB35" s="503"/>
      <c r="AC35" s="503"/>
      <c r="AD35" s="503"/>
      <c r="AE35" s="503"/>
      <c r="AF35" s="503"/>
      <c r="AG35" s="503"/>
      <c r="AH35" s="503"/>
      <c r="AI35" s="503"/>
      <c r="AJ35" s="503"/>
      <c r="AK35" s="503"/>
      <c r="AL35" s="2"/>
      <c r="AM35" s="502" t="str">
        <f t="shared" ref="AM35:AM43" si="2">IF(AO35="","",AM34+1)</f>
        <v/>
      </c>
      <c r="AN35" s="502"/>
      <c r="AO35" s="503"/>
      <c r="AP35" s="503"/>
      <c r="AQ35" s="503"/>
      <c r="AR35" s="503"/>
      <c r="AS35" s="503"/>
      <c r="AT35" s="503"/>
      <c r="AU35" s="503"/>
      <c r="AV35" s="503"/>
      <c r="AW35" s="503"/>
      <c r="AX35" s="503"/>
      <c r="AY35" s="503"/>
      <c r="AZ35" s="503"/>
      <c r="BA35" s="503"/>
      <c r="BB35" s="503"/>
      <c r="BC35" s="503"/>
      <c r="BD35" s="2"/>
      <c r="BE35" s="502" t="str">
        <f t="shared" ref="BE35:BE43" si="3">IF(BG35="","",BE34+1)</f>
        <v/>
      </c>
      <c r="BF35" s="502"/>
      <c r="BG35" s="503"/>
      <c r="BH35" s="503"/>
      <c r="BI35" s="503"/>
      <c r="BJ35" s="503"/>
      <c r="BK35" s="503"/>
      <c r="BL35" s="503"/>
      <c r="BM35" s="503"/>
      <c r="BN35" s="503"/>
      <c r="BO35" s="503"/>
      <c r="BP35" s="503"/>
      <c r="BQ35" s="503"/>
      <c r="BR35" s="503"/>
      <c r="BS35" s="503"/>
      <c r="BT35" s="503"/>
      <c r="BU35" s="503"/>
      <c r="BV35" s="2"/>
      <c r="BW35" s="502">
        <f t="shared" ref="BW35:BW43" si="4">IF(BY35="","",BW34+1)</f>
        <v>7</v>
      </c>
      <c r="BX35" s="502"/>
      <c r="BY35" s="503" t="str">
        <f>IF('各会計、関係団体の財政状況及び健全化判断比率'!B69="","",'各会計、関係団体の財政状況及び健全化判断比率'!B69)</f>
        <v>宮城県市町村職員退職手当組合</v>
      </c>
      <c r="BZ35" s="503"/>
      <c r="CA35" s="503"/>
      <c r="CB35" s="503"/>
      <c r="CC35" s="503"/>
      <c r="CD35" s="503"/>
      <c r="CE35" s="503"/>
      <c r="CF35" s="503"/>
      <c r="CG35" s="503"/>
      <c r="CH35" s="503"/>
      <c r="CI35" s="503"/>
      <c r="CJ35" s="503"/>
      <c r="CK35" s="503"/>
      <c r="CL35" s="503"/>
      <c r="CM35" s="503"/>
      <c r="CN35" s="2"/>
      <c r="CO35" s="502" t="str">
        <f t="shared" ref="CO35:CO43" si="5">IF(CQ35="","",CO34+1)</f>
        <v/>
      </c>
      <c r="CP35" s="502"/>
      <c r="CQ35" s="503" t="str">
        <f>IF('各会計、関係団体の財政状況及び健全化判断比率'!BS8="","",'各会計、関係団体の財政状況及び健全化判断比率'!BS8)</f>
        <v/>
      </c>
      <c r="CR35" s="503"/>
      <c r="CS35" s="503"/>
      <c r="CT35" s="503"/>
      <c r="CU35" s="503"/>
      <c r="CV35" s="503"/>
      <c r="CW35" s="503"/>
      <c r="CX35" s="503"/>
      <c r="CY35" s="503"/>
      <c r="CZ35" s="503"/>
      <c r="DA35" s="503"/>
      <c r="DB35" s="503"/>
      <c r="DC35" s="503"/>
      <c r="DD35" s="503"/>
      <c r="DE35" s="503"/>
      <c r="DG35" s="504" t="str">
        <f>IF('各会計、関係団体の財政状況及び健全化判断比率'!BR8="","",'各会計、関係団体の財政状況及び健全化判断比率'!BR8)</f>
        <v/>
      </c>
      <c r="DH35" s="504"/>
      <c r="DI35" s="19"/>
    </row>
    <row r="36" spans="1:113" ht="32.25" customHeight="1" x14ac:dyDescent="0.2">
      <c r="A36" s="2"/>
      <c r="B36" s="5"/>
      <c r="C36" s="502" t="str">
        <f t="shared" si="0"/>
        <v/>
      </c>
      <c r="D36" s="502"/>
      <c r="E36" s="503" t="str">
        <f>IF('各会計、関係団体の財政状況及び健全化判断比率'!B9="","",'各会計、関係団体の財政状況及び健全化判断比率'!B9)</f>
        <v/>
      </c>
      <c r="F36" s="503"/>
      <c r="G36" s="503"/>
      <c r="H36" s="503"/>
      <c r="I36" s="503"/>
      <c r="J36" s="503"/>
      <c r="K36" s="503"/>
      <c r="L36" s="503"/>
      <c r="M36" s="503"/>
      <c r="N36" s="503"/>
      <c r="O36" s="503"/>
      <c r="P36" s="503"/>
      <c r="Q36" s="503"/>
      <c r="R36" s="503"/>
      <c r="S36" s="503"/>
      <c r="T36" s="2"/>
      <c r="U36" s="502">
        <f t="shared" si="1"/>
        <v>4</v>
      </c>
      <c r="V36" s="502"/>
      <c r="W36" s="503" t="str">
        <f>IF('各会計、関係団体の財政状況及び健全化判断比率'!B30="","",'各会計、関係団体の財政状況及び健全化判断比率'!B30)</f>
        <v>介護保険特別会計</v>
      </c>
      <c r="X36" s="503"/>
      <c r="Y36" s="503"/>
      <c r="Z36" s="503"/>
      <c r="AA36" s="503"/>
      <c r="AB36" s="503"/>
      <c r="AC36" s="503"/>
      <c r="AD36" s="503"/>
      <c r="AE36" s="503"/>
      <c r="AF36" s="503"/>
      <c r="AG36" s="503"/>
      <c r="AH36" s="503"/>
      <c r="AI36" s="503"/>
      <c r="AJ36" s="503"/>
      <c r="AK36" s="503"/>
      <c r="AL36" s="2"/>
      <c r="AM36" s="502" t="str">
        <f t="shared" si="2"/>
        <v/>
      </c>
      <c r="AN36" s="502"/>
      <c r="AO36" s="503"/>
      <c r="AP36" s="503"/>
      <c r="AQ36" s="503"/>
      <c r="AR36" s="503"/>
      <c r="AS36" s="503"/>
      <c r="AT36" s="503"/>
      <c r="AU36" s="503"/>
      <c r="AV36" s="503"/>
      <c r="AW36" s="503"/>
      <c r="AX36" s="503"/>
      <c r="AY36" s="503"/>
      <c r="AZ36" s="503"/>
      <c r="BA36" s="503"/>
      <c r="BB36" s="503"/>
      <c r="BC36" s="503"/>
      <c r="BD36" s="2"/>
      <c r="BE36" s="502" t="str">
        <f t="shared" si="3"/>
        <v/>
      </c>
      <c r="BF36" s="502"/>
      <c r="BG36" s="503"/>
      <c r="BH36" s="503"/>
      <c r="BI36" s="503"/>
      <c r="BJ36" s="503"/>
      <c r="BK36" s="503"/>
      <c r="BL36" s="503"/>
      <c r="BM36" s="503"/>
      <c r="BN36" s="503"/>
      <c r="BO36" s="503"/>
      <c r="BP36" s="503"/>
      <c r="BQ36" s="503"/>
      <c r="BR36" s="503"/>
      <c r="BS36" s="503"/>
      <c r="BT36" s="503"/>
      <c r="BU36" s="503"/>
      <c r="BV36" s="2"/>
      <c r="BW36" s="502">
        <f t="shared" si="4"/>
        <v>8</v>
      </c>
      <c r="BX36" s="502"/>
      <c r="BY36" s="503" t="str">
        <f>IF('各会計、関係団体の財政状況及び健全化判断比率'!B70="","",'各会計、関係団体の財政状況及び健全化判断比率'!B70)</f>
        <v>宮城県市町村非常勤消防団員補償報償組合</v>
      </c>
      <c r="BZ36" s="503"/>
      <c r="CA36" s="503"/>
      <c r="CB36" s="503"/>
      <c r="CC36" s="503"/>
      <c r="CD36" s="503"/>
      <c r="CE36" s="503"/>
      <c r="CF36" s="503"/>
      <c r="CG36" s="503"/>
      <c r="CH36" s="503"/>
      <c r="CI36" s="503"/>
      <c r="CJ36" s="503"/>
      <c r="CK36" s="503"/>
      <c r="CL36" s="503"/>
      <c r="CM36" s="503"/>
      <c r="CN36" s="2"/>
      <c r="CO36" s="502" t="str">
        <f t="shared" si="5"/>
        <v/>
      </c>
      <c r="CP36" s="502"/>
      <c r="CQ36" s="503" t="str">
        <f>IF('各会計、関係団体の財政状況及び健全化判断比率'!BS9="","",'各会計、関係団体の財政状況及び健全化判断比率'!BS9)</f>
        <v/>
      </c>
      <c r="CR36" s="503"/>
      <c r="CS36" s="503"/>
      <c r="CT36" s="503"/>
      <c r="CU36" s="503"/>
      <c r="CV36" s="503"/>
      <c r="CW36" s="503"/>
      <c r="CX36" s="503"/>
      <c r="CY36" s="503"/>
      <c r="CZ36" s="503"/>
      <c r="DA36" s="503"/>
      <c r="DB36" s="503"/>
      <c r="DC36" s="503"/>
      <c r="DD36" s="503"/>
      <c r="DE36" s="503"/>
      <c r="DG36" s="504" t="str">
        <f>IF('各会計、関係団体の財政状況及び健全化判断比率'!BR9="","",'各会計、関係団体の財政状況及び健全化判断比率'!BR9)</f>
        <v/>
      </c>
      <c r="DH36" s="504"/>
      <c r="DI36" s="19"/>
    </row>
    <row r="37" spans="1:113" ht="32.25" customHeight="1" x14ac:dyDescent="0.2">
      <c r="A37" s="2"/>
      <c r="B37" s="5"/>
      <c r="C37" s="502" t="str">
        <f t="shared" si="0"/>
        <v/>
      </c>
      <c r="D37" s="502"/>
      <c r="E37" s="503" t="str">
        <f>IF('各会計、関係団体の財政状況及び健全化判断比率'!B10="","",'各会計、関係団体の財政状況及び健全化判断比率'!B10)</f>
        <v/>
      </c>
      <c r="F37" s="503"/>
      <c r="G37" s="503"/>
      <c r="H37" s="503"/>
      <c r="I37" s="503"/>
      <c r="J37" s="503"/>
      <c r="K37" s="503"/>
      <c r="L37" s="503"/>
      <c r="M37" s="503"/>
      <c r="N37" s="503"/>
      <c r="O37" s="503"/>
      <c r="P37" s="503"/>
      <c r="Q37" s="503"/>
      <c r="R37" s="503"/>
      <c r="S37" s="503"/>
      <c r="T37" s="2"/>
      <c r="U37" s="502" t="str">
        <f t="shared" si="1"/>
        <v/>
      </c>
      <c r="V37" s="502"/>
      <c r="W37" s="503"/>
      <c r="X37" s="503"/>
      <c r="Y37" s="503"/>
      <c r="Z37" s="503"/>
      <c r="AA37" s="503"/>
      <c r="AB37" s="503"/>
      <c r="AC37" s="503"/>
      <c r="AD37" s="503"/>
      <c r="AE37" s="503"/>
      <c r="AF37" s="503"/>
      <c r="AG37" s="503"/>
      <c r="AH37" s="503"/>
      <c r="AI37" s="503"/>
      <c r="AJ37" s="503"/>
      <c r="AK37" s="503"/>
      <c r="AL37" s="2"/>
      <c r="AM37" s="502" t="str">
        <f t="shared" si="2"/>
        <v/>
      </c>
      <c r="AN37" s="502"/>
      <c r="AO37" s="503"/>
      <c r="AP37" s="503"/>
      <c r="AQ37" s="503"/>
      <c r="AR37" s="503"/>
      <c r="AS37" s="503"/>
      <c r="AT37" s="503"/>
      <c r="AU37" s="503"/>
      <c r="AV37" s="503"/>
      <c r="AW37" s="503"/>
      <c r="AX37" s="503"/>
      <c r="AY37" s="503"/>
      <c r="AZ37" s="503"/>
      <c r="BA37" s="503"/>
      <c r="BB37" s="503"/>
      <c r="BC37" s="503"/>
      <c r="BD37" s="2"/>
      <c r="BE37" s="502" t="str">
        <f t="shared" si="3"/>
        <v/>
      </c>
      <c r="BF37" s="502"/>
      <c r="BG37" s="503"/>
      <c r="BH37" s="503"/>
      <c r="BI37" s="503"/>
      <c r="BJ37" s="503"/>
      <c r="BK37" s="503"/>
      <c r="BL37" s="503"/>
      <c r="BM37" s="503"/>
      <c r="BN37" s="503"/>
      <c r="BO37" s="503"/>
      <c r="BP37" s="503"/>
      <c r="BQ37" s="503"/>
      <c r="BR37" s="503"/>
      <c r="BS37" s="503"/>
      <c r="BT37" s="503"/>
      <c r="BU37" s="503"/>
      <c r="BV37" s="2"/>
      <c r="BW37" s="502">
        <f t="shared" si="4"/>
        <v>9</v>
      </c>
      <c r="BX37" s="502"/>
      <c r="BY37" s="503" t="str">
        <f>IF('各会計、関係団体の財政状況及び健全化判断比率'!B71="","",'各会計、関係団体の財政状況及び健全化判断比率'!B71)</f>
        <v>石巻地区広域行政事務組合</v>
      </c>
      <c r="BZ37" s="503"/>
      <c r="CA37" s="503"/>
      <c r="CB37" s="503"/>
      <c r="CC37" s="503"/>
      <c r="CD37" s="503"/>
      <c r="CE37" s="503"/>
      <c r="CF37" s="503"/>
      <c r="CG37" s="503"/>
      <c r="CH37" s="503"/>
      <c r="CI37" s="503"/>
      <c r="CJ37" s="503"/>
      <c r="CK37" s="503"/>
      <c r="CL37" s="503"/>
      <c r="CM37" s="503"/>
      <c r="CN37" s="2"/>
      <c r="CO37" s="502" t="str">
        <f t="shared" si="5"/>
        <v/>
      </c>
      <c r="CP37" s="502"/>
      <c r="CQ37" s="503" t="str">
        <f>IF('各会計、関係団体の財政状況及び健全化判断比率'!BS10="","",'各会計、関係団体の財政状況及び健全化判断比率'!BS10)</f>
        <v/>
      </c>
      <c r="CR37" s="503"/>
      <c r="CS37" s="503"/>
      <c r="CT37" s="503"/>
      <c r="CU37" s="503"/>
      <c r="CV37" s="503"/>
      <c r="CW37" s="503"/>
      <c r="CX37" s="503"/>
      <c r="CY37" s="503"/>
      <c r="CZ37" s="503"/>
      <c r="DA37" s="503"/>
      <c r="DB37" s="503"/>
      <c r="DC37" s="503"/>
      <c r="DD37" s="503"/>
      <c r="DE37" s="503"/>
      <c r="DG37" s="504" t="str">
        <f>IF('各会計、関係団体の財政状況及び健全化判断比率'!BR10="","",'各会計、関係団体の財政状況及び健全化判断比率'!BR10)</f>
        <v/>
      </c>
      <c r="DH37" s="504"/>
      <c r="DI37" s="19"/>
    </row>
    <row r="38" spans="1:113" ht="32.25" customHeight="1" x14ac:dyDescent="0.2">
      <c r="A38" s="2"/>
      <c r="B38" s="5"/>
      <c r="C38" s="502" t="str">
        <f t="shared" si="0"/>
        <v/>
      </c>
      <c r="D38" s="502"/>
      <c r="E38" s="503" t="str">
        <f>IF('各会計、関係団体の財政状況及び健全化判断比率'!B11="","",'各会計、関係団体の財政状況及び健全化判断比率'!B11)</f>
        <v/>
      </c>
      <c r="F38" s="503"/>
      <c r="G38" s="503"/>
      <c r="H38" s="503"/>
      <c r="I38" s="503"/>
      <c r="J38" s="503"/>
      <c r="K38" s="503"/>
      <c r="L38" s="503"/>
      <c r="M38" s="503"/>
      <c r="N38" s="503"/>
      <c r="O38" s="503"/>
      <c r="P38" s="503"/>
      <c r="Q38" s="503"/>
      <c r="R38" s="503"/>
      <c r="S38" s="503"/>
      <c r="T38" s="2"/>
      <c r="U38" s="502" t="str">
        <f t="shared" si="1"/>
        <v/>
      </c>
      <c r="V38" s="502"/>
      <c r="W38" s="503"/>
      <c r="X38" s="503"/>
      <c r="Y38" s="503"/>
      <c r="Z38" s="503"/>
      <c r="AA38" s="503"/>
      <c r="AB38" s="503"/>
      <c r="AC38" s="503"/>
      <c r="AD38" s="503"/>
      <c r="AE38" s="503"/>
      <c r="AF38" s="503"/>
      <c r="AG38" s="503"/>
      <c r="AH38" s="503"/>
      <c r="AI38" s="503"/>
      <c r="AJ38" s="503"/>
      <c r="AK38" s="503"/>
      <c r="AL38" s="2"/>
      <c r="AM38" s="502" t="str">
        <f t="shared" si="2"/>
        <v/>
      </c>
      <c r="AN38" s="502"/>
      <c r="AO38" s="503"/>
      <c r="AP38" s="503"/>
      <c r="AQ38" s="503"/>
      <c r="AR38" s="503"/>
      <c r="AS38" s="503"/>
      <c r="AT38" s="503"/>
      <c r="AU38" s="503"/>
      <c r="AV38" s="503"/>
      <c r="AW38" s="503"/>
      <c r="AX38" s="503"/>
      <c r="AY38" s="503"/>
      <c r="AZ38" s="503"/>
      <c r="BA38" s="503"/>
      <c r="BB38" s="503"/>
      <c r="BC38" s="503"/>
      <c r="BD38" s="2"/>
      <c r="BE38" s="502" t="str">
        <f t="shared" si="3"/>
        <v/>
      </c>
      <c r="BF38" s="502"/>
      <c r="BG38" s="503"/>
      <c r="BH38" s="503"/>
      <c r="BI38" s="503"/>
      <c r="BJ38" s="503"/>
      <c r="BK38" s="503"/>
      <c r="BL38" s="503"/>
      <c r="BM38" s="503"/>
      <c r="BN38" s="503"/>
      <c r="BO38" s="503"/>
      <c r="BP38" s="503"/>
      <c r="BQ38" s="503"/>
      <c r="BR38" s="503"/>
      <c r="BS38" s="503"/>
      <c r="BT38" s="503"/>
      <c r="BU38" s="503"/>
      <c r="BV38" s="2"/>
      <c r="BW38" s="502">
        <f t="shared" si="4"/>
        <v>10</v>
      </c>
      <c r="BX38" s="502"/>
      <c r="BY38" s="503" t="str">
        <f>IF('各会計、関係団体の財政状況及び健全化判断比率'!B72="","",'各会計、関係団体の財政状況及び健全化判断比率'!B72)</f>
        <v>宮城県市町村自治振興センター</v>
      </c>
      <c r="BZ38" s="503"/>
      <c r="CA38" s="503"/>
      <c r="CB38" s="503"/>
      <c r="CC38" s="503"/>
      <c r="CD38" s="503"/>
      <c r="CE38" s="503"/>
      <c r="CF38" s="503"/>
      <c r="CG38" s="503"/>
      <c r="CH38" s="503"/>
      <c r="CI38" s="503"/>
      <c r="CJ38" s="503"/>
      <c r="CK38" s="503"/>
      <c r="CL38" s="503"/>
      <c r="CM38" s="503"/>
      <c r="CN38" s="2"/>
      <c r="CO38" s="502" t="str">
        <f t="shared" si="5"/>
        <v/>
      </c>
      <c r="CP38" s="502"/>
      <c r="CQ38" s="503" t="str">
        <f>IF('各会計、関係団体の財政状況及び健全化判断比率'!BS11="","",'各会計、関係団体の財政状況及び健全化判断比率'!BS11)</f>
        <v/>
      </c>
      <c r="CR38" s="503"/>
      <c r="CS38" s="503"/>
      <c r="CT38" s="503"/>
      <c r="CU38" s="503"/>
      <c r="CV38" s="503"/>
      <c r="CW38" s="503"/>
      <c r="CX38" s="503"/>
      <c r="CY38" s="503"/>
      <c r="CZ38" s="503"/>
      <c r="DA38" s="503"/>
      <c r="DB38" s="503"/>
      <c r="DC38" s="503"/>
      <c r="DD38" s="503"/>
      <c r="DE38" s="503"/>
      <c r="DG38" s="504" t="str">
        <f>IF('各会計、関係団体の財政状況及び健全化判断比率'!BR11="","",'各会計、関係団体の財政状況及び健全化判断比率'!BR11)</f>
        <v/>
      </c>
      <c r="DH38" s="504"/>
      <c r="DI38" s="19"/>
    </row>
    <row r="39" spans="1:113" ht="32.25" customHeight="1" x14ac:dyDescent="0.2">
      <c r="A39" s="2"/>
      <c r="B39" s="5"/>
      <c r="C39" s="502" t="str">
        <f t="shared" si="0"/>
        <v/>
      </c>
      <c r="D39" s="502"/>
      <c r="E39" s="503" t="str">
        <f>IF('各会計、関係団体の財政状況及び健全化判断比率'!B12="","",'各会計、関係団体の財政状況及び健全化判断比率'!B12)</f>
        <v/>
      </c>
      <c r="F39" s="503"/>
      <c r="G39" s="503"/>
      <c r="H39" s="503"/>
      <c r="I39" s="503"/>
      <c r="J39" s="503"/>
      <c r="K39" s="503"/>
      <c r="L39" s="503"/>
      <c r="M39" s="503"/>
      <c r="N39" s="503"/>
      <c r="O39" s="503"/>
      <c r="P39" s="503"/>
      <c r="Q39" s="503"/>
      <c r="R39" s="503"/>
      <c r="S39" s="503"/>
      <c r="T39" s="2"/>
      <c r="U39" s="502" t="str">
        <f t="shared" si="1"/>
        <v/>
      </c>
      <c r="V39" s="502"/>
      <c r="W39" s="503"/>
      <c r="X39" s="503"/>
      <c r="Y39" s="503"/>
      <c r="Z39" s="503"/>
      <c r="AA39" s="503"/>
      <c r="AB39" s="503"/>
      <c r="AC39" s="503"/>
      <c r="AD39" s="503"/>
      <c r="AE39" s="503"/>
      <c r="AF39" s="503"/>
      <c r="AG39" s="503"/>
      <c r="AH39" s="503"/>
      <c r="AI39" s="503"/>
      <c r="AJ39" s="503"/>
      <c r="AK39" s="503"/>
      <c r="AL39" s="2"/>
      <c r="AM39" s="502" t="str">
        <f t="shared" si="2"/>
        <v/>
      </c>
      <c r="AN39" s="502"/>
      <c r="AO39" s="503"/>
      <c r="AP39" s="503"/>
      <c r="AQ39" s="503"/>
      <c r="AR39" s="503"/>
      <c r="AS39" s="503"/>
      <c r="AT39" s="503"/>
      <c r="AU39" s="503"/>
      <c r="AV39" s="503"/>
      <c r="AW39" s="503"/>
      <c r="AX39" s="503"/>
      <c r="AY39" s="503"/>
      <c r="AZ39" s="503"/>
      <c r="BA39" s="503"/>
      <c r="BB39" s="503"/>
      <c r="BC39" s="503"/>
      <c r="BD39" s="2"/>
      <c r="BE39" s="502" t="str">
        <f t="shared" si="3"/>
        <v/>
      </c>
      <c r="BF39" s="502"/>
      <c r="BG39" s="503"/>
      <c r="BH39" s="503"/>
      <c r="BI39" s="503"/>
      <c r="BJ39" s="503"/>
      <c r="BK39" s="503"/>
      <c r="BL39" s="503"/>
      <c r="BM39" s="503"/>
      <c r="BN39" s="503"/>
      <c r="BO39" s="503"/>
      <c r="BP39" s="503"/>
      <c r="BQ39" s="503"/>
      <c r="BR39" s="503"/>
      <c r="BS39" s="503"/>
      <c r="BT39" s="503"/>
      <c r="BU39" s="503"/>
      <c r="BV39" s="2"/>
      <c r="BW39" s="502">
        <f t="shared" si="4"/>
        <v>11</v>
      </c>
      <c r="BX39" s="502"/>
      <c r="BY39" s="503" t="str">
        <f>IF('各会計、関係団体の財政状況及び健全化判断比率'!B73="","",'各会計、関係団体の財政状況及び健全化判断比率'!B73)</f>
        <v>宮城県後期高齢者医療広域連合</v>
      </c>
      <c r="BZ39" s="503"/>
      <c r="CA39" s="503"/>
      <c r="CB39" s="503"/>
      <c r="CC39" s="503"/>
      <c r="CD39" s="503"/>
      <c r="CE39" s="503"/>
      <c r="CF39" s="503"/>
      <c r="CG39" s="503"/>
      <c r="CH39" s="503"/>
      <c r="CI39" s="503"/>
      <c r="CJ39" s="503"/>
      <c r="CK39" s="503"/>
      <c r="CL39" s="503"/>
      <c r="CM39" s="503"/>
      <c r="CN39" s="2"/>
      <c r="CO39" s="502" t="str">
        <f t="shared" si="5"/>
        <v/>
      </c>
      <c r="CP39" s="502"/>
      <c r="CQ39" s="503" t="str">
        <f>IF('各会計、関係団体の財政状況及び健全化判断比率'!BS12="","",'各会計、関係団体の財政状況及び健全化判断比率'!BS12)</f>
        <v/>
      </c>
      <c r="CR39" s="503"/>
      <c r="CS39" s="503"/>
      <c r="CT39" s="503"/>
      <c r="CU39" s="503"/>
      <c r="CV39" s="503"/>
      <c r="CW39" s="503"/>
      <c r="CX39" s="503"/>
      <c r="CY39" s="503"/>
      <c r="CZ39" s="503"/>
      <c r="DA39" s="503"/>
      <c r="DB39" s="503"/>
      <c r="DC39" s="503"/>
      <c r="DD39" s="503"/>
      <c r="DE39" s="503"/>
      <c r="DG39" s="504" t="str">
        <f>IF('各会計、関係団体の財政状況及び健全化判断比率'!BR12="","",'各会計、関係団体の財政状況及び健全化判断比率'!BR12)</f>
        <v/>
      </c>
      <c r="DH39" s="504"/>
      <c r="DI39" s="19"/>
    </row>
    <row r="40" spans="1:113" ht="32.25" customHeight="1" x14ac:dyDescent="0.2">
      <c r="A40" s="2"/>
      <c r="B40" s="5"/>
      <c r="C40" s="502" t="str">
        <f t="shared" si="0"/>
        <v/>
      </c>
      <c r="D40" s="502"/>
      <c r="E40" s="503" t="str">
        <f>IF('各会計、関係団体の財政状況及び健全化判断比率'!B13="","",'各会計、関係団体の財政状況及び健全化判断比率'!B13)</f>
        <v/>
      </c>
      <c r="F40" s="503"/>
      <c r="G40" s="503"/>
      <c r="H40" s="503"/>
      <c r="I40" s="503"/>
      <c r="J40" s="503"/>
      <c r="K40" s="503"/>
      <c r="L40" s="503"/>
      <c r="M40" s="503"/>
      <c r="N40" s="503"/>
      <c r="O40" s="503"/>
      <c r="P40" s="503"/>
      <c r="Q40" s="503"/>
      <c r="R40" s="503"/>
      <c r="S40" s="503"/>
      <c r="T40" s="2"/>
      <c r="U40" s="502" t="str">
        <f t="shared" si="1"/>
        <v/>
      </c>
      <c r="V40" s="502"/>
      <c r="W40" s="503"/>
      <c r="X40" s="503"/>
      <c r="Y40" s="503"/>
      <c r="Z40" s="503"/>
      <c r="AA40" s="503"/>
      <c r="AB40" s="503"/>
      <c r="AC40" s="503"/>
      <c r="AD40" s="503"/>
      <c r="AE40" s="503"/>
      <c r="AF40" s="503"/>
      <c r="AG40" s="503"/>
      <c r="AH40" s="503"/>
      <c r="AI40" s="503"/>
      <c r="AJ40" s="503"/>
      <c r="AK40" s="503"/>
      <c r="AL40" s="2"/>
      <c r="AM40" s="502" t="str">
        <f t="shared" si="2"/>
        <v/>
      </c>
      <c r="AN40" s="502"/>
      <c r="AO40" s="503"/>
      <c r="AP40" s="503"/>
      <c r="AQ40" s="503"/>
      <c r="AR40" s="503"/>
      <c r="AS40" s="503"/>
      <c r="AT40" s="503"/>
      <c r="AU40" s="503"/>
      <c r="AV40" s="503"/>
      <c r="AW40" s="503"/>
      <c r="AX40" s="503"/>
      <c r="AY40" s="503"/>
      <c r="AZ40" s="503"/>
      <c r="BA40" s="503"/>
      <c r="BB40" s="503"/>
      <c r="BC40" s="503"/>
      <c r="BD40" s="2"/>
      <c r="BE40" s="502" t="str">
        <f t="shared" si="3"/>
        <v/>
      </c>
      <c r="BF40" s="502"/>
      <c r="BG40" s="503"/>
      <c r="BH40" s="503"/>
      <c r="BI40" s="503"/>
      <c r="BJ40" s="503"/>
      <c r="BK40" s="503"/>
      <c r="BL40" s="503"/>
      <c r="BM40" s="503"/>
      <c r="BN40" s="503"/>
      <c r="BO40" s="503"/>
      <c r="BP40" s="503"/>
      <c r="BQ40" s="503"/>
      <c r="BR40" s="503"/>
      <c r="BS40" s="503"/>
      <c r="BT40" s="503"/>
      <c r="BU40" s="503"/>
      <c r="BV40" s="2"/>
      <c r="BW40" s="502">
        <f t="shared" si="4"/>
        <v>12</v>
      </c>
      <c r="BX40" s="502"/>
      <c r="BY40" s="503" t="str">
        <f>IF('各会計、関係団体の財政状況及び健全化判断比率'!B74="","",'各会計、関係団体の財政状況及び健全化判断比率'!B74)</f>
        <v>宮城県後期高齢者医療事業会計</v>
      </c>
      <c r="BZ40" s="503"/>
      <c r="CA40" s="503"/>
      <c r="CB40" s="503"/>
      <c r="CC40" s="503"/>
      <c r="CD40" s="503"/>
      <c r="CE40" s="503"/>
      <c r="CF40" s="503"/>
      <c r="CG40" s="503"/>
      <c r="CH40" s="503"/>
      <c r="CI40" s="503"/>
      <c r="CJ40" s="503"/>
      <c r="CK40" s="503"/>
      <c r="CL40" s="503"/>
      <c r="CM40" s="503"/>
      <c r="CN40" s="2"/>
      <c r="CO40" s="502" t="str">
        <f t="shared" si="5"/>
        <v/>
      </c>
      <c r="CP40" s="502"/>
      <c r="CQ40" s="503" t="str">
        <f>IF('各会計、関係団体の財政状況及び健全化判断比率'!BS13="","",'各会計、関係団体の財政状況及び健全化判断比率'!BS13)</f>
        <v/>
      </c>
      <c r="CR40" s="503"/>
      <c r="CS40" s="503"/>
      <c r="CT40" s="503"/>
      <c r="CU40" s="503"/>
      <c r="CV40" s="503"/>
      <c r="CW40" s="503"/>
      <c r="CX40" s="503"/>
      <c r="CY40" s="503"/>
      <c r="CZ40" s="503"/>
      <c r="DA40" s="503"/>
      <c r="DB40" s="503"/>
      <c r="DC40" s="503"/>
      <c r="DD40" s="503"/>
      <c r="DE40" s="503"/>
      <c r="DG40" s="504" t="str">
        <f>IF('各会計、関係団体の財政状況及び健全化判断比率'!BR13="","",'各会計、関係団体の財政状況及び健全化判断比率'!BR13)</f>
        <v/>
      </c>
      <c r="DH40" s="504"/>
      <c r="DI40" s="19"/>
    </row>
    <row r="41" spans="1:113" ht="32.25" customHeight="1" x14ac:dyDescent="0.2">
      <c r="A41" s="2"/>
      <c r="B41" s="5"/>
      <c r="C41" s="502" t="str">
        <f t="shared" si="0"/>
        <v/>
      </c>
      <c r="D41" s="502"/>
      <c r="E41" s="503" t="str">
        <f>IF('各会計、関係団体の財政状況及び健全化判断比率'!B14="","",'各会計、関係団体の財政状況及び健全化判断比率'!B14)</f>
        <v/>
      </c>
      <c r="F41" s="503"/>
      <c r="G41" s="503"/>
      <c r="H41" s="503"/>
      <c r="I41" s="503"/>
      <c r="J41" s="503"/>
      <c r="K41" s="503"/>
      <c r="L41" s="503"/>
      <c r="M41" s="503"/>
      <c r="N41" s="503"/>
      <c r="O41" s="503"/>
      <c r="P41" s="503"/>
      <c r="Q41" s="503"/>
      <c r="R41" s="503"/>
      <c r="S41" s="503"/>
      <c r="T41" s="2"/>
      <c r="U41" s="502" t="str">
        <f t="shared" si="1"/>
        <v/>
      </c>
      <c r="V41" s="502"/>
      <c r="W41" s="503"/>
      <c r="X41" s="503"/>
      <c r="Y41" s="503"/>
      <c r="Z41" s="503"/>
      <c r="AA41" s="503"/>
      <c r="AB41" s="503"/>
      <c r="AC41" s="503"/>
      <c r="AD41" s="503"/>
      <c r="AE41" s="503"/>
      <c r="AF41" s="503"/>
      <c r="AG41" s="503"/>
      <c r="AH41" s="503"/>
      <c r="AI41" s="503"/>
      <c r="AJ41" s="503"/>
      <c r="AK41" s="503"/>
      <c r="AL41" s="2"/>
      <c r="AM41" s="502" t="str">
        <f t="shared" si="2"/>
        <v/>
      </c>
      <c r="AN41" s="502"/>
      <c r="AO41" s="503"/>
      <c r="AP41" s="503"/>
      <c r="AQ41" s="503"/>
      <c r="AR41" s="503"/>
      <c r="AS41" s="503"/>
      <c r="AT41" s="503"/>
      <c r="AU41" s="503"/>
      <c r="AV41" s="503"/>
      <c r="AW41" s="503"/>
      <c r="AX41" s="503"/>
      <c r="AY41" s="503"/>
      <c r="AZ41" s="503"/>
      <c r="BA41" s="503"/>
      <c r="BB41" s="503"/>
      <c r="BC41" s="503"/>
      <c r="BD41" s="2"/>
      <c r="BE41" s="502" t="str">
        <f t="shared" si="3"/>
        <v/>
      </c>
      <c r="BF41" s="502"/>
      <c r="BG41" s="503"/>
      <c r="BH41" s="503"/>
      <c r="BI41" s="503"/>
      <c r="BJ41" s="503"/>
      <c r="BK41" s="503"/>
      <c r="BL41" s="503"/>
      <c r="BM41" s="503"/>
      <c r="BN41" s="503"/>
      <c r="BO41" s="503"/>
      <c r="BP41" s="503"/>
      <c r="BQ41" s="503"/>
      <c r="BR41" s="503"/>
      <c r="BS41" s="503"/>
      <c r="BT41" s="503"/>
      <c r="BU41" s="503"/>
      <c r="BV41" s="2"/>
      <c r="BW41" s="502">
        <f t="shared" si="4"/>
        <v>13</v>
      </c>
      <c r="BX41" s="502"/>
      <c r="BY41" s="503" t="str">
        <f>IF('各会計、関係団体の財政状況及び健全化判断比率'!B75="","",'各会計、関係団体の財政状況及び健全化判断比率'!B75)</f>
        <v>石巻地方広域水道企業団</v>
      </c>
      <c r="BZ41" s="503"/>
      <c r="CA41" s="503"/>
      <c r="CB41" s="503"/>
      <c r="CC41" s="503"/>
      <c r="CD41" s="503"/>
      <c r="CE41" s="503"/>
      <c r="CF41" s="503"/>
      <c r="CG41" s="503"/>
      <c r="CH41" s="503"/>
      <c r="CI41" s="503"/>
      <c r="CJ41" s="503"/>
      <c r="CK41" s="503"/>
      <c r="CL41" s="503"/>
      <c r="CM41" s="503"/>
      <c r="CN41" s="2"/>
      <c r="CO41" s="502" t="str">
        <f t="shared" si="5"/>
        <v/>
      </c>
      <c r="CP41" s="502"/>
      <c r="CQ41" s="503" t="str">
        <f>IF('各会計、関係団体の財政状況及び健全化判断比率'!BS14="","",'各会計、関係団体の財政状況及び健全化判断比率'!BS14)</f>
        <v/>
      </c>
      <c r="CR41" s="503"/>
      <c r="CS41" s="503"/>
      <c r="CT41" s="503"/>
      <c r="CU41" s="503"/>
      <c r="CV41" s="503"/>
      <c r="CW41" s="503"/>
      <c r="CX41" s="503"/>
      <c r="CY41" s="503"/>
      <c r="CZ41" s="503"/>
      <c r="DA41" s="503"/>
      <c r="DB41" s="503"/>
      <c r="DC41" s="503"/>
      <c r="DD41" s="503"/>
      <c r="DE41" s="503"/>
      <c r="DG41" s="504" t="str">
        <f>IF('各会計、関係団体の財政状況及び健全化判断比率'!BR14="","",'各会計、関係団体の財政状況及び健全化判断比率'!BR14)</f>
        <v/>
      </c>
      <c r="DH41" s="504"/>
      <c r="DI41" s="19"/>
    </row>
    <row r="42" spans="1:113" ht="32.25" customHeight="1" x14ac:dyDescent="0.2">
      <c r="B42" s="5"/>
      <c r="C42" s="502" t="str">
        <f t="shared" si="0"/>
        <v/>
      </c>
      <c r="D42" s="502"/>
      <c r="E42" s="503" t="str">
        <f>IF('各会計、関係団体の財政状況及び健全化判断比率'!B15="","",'各会計、関係団体の財政状況及び健全化判断比率'!B15)</f>
        <v/>
      </c>
      <c r="F42" s="503"/>
      <c r="G42" s="503"/>
      <c r="H42" s="503"/>
      <c r="I42" s="503"/>
      <c r="J42" s="503"/>
      <c r="K42" s="503"/>
      <c r="L42" s="503"/>
      <c r="M42" s="503"/>
      <c r="N42" s="503"/>
      <c r="O42" s="503"/>
      <c r="P42" s="503"/>
      <c r="Q42" s="503"/>
      <c r="R42" s="503"/>
      <c r="S42" s="503"/>
      <c r="T42" s="2"/>
      <c r="U42" s="502" t="str">
        <f t="shared" si="1"/>
        <v/>
      </c>
      <c r="V42" s="502"/>
      <c r="W42" s="503"/>
      <c r="X42" s="503"/>
      <c r="Y42" s="503"/>
      <c r="Z42" s="503"/>
      <c r="AA42" s="503"/>
      <c r="AB42" s="503"/>
      <c r="AC42" s="503"/>
      <c r="AD42" s="503"/>
      <c r="AE42" s="503"/>
      <c r="AF42" s="503"/>
      <c r="AG42" s="503"/>
      <c r="AH42" s="503"/>
      <c r="AI42" s="503"/>
      <c r="AJ42" s="503"/>
      <c r="AK42" s="503"/>
      <c r="AL42" s="2"/>
      <c r="AM42" s="502" t="str">
        <f t="shared" si="2"/>
        <v/>
      </c>
      <c r="AN42" s="502"/>
      <c r="AO42" s="503"/>
      <c r="AP42" s="503"/>
      <c r="AQ42" s="503"/>
      <c r="AR42" s="503"/>
      <c r="AS42" s="503"/>
      <c r="AT42" s="503"/>
      <c r="AU42" s="503"/>
      <c r="AV42" s="503"/>
      <c r="AW42" s="503"/>
      <c r="AX42" s="503"/>
      <c r="AY42" s="503"/>
      <c r="AZ42" s="503"/>
      <c r="BA42" s="503"/>
      <c r="BB42" s="503"/>
      <c r="BC42" s="503"/>
      <c r="BD42" s="2"/>
      <c r="BE42" s="502" t="str">
        <f t="shared" si="3"/>
        <v/>
      </c>
      <c r="BF42" s="502"/>
      <c r="BG42" s="503"/>
      <c r="BH42" s="503"/>
      <c r="BI42" s="503"/>
      <c r="BJ42" s="503"/>
      <c r="BK42" s="503"/>
      <c r="BL42" s="503"/>
      <c r="BM42" s="503"/>
      <c r="BN42" s="503"/>
      <c r="BO42" s="503"/>
      <c r="BP42" s="503"/>
      <c r="BQ42" s="503"/>
      <c r="BR42" s="503"/>
      <c r="BS42" s="503"/>
      <c r="BT42" s="503"/>
      <c r="BU42" s="503"/>
      <c r="BV42" s="2"/>
      <c r="BW42" s="502" t="str">
        <f t="shared" si="4"/>
        <v/>
      </c>
      <c r="BX42" s="502"/>
      <c r="BY42" s="503" t="str">
        <f>IF('各会計、関係団体の財政状況及び健全化判断比率'!B76="","",'各会計、関係団体の財政状況及び健全化判断比率'!B76)</f>
        <v/>
      </c>
      <c r="BZ42" s="503"/>
      <c r="CA42" s="503"/>
      <c r="CB42" s="503"/>
      <c r="CC42" s="503"/>
      <c r="CD42" s="503"/>
      <c r="CE42" s="503"/>
      <c r="CF42" s="503"/>
      <c r="CG42" s="503"/>
      <c r="CH42" s="503"/>
      <c r="CI42" s="503"/>
      <c r="CJ42" s="503"/>
      <c r="CK42" s="503"/>
      <c r="CL42" s="503"/>
      <c r="CM42" s="503"/>
      <c r="CN42" s="2"/>
      <c r="CO42" s="502" t="str">
        <f t="shared" si="5"/>
        <v/>
      </c>
      <c r="CP42" s="502"/>
      <c r="CQ42" s="503" t="str">
        <f>IF('各会計、関係団体の財政状況及び健全化判断比率'!BS15="","",'各会計、関係団体の財政状況及び健全化判断比率'!BS15)</f>
        <v/>
      </c>
      <c r="CR42" s="503"/>
      <c r="CS42" s="503"/>
      <c r="CT42" s="503"/>
      <c r="CU42" s="503"/>
      <c r="CV42" s="503"/>
      <c r="CW42" s="503"/>
      <c r="CX42" s="503"/>
      <c r="CY42" s="503"/>
      <c r="CZ42" s="503"/>
      <c r="DA42" s="503"/>
      <c r="DB42" s="503"/>
      <c r="DC42" s="503"/>
      <c r="DD42" s="503"/>
      <c r="DE42" s="503"/>
      <c r="DG42" s="504" t="str">
        <f>IF('各会計、関係団体の財政状況及び健全化判断比率'!BR15="","",'各会計、関係団体の財政状況及び健全化判断比率'!BR15)</f>
        <v/>
      </c>
      <c r="DH42" s="504"/>
      <c r="DI42" s="19"/>
    </row>
    <row r="43" spans="1:113" ht="32.25" customHeight="1" x14ac:dyDescent="0.2">
      <c r="B43" s="5"/>
      <c r="C43" s="502" t="str">
        <f t="shared" si="0"/>
        <v/>
      </c>
      <c r="D43" s="502"/>
      <c r="E43" s="503" t="str">
        <f>IF('各会計、関係団体の財政状況及び健全化判断比率'!B16="","",'各会計、関係団体の財政状況及び健全化判断比率'!B16)</f>
        <v/>
      </c>
      <c r="F43" s="503"/>
      <c r="G43" s="503"/>
      <c r="H43" s="503"/>
      <c r="I43" s="503"/>
      <c r="J43" s="503"/>
      <c r="K43" s="503"/>
      <c r="L43" s="503"/>
      <c r="M43" s="503"/>
      <c r="N43" s="503"/>
      <c r="O43" s="503"/>
      <c r="P43" s="503"/>
      <c r="Q43" s="503"/>
      <c r="R43" s="503"/>
      <c r="S43" s="503"/>
      <c r="T43" s="2"/>
      <c r="U43" s="502" t="str">
        <f t="shared" si="1"/>
        <v/>
      </c>
      <c r="V43" s="502"/>
      <c r="W43" s="503"/>
      <c r="X43" s="503"/>
      <c r="Y43" s="503"/>
      <c r="Z43" s="503"/>
      <c r="AA43" s="503"/>
      <c r="AB43" s="503"/>
      <c r="AC43" s="503"/>
      <c r="AD43" s="503"/>
      <c r="AE43" s="503"/>
      <c r="AF43" s="503"/>
      <c r="AG43" s="503"/>
      <c r="AH43" s="503"/>
      <c r="AI43" s="503"/>
      <c r="AJ43" s="503"/>
      <c r="AK43" s="503"/>
      <c r="AL43" s="2"/>
      <c r="AM43" s="502" t="str">
        <f t="shared" si="2"/>
        <v/>
      </c>
      <c r="AN43" s="502"/>
      <c r="AO43" s="503"/>
      <c r="AP43" s="503"/>
      <c r="AQ43" s="503"/>
      <c r="AR43" s="503"/>
      <c r="AS43" s="503"/>
      <c r="AT43" s="503"/>
      <c r="AU43" s="503"/>
      <c r="AV43" s="503"/>
      <c r="AW43" s="503"/>
      <c r="AX43" s="503"/>
      <c r="AY43" s="503"/>
      <c r="AZ43" s="503"/>
      <c r="BA43" s="503"/>
      <c r="BB43" s="503"/>
      <c r="BC43" s="503"/>
      <c r="BD43" s="2"/>
      <c r="BE43" s="502" t="str">
        <f t="shared" si="3"/>
        <v/>
      </c>
      <c r="BF43" s="502"/>
      <c r="BG43" s="503"/>
      <c r="BH43" s="503"/>
      <c r="BI43" s="503"/>
      <c r="BJ43" s="503"/>
      <c r="BK43" s="503"/>
      <c r="BL43" s="503"/>
      <c r="BM43" s="503"/>
      <c r="BN43" s="503"/>
      <c r="BO43" s="503"/>
      <c r="BP43" s="503"/>
      <c r="BQ43" s="503"/>
      <c r="BR43" s="503"/>
      <c r="BS43" s="503"/>
      <c r="BT43" s="503"/>
      <c r="BU43" s="503"/>
      <c r="BV43" s="2"/>
      <c r="BW43" s="502" t="str">
        <f t="shared" si="4"/>
        <v/>
      </c>
      <c r="BX43" s="502"/>
      <c r="BY43" s="503" t="str">
        <f>IF('各会計、関係団体の財政状況及び健全化判断比率'!B77="","",'各会計、関係団体の財政状況及び健全化判断比率'!B77)</f>
        <v/>
      </c>
      <c r="BZ43" s="503"/>
      <c r="CA43" s="503"/>
      <c r="CB43" s="503"/>
      <c r="CC43" s="503"/>
      <c r="CD43" s="503"/>
      <c r="CE43" s="503"/>
      <c r="CF43" s="503"/>
      <c r="CG43" s="503"/>
      <c r="CH43" s="503"/>
      <c r="CI43" s="503"/>
      <c r="CJ43" s="503"/>
      <c r="CK43" s="503"/>
      <c r="CL43" s="503"/>
      <c r="CM43" s="503"/>
      <c r="CN43" s="2"/>
      <c r="CO43" s="502" t="str">
        <f t="shared" si="5"/>
        <v/>
      </c>
      <c r="CP43" s="502"/>
      <c r="CQ43" s="503" t="str">
        <f>IF('各会計、関係団体の財政状況及び健全化判断比率'!BS16="","",'各会計、関係団体の財政状況及び健全化判断比率'!BS16)</f>
        <v/>
      </c>
      <c r="CR43" s="503"/>
      <c r="CS43" s="503"/>
      <c r="CT43" s="503"/>
      <c r="CU43" s="503"/>
      <c r="CV43" s="503"/>
      <c r="CW43" s="503"/>
      <c r="CX43" s="503"/>
      <c r="CY43" s="503"/>
      <c r="CZ43" s="503"/>
      <c r="DA43" s="503"/>
      <c r="DB43" s="503"/>
      <c r="DC43" s="503"/>
      <c r="DD43" s="503"/>
      <c r="DE43" s="503"/>
      <c r="DG43" s="504" t="str">
        <f>IF('各会計、関係団体の財政状況及び健全化判断比率'!BR16="","",'各会計、関係団体の財政状況及び健全化判断比率'!BR16)</f>
        <v/>
      </c>
      <c r="DH43" s="504"/>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293</v>
      </c>
      <c r="E46" s="505" t="s">
        <v>297</v>
      </c>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05"/>
      <c r="AJ46" s="505"/>
      <c r="AK46" s="505"/>
      <c r="AL46" s="505"/>
      <c r="AM46" s="505"/>
      <c r="AN46" s="505"/>
      <c r="AO46" s="505"/>
      <c r="AP46" s="505"/>
      <c r="AQ46" s="505"/>
      <c r="AR46" s="505"/>
      <c r="AS46" s="505"/>
      <c r="AT46" s="505"/>
      <c r="AU46" s="505"/>
      <c r="AV46" s="505"/>
      <c r="AW46" s="505"/>
      <c r="AX46" s="505"/>
      <c r="AY46" s="505"/>
      <c r="AZ46" s="505"/>
      <c r="BA46" s="505"/>
      <c r="BB46" s="505"/>
      <c r="BC46" s="505"/>
      <c r="BD46" s="505"/>
      <c r="BE46" s="505"/>
      <c r="BF46" s="505"/>
      <c r="BG46" s="505"/>
      <c r="BH46" s="505"/>
      <c r="BI46" s="505"/>
      <c r="BJ46" s="505"/>
      <c r="BK46" s="505"/>
      <c r="BL46" s="505"/>
      <c r="BM46" s="505"/>
      <c r="BN46" s="505"/>
      <c r="BO46" s="505"/>
      <c r="BP46" s="505"/>
      <c r="BQ46" s="505"/>
      <c r="BR46" s="505"/>
      <c r="BS46" s="505"/>
      <c r="BT46" s="505"/>
      <c r="BU46" s="505"/>
      <c r="BV46" s="505"/>
      <c r="BW46" s="505"/>
      <c r="BX46" s="505"/>
      <c r="BY46" s="505"/>
      <c r="BZ46" s="505"/>
      <c r="CA46" s="505"/>
      <c r="CB46" s="505"/>
      <c r="CC46" s="505"/>
      <c r="CD46" s="505"/>
      <c r="CE46" s="505"/>
      <c r="CF46" s="505"/>
      <c r="CG46" s="505"/>
      <c r="CH46" s="505"/>
      <c r="CI46" s="505"/>
      <c r="CJ46" s="505"/>
      <c r="CK46" s="505"/>
      <c r="CL46" s="505"/>
      <c r="CM46" s="505"/>
      <c r="CN46" s="505"/>
      <c r="CO46" s="505"/>
      <c r="CP46" s="505"/>
      <c r="CQ46" s="505"/>
      <c r="CR46" s="505"/>
      <c r="CS46" s="505"/>
      <c r="CT46" s="505"/>
      <c r="CU46" s="505"/>
      <c r="CV46" s="505"/>
      <c r="CW46" s="505"/>
      <c r="CX46" s="505"/>
      <c r="CY46" s="505"/>
      <c r="CZ46" s="505"/>
      <c r="DA46" s="505"/>
      <c r="DB46" s="505"/>
      <c r="DC46" s="505"/>
      <c r="DD46" s="505"/>
      <c r="DE46" s="505"/>
      <c r="DF46" s="505"/>
      <c r="DG46" s="505"/>
      <c r="DH46" s="505"/>
      <c r="DI46" s="505"/>
    </row>
    <row r="47" spans="1:113" x14ac:dyDescent="0.2">
      <c r="E47" s="505" t="s">
        <v>14</v>
      </c>
      <c r="F47" s="505"/>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05"/>
      <c r="AJ47" s="505"/>
      <c r="AK47" s="505"/>
      <c r="AL47" s="505"/>
      <c r="AM47" s="505"/>
      <c r="AN47" s="505"/>
      <c r="AO47" s="505"/>
      <c r="AP47" s="505"/>
      <c r="AQ47" s="505"/>
      <c r="AR47" s="505"/>
      <c r="AS47" s="505"/>
      <c r="AT47" s="505"/>
      <c r="AU47" s="505"/>
      <c r="AV47" s="505"/>
      <c r="AW47" s="505"/>
      <c r="AX47" s="505"/>
      <c r="AY47" s="505"/>
      <c r="AZ47" s="505"/>
      <c r="BA47" s="505"/>
      <c r="BB47" s="505"/>
      <c r="BC47" s="505"/>
      <c r="BD47" s="505"/>
      <c r="BE47" s="505"/>
      <c r="BF47" s="505"/>
      <c r="BG47" s="505"/>
      <c r="BH47" s="505"/>
      <c r="BI47" s="505"/>
      <c r="BJ47" s="505"/>
      <c r="BK47" s="505"/>
      <c r="BL47" s="505"/>
      <c r="BM47" s="505"/>
      <c r="BN47" s="505"/>
      <c r="BO47" s="505"/>
      <c r="BP47" s="505"/>
      <c r="BQ47" s="505"/>
      <c r="BR47" s="505"/>
      <c r="BS47" s="505"/>
      <c r="BT47" s="505"/>
      <c r="BU47" s="505"/>
      <c r="BV47" s="505"/>
      <c r="BW47" s="505"/>
      <c r="BX47" s="505"/>
      <c r="BY47" s="505"/>
      <c r="BZ47" s="505"/>
      <c r="CA47" s="505"/>
      <c r="CB47" s="505"/>
      <c r="CC47" s="505"/>
      <c r="CD47" s="505"/>
      <c r="CE47" s="505"/>
      <c r="CF47" s="505"/>
      <c r="CG47" s="505"/>
      <c r="CH47" s="505"/>
      <c r="CI47" s="505"/>
      <c r="CJ47" s="505"/>
      <c r="CK47" s="505"/>
      <c r="CL47" s="505"/>
      <c r="CM47" s="505"/>
      <c r="CN47" s="505"/>
      <c r="CO47" s="505"/>
      <c r="CP47" s="505"/>
      <c r="CQ47" s="505"/>
      <c r="CR47" s="505"/>
      <c r="CS47" s="505"/>
      <c r="CT47" s="505"/>
      <c r="CU47" s="505"/>
      <c r="CV47" s="505"/>
      <c r="CW47" s="505"/>
      <c r="CX47" s="505"/>
      <c r="CY47" s="505"/>
      <c r="CZ47" s="505"/>
      <c r="DA47" s="505"/>
      <c r="DB47" s="505"/>
      <c r="DC47" s="505"/>
      <c r="DD47" s="505"/>
      <c r="DE47" s="505"/>
      <c r="DF47" s="505"/>
      <c r="DG47" s="505"/>
      <c r="DH47" s="505"/>
      <c r="DI47" s="505"/>
    </row>
    <row r="48" spans="1:113" x14ac:dyDescent="0.2">
      <c r="E48" s="505" t="s">
        <v>298</v>
      </c>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05"/>
      <c r="AJ48" s="505"/>
      <c r="AK48" s="505"/>
      <c r="AL48" s="505"/>
      <c r="AM48" s="505"/>
      <c r="AN48" s="505"/>
      <c r="AO48" s="505"/>
      <c r="AP48" s="505"/>
      <c r="AQ48" s="505"/>
      <c r="AR48" s="505"/>
      <c r="AS48" s="505"/>
      <c r="AT48" s="505"/>
      <c r="AU48" s="505"/>
      <c r="AV48" s="505"/>
      <c r="AW48" s="505"/>
      <c r="AX48" s="505"/>
      <c r="AY48" s="505"/>
      <c r="AZ48" s="505"/>
      <c r="BA48" s="505"/>
      <c r="BB48" s="505"/>
      <c r="BC48" s="505"/>
      <c r="BD48" s="505"/>
      <c r="BE48" s="505"/>
      <c r="BF48" s="505"/>
      <c r="BG48" s="505"/>
      <c r="BH48" s="505"/>
      <c r="BI48" s="505"/>
      <c r="BJ48" s="505"/>
      <c r="BK48" s="505"/>
      <c r="BL48" s="505"/>
      <c r="BM48" s="505"/>
      <c r="BN48" s="505"/>
      <c r="BO48" s="505"/>
      <c r="BP48" s="505"/>
      <c r="BQ48" s="505"/>
      <c r="BR48" s="505"/>
      <c r="BS48" s="505"/>
      <c r="BT48" s="505"/>
      <c r="BU48" s="505"/>
      <c r="BV48" s="505"/>
      <c r="BW48" s="505"/>
      <c r="BX48" s="505"/>
      <c r="BY48" s="505"/>
      <c r="BZ48" s="505"/>
      <c r="CA48" s="505"/>
      <c r="CB48" s="505"/>
      <c r="CC48" s="505"/>
      <c r="CD48" s="505"/>
      <c r="CE48" s="505"/>
      <c r="CF48" s="505"/>
      <c r="CG48" s="505"/>
      <c r="CH48" s="505"/>
      <c r="CI48" s="505"/>
      <c r="CJ48" s="505"/>
      <c r="CK48" s="505"/>
      <c r="CL48" s="505"/>
      <c r="CM48" s="505"/>
      <c r="CN48" s="505"/>
      <c r="CO48" s="505"/>
      <c r="CP48" s="505"/>
      <c r="CQ48" s="505"/>
      <c r="CR48" s="505"/>
      <c r="CS48" s="505"/>
      <c r="CT48" s="505"/>
      <c r="CU48" s="505"/>
      <c r="CV48" s="505"/>
      <c r="CW48" s="505"/>
      <c r="CX48" s="505"/>
      <c r="CY48" s="505"/>
      <c r="CZ48" s="505"/>
      <c r="DA48" s="505"/>
      <c r="DB48" s="505"/>
      <c r="DC48" s="505"/>
      <c r="DD48" s="505"/>
      <c r="DE48" s="505"/>
      <c r="DF48" s="505"/>
      <c r="DG48" s="505"/>
      <c r="DH48" s="505"/>
      <c r="DI48" s="505"/>
    </row>
    <row r="49" spans="5:113" x14ac:dyDescent="0.2">
      <c r="E49" s="505" t="s">
        <v>300</v>
      </c>
      <c r="F49" s="505"/>
      <c r="G49" s="505"/>
      <c r="H49" s="505"/>
      <c r="I49" s="505"/>
      <c r="J49" s="505"/>
      <c r="K49" s="505"/>
      <c r="L49" s="505"/>
      <c r="M49" s="505"/>
      <c r="N49" s="505"/>
      <c r="O49" s="505"/>
      <c r="P49" s="505"/>
      <c r="Q49" s="505"/>
      <c r="R49" s="505"/>
      <c r="S49" s="505"/>
      <c r="T49" s="505"/>
      <c r="U49" s="505"/>
      <c r="V49" s="505"/>
      <c r="W49" s="505"/>
      <c r="X49" s="505"/>
      <c r="Y49" s="505"/>
      <c r="Z49" s="505"/>
      <c r="AA49" s="505"/>
      <c r="AB49" s="505"/>
      <c r="AC49" s="505"/>
      <c r="AD49" s="505"/>
      <c r="AE49" s="505"/>
      <c r="AF49" s="505"/>
      <c r="AG49" s="505"/>
      <c r="AH49" s="505"/>
      <c r="AI49" s="505"/>
      <c r="AJ49" s="505"/>
      <c r="AK49" s="505"/>
      <c r="AL49" s="505"/>
      <c r="AM49" s="505"/>
      <c r="AN49" s="505"/>
      <c r="AO49" s="505"/>
      <c r="AP49" s="505"/>
      <c r="AQ49" s="505"/>
      <c r="AR49" s="505"/>
      <c r="AS49" s="505"/>
      <c r="AT49" s="505"/>
      <c r="AU49" s="505"/>
      <c r="AV49" s="505"/>
      <c r="AW49" s="505"/>
      <c r="AX49" s="505"/>
      <c r="AY49" s="505"/>
      <c r="AZ49" s="505"/>
      <c r="BA49" s="505"/>
      <c r="BB49" s="505"/>
      <c r="BC49" s="505"/>
      <c r="BD49" s="505"/>
      <c r="BE49" s="505"/>
      <c r="BF49" s="505"/>
      <c r="BG49" s="505"/>
      <c r="BH49" s="505"/>
      <c r="BI49" s="505"/>
      <c r="BJ49" s="505"/>
      <c r="BK49" s="505"/>
      <c r="BL49" s="505"/>
      <c r="BM49" s="505"/>
      <c r="BN49" s="505"/>
      <c r="BO49" s="505"/>
      <c r="BP49" s="505"/>
      <c r="BQ49" s="505"/>
      <c r="BR49" s="505"/>
      <c r="BS49" s="505"/>
      <c r="BT49" s="505"/>
      <c r="BU49" s="505"/>
      <c r="BV49" s="505"/>
      <c r="BW49" s="505"/>
      <c r="BX49" s="505"/>
      <c r="BY49" s="505"/>
      <c r="BZ49" s="505"/>
      <c r="CA49" s="505"/>
      <c r="CB49" s="505"/>
      <c r="CC49" s="505"/>
      <c r="CD49" s="505"/>
      <c r="CE49" s="505"/>
      <c r="CF49" s="505"/>
      <c r="CG49" s="505"/>
      <c r="CH49" s="505"/>
      <c r="CI49" s="505"/>
      <c r="CJ49" s="505"/>
      <c r="CK49" s="505"/>
      <c r="CL49" s="505"/>
      <c r="CM49" s="505"/>
      <c r="CN49" s="505"/>
      <c r="CO49" s="505"/>
      <c r="CP49" s="505"/>
      <c r="CQ49" s="505"/>
      <c r="CR49" s="505"/>
      <c r="CS49" s="505"/>
      <c r="CT49" s="505"/>
      <c r="CU49" s="505"/>
      <c r="CV49" s="505"/>
      <c r="CW49" s="505"/>
      <c r="CX49" s="505"/>
      <c r="CY49" s="505"/>
      <c r="CZ49" s="505"/>
      <c r="DA49" s="505"/>
      <c r="DB49" s="505"/>
      <c r="DC49" s="505"/>
      <c r="DD49" s="505"/>
      <c r="DE49" s="505"/>
      <c r="DF49" s="505"/>
      <c r="DG49" s="505"/>
      <c r="DH49" s="505"/>
      <c r="DI49" s="505"/>
    </row>
    <row r="50" spans="5:113" x14ac:dyDescent="0.2">
      <c r="E50" s="505" t="s">
        <v>134</v>
      </c>
      <c r="F50" s="505"/>
      <c r="G50" s="505"/>
      <c r="H50" s="505"/>
      <c r="I50" s="505"/>
      <c r="J50" s="505"/>
      <c r="K50" s="505"/>
      <c r="L50" s="505"/>
      <c r="M50" s="505"/>
      <c r="N50" s="505"/>
      <c r="O50" s="505"/>
      <c r="P50" s="505"/>
      <c r="Q50" s="505"/>
      <c r="R50" s="505"/>
      <c r="S50" s="505"/>
      <c r="T50" s="505"/>
      <c r="U50" s="505"/>
      <c r="V50" s="505"/>
      <c r="W50" s="505"/>
      <c r="X50" s="505"/>
      <c r="Y50" s="505"/>
      <c r="Z50" s="505"/>
      <c r="AA50" s="505"/>
      <c r="AB50" s="505"/>
      <c r="AC50" s="505"/>
      <c r="AD50" s="505"/>
      <c r="AE50" s="505"/>
      <c r="AF50" s="505"/>
      <c r="AG50" s="505"/>
      <c r="AH50" s="505"/>
      <c r="AI50" s="505"/>
      <c r="AJ50" s="505"/>
      <c r="AK50" s="505"/>
      <c r="AL50" s="505"/>
      <c r="AM50" s="505"/>
      <c r="AN50" s="505"/>
      <c r="AO50" s="505"/>
      <c r="AP50" s="505"/>
      <c r="AQ50" s="505"/>
      <c r="AR50" s="505"/>
      <c r="AS50" s="505"/>
      <c r="AT50" s="505"/>
      <c r="AU50" s="505"/>
      <c r="AV50" s="505"/>
      <c r="AW50" s="505"/>
      <c r="AX50" s="505"/>
      <c r="AY50" s="505"/>
      <c r="AZ50" s="505"/>
      <c r="BA50" s="505"/>
      <c r="BB50" s="505"/>
      <c r="BC50" s="505"/>
      <c r="BD50" s="505"/>
      <c r="BE50" s="505"/>
      <c r="BF50" s="505"/>
      <c r="BG50" s="505"/>
      <c r="BH50" s="505"/>
      <c r="BI50" s="505"/>
      <c r="BJ50" s="505"/>
      <c r="BK50" s="505"/>
      <c r="BL50" s="505"/>
      <c r="BM50" s="505"/>
      <c r="BN50" s="505"/>
      <c r="BO50" s="505"/>
      <c r="BP50" s="505"/>
      <c r="BQ50" s="505"/>
      <c r="BR50" s="505"/>
      <c r="BS50" s="505"/>
      <c r="BT50" s="505"/>
      <c r="BU50" s="505"/>
      <c r="BV50" s="505"/>
      <c r="BW50" s="505"/>
      <c r="BX50" s="505"/>
      <c r="BY50" s="505"/>
      <c r="BZ50" s="505"/>
      <c r="CA50" s="505"/>
      <c r="CB50" s="505"/>
      <c r="CC50" s="505"/>
      <c r="CD50" s="505"/>
      <c r="CE50" s="505"/>
      <c r="CF50" s="505"/>
      <c r="CG50" s="505"/>
      <c r="CH50" s="505"/>
      <c r="CI50" s="505"/>
      <c r="CJ50" s="505"/>
      <c r="CK50" s="505"/>
      <c r="CL50" s="505"/>
      <c r="CM50" s="505"/>
      <c r="CN50" s="505"/>
      <c r="CO50" s="505"/>
      <c r="CP50" s="505"/>
      <c r="CQ50" s="505"/>
      <c r="CR50" s="505"/>
      <c r="CS50" s="505"/>
      <c r="CT50" s="505"/>
      <c r="CU50" s="505"/>
      <c r="CV50" s="505"/>
      <c r="CW50" s="505"/>
      <c r="CX50" s="505"/>
      <c r="CY50" s="505"/>
      <c r="CZ50" s="505"/>
      <c r="DA50" s="505"/>
      <c r="DB50" s="505"/>
      <c r="DC50" s="505"/>
      <c r="DD50" s="505"/>
      <c r="DE50" s="505"/>
      <c r="DF50" s="505"/>
      <c r="DG50" s="505"/>
      <c r="DH50" s="505"/>
      <c r="DI50" s="505"/>
    </row>
    <row r="51" spans="5:113" x14ac:dyDescent="0.2">
      <c r="E51" s="505" t="s">
        <v>302</v>
      </c>
      <c r="F51" s="505"/>
      <c r="G51" s="505"/>
      <c r="H51" s="505"/>
      <c r="I51" s="505"/>
      <c r="J51" s="505"/>
      <c r="K51" s="505"/>
      <c r="L51" s="505"/>
      <c r="M51" s="505"/>
      <c r="N51" s="505"/>
      <c r="O51" s="505"/>
      <c r="P51" s="505"/>
      <c r="Q51" s="505"/>
      <c r="R51" s="505"/>
      <c r="S51" s="505"/>
      <c r="T51" s="505"/>
      <c r="U51" s="505"/>
      <c r="V51" s="505"/>
      <c r="W51" s="505"/>
      <c r="X51" s="505"/>
      <c r="Y51" s="505"/>
      <c r="Z51" s="505"/>
      <c r="AA51" s="505"/>
      <c r="AB51" s="505"/>
      <c r="AC51" s="505"/>
      <c r="AD51" s="505"/>
      <c r="AE51" s="505"/>
      <c r="AF51" s="505"/>
      <c r="AG51" s="505"/>
      <c r="AH51" s="505"/>
      <c r="AI51" s="505"/>
      <c r="AJ51" s="505"/>
      <c r="AK51" s="505"/>
      <c r="AL51" s="505"/>
      <c r="AM51" s="505"/>
      <c r="AN51" s="505"/>
      <c r="AO51" s="505"/>
      <c r="AP51" s="505"/>
      <c r="AQ51" s="505"/>
      <c r="AR51" s="505"/>
      <c r="AS51" s="505"/>
      <c r="AT51" s="505"/>
      <c r="AU51" s="505"/>
      <c r="AV51" s="505"/>
      <c r="AW51" s="505"/>
      <c r="AX51" s="505"/>
      <c r="AY51" s="505"/>
      <c r="AZ51" s="505"/>
      <c r="BA51" s="505"/>
      <c r="BB51" s="505"/>
      <c r="BC51" s="505"/>
      <c r="BD51" s="505"/>
      <c r="BE51" s="505"/>
      <c r="BF51" s="505"/>
      <c r="BG51" s="505"/>
      <c r="BH51" s="505"/>
      <c r="BI51" s="505"/>
      <c r="BJ51" s="505"/>
      <c r="BK51" s="505"/>
      <c r="BL51" s="505"/>
      <c r="BM51" s="505"/>
      <c r="BN51" s="505"/>
      <c r="BO51" s="505"/>
      <c r="BP51" s="505"/>
      <c r="BQ51" s="505"/>
      <c r="BR51" s="505"/>
      <c r="BS51" s="505"/>
      <c r="BT51" s="505"/>
      <c r="BU51" s="505"/>
      <c r="BV51" s="505"/>
      <c r="BW51" s="505"/>
      <c r="BX51" s="505"/>
      <c r="BY51" s="505"/>
      <c r="BZ51" s="505"/>
      <c r="CA51" s="505"/>
      <c r="CB51" s="505"/>
      <c r="CC51" s="505"/>
      <c r="CD51" s="505"/>
      <c r="CE51" s="505"/>
      <c r="CF51" s="505"/>
      <c r="CG51" s="505"/>
      <c r="CH51" s="505"/>
      <c r="CI51" s="505"/>
      <c r="CJ51" s="505"/>
      <c r="CK51" s="505"/>
      <c r="CL51" s="505"/>
      <c r="CM51" s="505"/>
      <c r="CN51" s="505"/>
      <c r="CO51" s="505"/>
      <c r="CP51" s="505"/>
      <c r="CQ51" s="505"/>
      <c r="CR51" s="505"/>
      <c r="CS51" s="505"/>
      <c r="CT51" s="505"/>
      <c r="CU51" s="505"/>
      <c r="CV51" s="505"/>
      <c r="CW51" s="505"/>
      <c r="CX51" s="505"/>
      <c r="CY51" s="505"/>
      <c r="CZ51" s="505"/>
      <c r="DA51" s="505"/>
      <c r="DB51" s="505"/>
      <c r="DC51" s="505"/>
      <c r="DD51" s="505"/>
      <c r="DE51" s="505"/>
      <c r="DF51" s="505"/>
      <c r="DG51" s="505"/>
      <c r="DH51" s="505"/>
      <c r="DI51" s="505"/>
    </row>
    <row r="52" spans="5:113" x14ac:dyDescent="0.2">
      <c r="E52" s="505" t="s">
        <v>303</v>
      </c>
      <c r="F52" s="505"/>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505"/>
      <c r="AI52" s="505"/>
      <c r="AJ52" s="505"/>
      <c r="AK52" s="505"/>
      <c r="AL52" s="505"/>
      <c r="AM52" s="505"/>
      <c r="AN52" s="505"/>
      <c r="AO52" s="505"/>
      <c r="AP52" s="505"/>
      <c r="AQ52" s="505"/>
      <c r="AR52" s="505"/>
      <c r="AS52" s="505"/>
      <c r="AT52" s="505"/>
      <c r="AU52" s="505"/>
      <c r="AV52" s="505"/>
      <c r="AW52" s="505"/>
      <c r="AX52" s="505"/>
      <c r="AY52" s="505"/>
      <c r="AZ52" s="505"/>
      <c r="BA52" s="505"/>
      <c r="BB52" s="505"/>
      <c r="BC52" s="505"/>
      <c r="BD52" s="505"/>
      <c r="BE52" s="505"/>
      <c r="BF52" s="505"/>
      <c r="BG52" s="505"/>
      <c r="BH52" s="505"/>
      <c r="BI52" s="505"/>
      <c r="BJ52" s="505"/>
      <c r="BK52" s="505"/>
      <c r="BL52" s="505"/>
      <c r="BM52" s="505"/>
      <c r="BN52" s="505"/>
      <c r="BO52" s="505"/>
      <c r="BP52" s="505"/>
      <c r="BQ52" s="505"/>
      <c r="BR52" s="505"/>
      <c r="BS52" s="505"/>
      <c r="BT52" s="505"/>
      <c r="BU52" s="505"/>
      <c r="BV52" s="505"/>
      <c r="BW52" s="505"/>
      <c r="BX52" s="505"/>
      <c r="BY52" s="505"/>
      <c r="BZ52" s="505"/>
      <c r="CA52" s="505"/>
      <c r="CB52" s="505"/>
      <c r="CC52" s="505"/>
      <c r="CD52" s="505"/>
      <c r="CE52" s="505"/>
      <c r="CF52" s="505"/>
      <c r="CG52" s="505"/>
      <c r="CH52" s="505"/>
      <c r="CI52" s="505"/>
      <c r="CJ52" s="505"/>
      <c r="CK52" s="505"/>
      <c r="CL52" s="505"/>
      <c r="CM52" s="505"/>
      <c r="CN52" s="505"/>
      <c r="CO52" s="505"/>
      <c r="CP52" s="505"/>
      <c r="CQ52" s="505"/>
      <c r="CR52" s="505"/>
      <c r="CS52" s="505"/>
      <c r="CT52" s="505"/>
      <c r="CU52" s="505"/>
      <c r="CV52" s="505"/>
      <c r="CW52" s="505"/>
      <c r="CX52" s="505"/>
      <c r="CY52" s="505"/>
      <c r="CZ52" s="505"/>
      <c r="DA52" s="505"/>
      <c r="DB52" s="505"/>
      <c r="DC52" s="505"/>
      <c r="DD52" s="505"/>
      <c r="DE52" s="505"/>
      <c r="DF52" s="505"/>
      <c r="DG52" s="505"/>
      <c r="DH52" s="505"/>
      <c r="DI52" s="505"/>
    </row>
    <row r="53" spans="5:113" x14ac:dyDescent="0.2">
      <c r="E53" s="505" t="s">
        <v>306</v>
      </c>
      <c r="F53" s="505"/>
      <c r="G53" s="505"/>
      <c r="H53" s="505"/>
      <c r="I53" s="505"/>
      <c r="J53" s="505"/>
      <c r="K53" s="505"/>
      <c r="L53" s="505"/>
      <c r="M53" s="505"/>
      <c r="N53" s="505"/>
      <c r="O53" s="505"/>
      <c r="P53" s="505"/>
      <c r="Q53" s="505"/>
      <c r="R53" s="505"/>
      <c r="S53" s="505"/>
      <c r="T53" s="505"/>
      <c r="U53" s="505"/>
      <c r="V53" s="505"/>
      <c r="W53" s="505"/>
      <c r="X53" s="505"/>
      <c r="Y53" s="505"/>
      <c r="Z53" s="505"/>
      <c r="AA53" s="505"/>
      <c r="AB53" s="505"/>
      <c r="AC53" s="505"/>
      <c r="AD53" s="505"/>
      <c r="AE53" s="505"/>
      <c r="AF53" s="505"/>
      <c r="AG53" s="505"/>
      <c r="AH53" s="505"/>
      <c r="AI53" s="505"/>
      <c r="AJ53" s="505"/>
      <c r="AK53" s="505"/>
      <c r="AL53" s="505"/>
      <c r="AM53" s="505"/>
      <c r="AN53" s="505"/>
      <c r="AO53" s="505"/>
      <c r="AP53" s="505"/>
      <c r="AQ53" s="505"/>
      <c r="AR53" s="505"/>
      <c r="AS53" s="505"/>
      <c r="AT53" s="505"/>
      <c r="AU53" s="505"/>
      <c r="AV53" s="505"/>
      <c r="AW53" s="505"/>
      <c r="AX53" s="505"/>
      <c r="AY53" s="505"/>
      <c r="AZ53" s="505"/>
      <c r="BA53" s="505"/>
      <c r="BB53" s="505"/>
      <c r="BC53" s="505"/>
      <c r="BD53" s="505"/>
      <c r="BE53" s="505"/>
      <c r="BF53" s="505"/>
      <c r="BG53" s="505"/>
      <c r="BH53" s="505"/>
      <c r="BI53" s="505"/>
      <c r="BJ53" s="505"/>
      <c r="BK53" s="505"/>
      <c r="BL53" s="505"/>
      <c r="BM53" s="505"/>
      <c r="BN53" s="505"/>
      <c r="BO53" s="505"/>
      <c r="BP53" s="505"/>
      <c r="BQ53" s="505"/>
      <c r="BR53" s="505"/>
      <c r="BS53" s="505"/>
      <c r="BT53" s="505"/>
      <c r="BU53" s="505"/>
      <c r="BV53" s="505"/>
      <c r="BW53" s="505"/>
      <c r="BX53" s="505"/>
      <c r="BY53" s="505"/>
      <c r="BZ53" s="505"/>
      <c r="CA53" s="505"/>
      <c r="CB53" s="505"/>
      <c r="CC53" s="505"/>
      <c r="CD53" s="505"/>
      <c r="CE53" s="505"/>
      <c r="CF53" s="505"/>
      <c r="CG53" s="505"/>
      <c r="CH53" s="505"/>
      <c r="CI53" s="505"/>
      <c r="CJ53" s="505"/>
      <c r="CK53" s="505"/>
      <c r="CL53" s="505"/>
      <c r="CM53" s="505"/>
      <c r="CN53" s="505"/>
      <c r="CO53" s="505"/>
      <c r="CP53" s="505"/>
      <c r="CQ53" s="505"/>
      <c r="CR53" s="505"/>
      <c r="CS53" s="505"/>
      <c r="CT53" s="505"/>
      <c r="CU53" s="505"/>
      <c r="CV53" s="505"/>
      <c r="CW53" s="505"/>
      <c r="CX53" s="505"/>
      <c r="CY53" s="505"/>
      <c r="CZ53" s="505"/>
      <c r="DA53" s="505"/>
      <c r="DB53" s="505"/>
      <c r="DC53" s="505"/>
      <c r="DD53" s="505"/>
      <c r="DE53" s="505"/>
      <c r="DF53" s="505"/>
      <c r="DG53" s="505"/>
      <c r="DH53" s="505"/>
      <c r="DI53" s="505"/>
    </row>
    <row r="54" spans="5:113" x14ac:dyDescent="0.2"/>
    <row r="55" spans="5:113" x14ac:dyDescent="0.2"/>
    <row r="56" spans="5:113" x14ac:dyDescent="0.2"/>
  </sheetData>
  <sheetProtection algorithmName="SHA-512" hashValue="IWxVPhzYnru7j44h+fOvDO8itYEH3RkPNLcg6UFpnfHPBlookTUNhWQnfxoPLX83q3Oh10nDHFFGZpQGHxVTGg==" saltValue="G1djHylSDl7KqBQelU094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5" t="s">
        <v>200</v>
      </c>
      <c r="DI1" s="586"/>
      <c r="DJ1" s="586"/>
      <c r="DK1" s="586"/>
      <c r="DL1" s="586"/>
      <c r="DM1" s="586"/>
      <c r="DN1" s="587"/>
      <c r="DO1" s="1"/>
      <c r="DP1" s="585" t="s">
        <v>309</v>
      </c>
      <c r="DQ1" s="586"/>
      <c r="DR1" s="586"/>
      <c r="DS1" s="586"/>
      <c r="DT1" s="586"/>
      <c r="DU1" s="586"/>
      <c r="DV1" s="586"/>
      <c r="DW1" s="586"/>
      <c r="DX1" s="586"/>
      <c r="DY1" s="586"/>
      <c r="DZ1" s="586"/>
      <c r="EA1" s="586"/>
      <c r="EB1" s="586"/>
      <c r="EC1" s="587"/>
      <c r="ED1" s="2"/>
      <c r="EE1" s="2"/>
      <c r="EF1" s="2"/>
      <c r="EG1" s="2"/>
      <c r="EH1" s="2"/>
      <c r="EI1" s="2"/>
      <c r="EJ1" s="2"/>
      <c r="EK1" s="2"/>
      <c r="EL1" s="2"/>
      <c r="EM1" s="2"/>
    </row>
    <row r="2" spans="2:143" ht="22.5" customHeight="1" x14ac:dyDescent="0.2">
      <c r="B2" s="40" t="s">
        <v>257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73" t="s">
        <v>310</v>
      </c>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c r="AJ3" s="374"/>
      <c r="AK3" s="374"/>
      <c r="AL3" s="374"/>
      <c r="AM3" s="374"/>
      <c r="AN3" s="374"/>
      <c r="AO3" s="374"/>
      <c r="AP3" s="373" t="s">
        <v>78</v>
      </c>
      <c r="AQ3" s="374"/>
      <c r="AR3" s="374"/>
      <c r="AS3" s="374"/>
      <c r="AT3" s="374"/>
      <c r="AU3" s="374"/>
      <c r="AV3" s="374"/>
      <c r="AW3" s="374"/>
      <c r="AX3" s="374"/>
      <c r="AY3" s="374"/>
      <c r="AZ3" s="374"/>
      <c r="BA3" s="374"/>
      <c r="BB3" s="374"/>
      <c r="BC3" s="374"/>
      <c r="BD3" s="374"/>
      <c r="BE3" s="374"/>
      <c r="BF3" s="374"/>
      <c r="BG3" s="374"/>
      <c r="BH3" s="374"/>
      <c r="BI3" s="374"/>
      <c r="BJ3" s="374"/>
      <c r="BK3" s="374"/>
      <c r="BL3" s="374"/>
      <c r="BM3" s="374"/>
      <c r="BN3" s="374"/>
      <c r="BO3" s="374"/>
      <c r="BP3" s="374"/>
      <c r="BQ3" s="374"/>
      <c r="BR3" s="374"/>
      <c r="BS3" s="374"/>
      <c r="BT3" s="374"/>
      <c r="BU3" s="374"/>
      <c r="BV3" s="374"/>
      <c r="BW3" s="374"/>
      <c r="BX3" s="374"/>
      <c r="BY3" s="374"/>
      <c r="BZ3" s="374"/>
      <c r="CA3" s="374"/>
      <c r="CB3" s="423"/>
      <c r="CD3" s="373" t="s">
        <v>143</v>
      </c>
      <c r="CE3" s="374"/>
      <c r="CF3" s="374"/>
      <c r="CG3" s="374"/>
      <c r="CH3" s="374"/>
      <c r="CI3" s="374"/>
      <c r="CJ3" s="374"/>
      <c r="CK3" s="374"/>
      <c r="CL3" s="374"/>
      <c r="CM3" s="374"/>
      <c r="CN3" s="374"/>
      <c r="CO3" s="374"/>
      <c r="CP3" s="374"/>
      <c r="CQ3" s="374"/>
      <c r="CR3" s="374"/>
      <c r="CS3" s="374"/>
      <c r="CT3" s="374"/>
      <c r="CU3" s="374"/>
      <c r="CV3" s="374"/>
      <c r="CW3" s="374"/>
      <c r="CX3" s="374"/>
      <c r="CY3" s="374"/>
      <c r="CZ3" s="374"/>
      <c r="DA3" s="374"/>
      <c r="DB3" s="374"/>
      <c r="DC3" s="374"/>
      <c r="DD3" s="374"/>
      <c r="DE3" s="374"/>
      <c r="DF3" s="374"/>
      <c r="DG3" s="374"/>
      <c r="DH3" s="374"/>
      <c r="DI3" s="374"/>
      <c r="DJ3" s="374"/>
      <c r="DK3" s="374"/>
      <c r="DL3" s="374"/>
      <c r="DM3" s="374"/>
      <c r="DN3" s="374"/>
      <c r="DO3" s="374"/>
      <c r="DP3" s="374"/>
      <c r="DQ3" s="374"/>
      <c r="DR3" s="374"/>
      <c r="DS3" s="374"/>
      <c r="DT3" s="374"/>
      <c r="DU3" s="374"/>
      <c r="DV3" s="374"/>
      <c r="DW3" s="374"/>
      <c r="DX3" s="374"/>
      <c r="DY3" s="374"/>
      <c r="DZ3" s="374"/>
      <c r="EA3" s="374"/>
      <c r="EB3" s="374"/>
      <c r="EC3" s="423"/>
    </row>
    <row r="4" spans="2:143" ht="11.25" customHeight="1" x14ac:dyDescent="0.2">
      <c r="B4" s="373" t="s">
        <v>3</v>
      </c>
      <c r="C4" s="374"/>
      <c r="D4" s="374"/>
      <c r="E4" s="374"/>
      <c r="F4" s="374"/>
      <c r="G4" s="374"/>
      <c r="H4" s="374"/>
      <c r="I4" s="374"/>
      <c r="J4" s="374"/>
      <c r="K4" s="374"/>
      <c r="L4" s="374"/>
      <c r="M4" s="374"/>
      <c r="N4" s="374"/>
      <c r="O4" s="374"/>
      <c r="P4" s="374"/>
      <c r="Q4" s="423"/>
      <c r="R4" s="373" t="s">
        <v>174</v>
      </c>
      <c r="S4" s="374"/>
      <c r="T4" s="374"/>
      <c r="U4" s="374"/>
      <c r="V4" s="374"/>
      <c r="W4" s="374"/>
      <c r="X4" s="374"/>
      <c r="Y4" s="423"/>
      <c r="Z4" s="373" t="s">
        <v>311</v>
      </c>
      <c r="AA4" s="374"/>
      <c r="AB4" s="374"/>
      <c r="AC4" s="423"/>
      <c r="AD4" s="373" t="s">
        <v>313</v>
      </c>
      <c r="AE4" s="374"/>
      <c r="AF4" s="374"/>
      <c r="AG4" s="374"/>
      <c r="AH4" s="374"/>
      <c r="AI4" s="374"/>
      <c r="AJ4" s="374"/>
      <c r="AK4" s="423"/>
      <c r="AL4" s="373" t="s">
        <v>311</v>
      </c>
      <c r="AM4" s="374"/>
      <c r="AN4" s="374"/>
      <c r="AO4" s="423"/>
      <c r="AP4" s="588" t="s">
        <v>156</v>
      </c>
      <c r="AQ4" s="588"/>
      <c r="AR4" s="588"/>
      <c r="AS4" s="588"/>
      <c r="AT4" s="588"/>
      <c r="AU4" s="588"/>
      <c r="AV4" s="588"/>
      <c r="AW4" s="588"/>
      <c r="AX4" s="588"/>
      <c r="AY4" s="588"/>
      <c r="AZ4" s="588"/>
      <c r="BA4" s="588"/>
      <c r="BB4" s="588"/>
      <c r="BC4" s="588"/>
      <c r="BD4" s="588"/>
      <c r="BE4" s="588"/>
      <c r="BF4" s="588"/>
      <c r="BG4" s="588" t="s">
        <v>21</v>
      </c>
      <c r="BH4" s="588"/>
      <c r="BI4" s="588"/>
      <c r="BJ4" s="588"/>
      <c r="BK4" s="588"/>
      <c r="BL4" s="588"/>
      <c r="BM4" s="588"/>
      <c r="BN4" s="588"/>
      <c r="BO4" s="588" t="s">
        <v>311</v>
      </c>
      <c r="BP4" s="588"/>
      <c r="BQ4" s="588"/>
      <c r="BR4" s="588"/>
      <c r="BS4" s="588" t="s">
        <v>315</v>
      </c>
      <c r="BT4" s="588"/>
      <c r="BU4" s="588"/>
      <c r="BV4" s="588"/>
      <c r="BW4" s="588"/>
      <c r="BX4" s="588"/>
      <c r="BY4" s="588"/>
      <c r="BZ4" s="588"/>
      <c r="CA4" s="588"/>
      <c r="CB4" s="588"/>
      <c r="CD4" s="373" t="s">
        <v>318</v>
      </c>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c r="DF4" s="374"/>
      <c r="DG4" s="374"/>
      <c r="DH4" s="374"/>
      <c r="DI4" s="374"/>
      <c r="DJ4" s="374"/>
      <c r="DK4" s="374"/>
      <c r="DL4" s="374"/>
      <c r="DM4" s="374"/>
      <c r="DN4" s="374"/>
      <c r="DO4" s="374"/>
      <c r="DP4" s="374"/>
      <c r="DQ4" s="374"/>
      <c r="DR4" s="374"/>
      <c r="DS4" s="374"/>
      <c r="DT4" s="374"/>
      <c r="DU4" s="374"/>
      <c r="DV4" s="374"/>
      <c r="DW4" s="374"/>
      <c r="DX4" s="374"/>
      <c r="DY4" s="374"/>
      <c r="DZ4" s="374"/>
      <c r="EA4" s="374"/>
      <c r="EB4" s="374"/>
      <c r="EC4" s="423"/>
    </row>
    <row r="5" spans="2:143" ht="11.25" customHeight="1" x14ac:dyDescent="0.2">
      <c r="B5" s="589" t="s">
        <v>75</v>
      </c>
      <c r="C5" s="590"/>
      <c r="D5" s="590"/>
      <c r="E5" s="590"/>
      <c r="F5" s="590"/>
      <c r="G5" s="590"/>
      <c r="H5" s="590"/>
      <c r="I5" s="590"/>
      <c r="J5" s="590"/>
      <c r="K5" s="590"/>
      <c r="L5" s="590"/>
      <c r="M5" s="590"/>
      <c r="N5" s="590"/>
      <c r="O5" s="590"/>
      <c r="P5" s="590"/>
      <c r="Q5" s="591"/>
      <c r="R5" s="592">
        <v>3966491</v>
      </c>
      <c r="S5" s="593"/>
      <c r="T5" s="593"/>
      <c r="U5" s="593"/>
      <c r="V5" s="593"/>
      <c r="W5" s="593"/>
      <c r="X5" s="593"/>
      <c r="Y5" s="594"/>
      <c r="Z5" s="595">
        <v>15.1</v>
      </c>
      <c r="AA5" s="595"/>
      <c r="AB5" s="595"/>
      <c r="AC5" s="595"/>
      <c r="AD5" s="596">
        <v>3966491</v>
      </c>
      <c r="AE5" s="596"/>
      <c r="AF5" s="596"/>
      <c r="AG5" s="596"/>
      <c r="AH5" s="596"/>
      <c r="AI5" s="596"/>
      <c r="AJ5" s="596"/>
      <c r="AK5" s="596"/>
      <c r="AL5" s="597">
        <v>36.1</v>
      </c>
      <c r="AM5" s="598"/>
      <c r="AN5" s="598"/>
      <c r="AO5" s="599"/>
      <c r="AP5" s="589" t="s">
        <v>176</v>
      </c>
      <c r="AQ5" s="590"/>
      <c r="AR5" s="590"/>
      <c r="AS5" s="590"/>
      <c r="AT5" s="590"/>
      <c r="AU5" s="590"/>
      <c r="AV5" s="590"/>
      <c r="AW5" s="590"/>
      <c r="AX5" s="590"/>
      <c r="AY5" s="590"/>
      <c r="AZ5" s="590"/>
      <c r="BA5" s="590"/>
      <c r="BB5" s="590"/>
      <c r="BC5" s="590"/>
      <c r="BD5" s="590"/>
      <c r="BE5" s="590"/>
      <c r="BF5" s="591"/>
      <c r="BG5" s="600">
        <v>3961775</v>
      </c>
      <c r="BH5" s="379"/>
      <c r="BI5" s="379"/>
      <c r="BJ5" s="379"/>
      <c r="BK5" s="379"/>
      <c r="BL5" s="379"/>
      <c r="BM5" s="379"/>
      <c r="BN5" s="601"/>
      <c r="BO5" s="602">
        <v>99.9</v>
      </c>
      <c r="BP5" s="602"/>
      <c r="BQ5" s="602"/>
      <c r="BR5" s="602"/>
      <c r="BS5" s="603" t="s">
        <v>33</v>
      </c>
      <c r="BT5" s="603"/>
      <c r="BU5" s="603"/>
      <c r="BV5" s="603"/>
      <c r="BW5" s="603"/>
      <c r="BX5" s="603"/>
      <c r="BY5" s="603"/>
      <c r="BZ5" s="603"/>
      <c r="CA5" s="603"/>
      <c r="CB5" s="604"/>
      <c r="CD5" s="373" t="s">
        <v>156</v>
      </c>
      <c r="CE5" s="374"/>
      <c r="CF5" s="374"/>
      <c r="CG5" s="374"/>
      <c r="CH5" s="374"/>
      <c r="CI5" s="374"/>
      <c r="CJ5" s="374"/>
      <c r="CK5" s="374"/>
      <c r="CL5" s="374"/>
      <c r="CM5" s="374"/>
      <c r="CN5" s="374"/>
      <c r="CO5" s="374"/>
      <c r="CP5" s="374"/>
      <c r="CQ5" s="423"/>
      <c r="CR5" s="373" t="s">
        <v>320</v>
      </c>
      <c r="CS5" s="374"/>
      <c r="CT5" s="374"/>
      <c r="CU5" s="374"/>
      <c r="CV5" s="374"/>
      <c r="CW5" s="374"/>
      <c r="CX5" s="374"/>
      <c r="CY5" s="423"/>
      <c r="CZ5" s="373" t="s">
        <v>311</v>
      </c>
      <c r="DA5" s="374"/>
      <c r="DB5" s="374"/>
      <c r="DC5" s="423"/>
      <c r="DD5" s="373" t="s">
        <v>157</v>
      </c>
      <c r="DE5" s="374"/>
      <c r="DF5" s="374"/>
      <c r="DG5" s="374"/>
      <c r="DH5" s="374"/>
      <c r="DI5" s="374"/>
      <c r="DJ5" s="374"/>
      <c r="DK5" s="374"/>
      <c r="DL5" s="374"/>
      <c r="DM5" s="374"/>
      <c r="DN5" s="374"/>
      <c r="DO5" s="374"/>
      <c r="DP5" s="423"/>
      <c r="DQ5" s="373" t="s">
        <v>321</v>
      </c>
      <c r="DR5" s="374"/>
      <c r="DS5" s="374"/>
      <c r="DT5" s="374"/>
      <c r="DU5" s="374"/>
      <c r="DV5" s="374"/>
      <c r="DW5" s="374"/>
      <c r="DX5" s="374"/>
      <c r="DY5" s="374"/>
      <c r="DZ5" s="374"/>
      <c r="EA5" s="374"/>
      <c r="EB5" s="374"/>
      <c r="EC5" s="423"/>
    </row>
    <row r="6" spans="2:143" ht="11.25" customHeight="1" x14ac:dyDescent="0.2">
      <c r="B6" s="605" t="s">
        <v>209</v>
      </c>
      <c r="C6" s="505"/>
      <c r="D6" s="505"/>
      <c r="E6" s="505"/>
      <c r="F6" s="505"/>
      <c r="G6" s="505"/>
      <c r="H6" s="505"/>
      <c r="I6" s="505"/>
      <c r="J6" s="505"/>
      <c r="K6" s="505"/>
      <c r="L6" s="505"/>
      <c r="M6" s="505"/>
      <c r="N6" s="505"/>
      <c r="O6" s="505"/>
      <c r="P6" s="505"/>
      <c r="Q6" s="606"/>
      <c r="R6" s="600">
        <v>191512</v>
      </c>
      <c r="S6" s="379"/>
      <c r="T6" s="379"/>
      <c r="U6" s="379"/>
      <c r="V6" s="379"/>
      <c r="W6" s="379"/>
      <c r="X6" s="379"/>
      <c r="Y6" s="601"/>
      <c r="Z6" s="602">
        <v>0.7</v>
      </c>
      <c r="AA6" s="602"/>
      <c r="AB6" s="602"/>
      <c r="AC6" s="602"/>
      <c r="AD6" s="603">
        <v>191512</v>
      </c>
      <c r="AE6" s="603"/>
      <c r="AF6" s="603"/>
      <c r="AG6" s="603"/>
      <c r="AH6" s="603"/>
      <c r="AI6" s="603"/>
      <c r="AJ6" s="603"/>
      <c r="AK6" s="603"/>
      <c r="AL6" s="607">
        <v>1.7</v>
      </c>
      <c r="AM6" s="385"/>
      <c r="AN6" s="385"/>
      <c r="AO6" s="608"/>
      <c r="AP6" s="605" t="s">
        <v>322</v>
      </c>
      <c r="AQ6" s="505"/>
      <c r="AR6" s="505"/>
      <c r="AS6" s="505"/>
      <c r="AT6" s="505"/>
      <c r="AU6" s="505"/>
      <c r="AV6" s="505"/>
      <c r="AW6" s="505"/>
      <c r="AX6" s="505"/>
      <c r="AY6" s="505"/>
      <c r="AZ6" s="505"/>
      <c r="BA6" s="505"/>
      <c r="BB6" s="505"/>
      <c r="BC6" s="505"/>
      <c r="BD6" s="505"/>
      <c r="BE6" s="505"/>
      <c r="BF6" s="606"/>
      <c r="BG6" s="600">
        <v>3961775</v>
      </c>
      <c r="BH6" s="379"/>
      <c r="BI6" s="379"/>
      <c r="BJ6" s="379"/>
      <c r="BK6" s="379"/>
      <c r="BL6" s="379"/>
      <c r="BM6" s="379"/>
      <c r="BN6" s="601"/>
      <c r="BO6" s="602">
        <v>99.9</v>
      </c>
      <c r="BP6" s="602"/>
      <c r="BQ6" s="602"/>
      <c r="BR6" s="602"/>
      <c r="BS6" s="603" t="s">
        <v>33</v>
      </c>
      <c r="BT6" s="603"/>
      <c r="BU6" s="603"/>
      <c r="BV6" s="603"/>
      <c r="BW6" s="603"/>
      <c r="BX6" s="603"/>
      <c r="BY6" s="603"/>
      <c r="BZ6" s="603"/>
      <c r="CA6" s="603"/>
      <c r="CB6" s="604"/>
      <c r="CD6" s="589" t="s">
        <v>189</v>
      </c>
      <c r="CE6" s="590"/>
      <c r="CF6" s="590"/>
      <c r="CG6" s="590"/>
      <c r="CH6" s="590"/>
      <c r="CI6" s="590"/>
      <c r="CJ6" s="590"/>
      <c r="CK6" s="590"/>
      <c r="CL6" s="590"/>
      <c r="CM6" s="590"/>
      <c r="CN6" s="590"/>
      <c r="CO6" s="590"/>
      <c r="CP6" s="590"/>
      <c r="CQ6" s="591"/>
      <c r="CR6" s="600">
        <v>171271</v>
      </c>
      <c r="CS6" s="379"/>
      <c r="CT6" s="379"/>
      <c r="CU6" s="379"/>
      <c r="CV6" s="379"/>
      <c r="CW6" s="379"/>
      <c r="CX6" s="379"/>
      <c r="CY6" s="601"/>
      <c r="CZ6" s="597">
        <v>0.7</v>
      </c>
      <c r="DA6" s="598"/>
      <c r="DB6" s="598"/>
      <c r="DC6" s="609"/>
      <c r="DD6" s="610" t="s">
        <v>33</v>
      </c>
      <c r="DE6" s="379"/>
      <c r="DF6" s="379"/>
      <c r="DG6" s="379"/>
      <c r="DH6" s="379"/>
      <c r="DI6" s="379"/>
      <c r="DJ6" s="379"/>
      <c r="DK6" s="379"/>
      <c r="DL6" s="379"/>
      <c r="DM6" s="379"/>
      <c r="DN6" s="379"/>
      <c r="DO6" s="379"/>
      <c r="DP6" s="601"/>
      <c r="DQ6" s="610">
        <v>171271</v>
      </c>
      <c r="DR6" s="379"/>
      <c r="DS6" s="379"/>
      <c r="DT6" s="379"/>
      <c r="DU6" s="379"/>
      <c r="DV6" s="379"/>
      <c r="DW6" s="379"/>
      <c r="DX6" s="379"/>
      <c r="DY6" s="379"/>
      <c r="DZ6" s="379"/>
      <c r="EA6" s="379"/>
      <c r="EB6" s="379"/>
      <c r="EC6" s="611"/>
    </row>
    <row r="7" spans="2:143" ht="11.25" customHeight="1" x14ac:dyDescent="0.2">
      <c r="B7" s="605" t="s">
        <v>262</v>
      </c>
      <c r="C7" s="505"/>
      <c r="D7" s="505"/>
      <c r="E7" s="505"/>
      <c r="F7" s="505"/>
      <c r="G7" s="505"/>
      <c r="H7" s="505"/>
      <c r="I7" s="505"/>
      <c r="J7" s="505"/>
      <c r="K7" s="505"/>
      <c r="L7" s="505"/>
      <c r="M7" s="505"/>
      <c r="N7" s="505"/>
      <c r="O7" s="505"/>
      <c r="P7" s="505"/>
      <c r="Q7" s="606"/>
      <c r="R7" s="600">
        <v>1499</v>
      </c>
      <c r="S7" s="379"/>
      <c r="T7" s="379"/>
      <c r="U7" s="379"/>
      <c r="V7" s="379"/>
      <c r="W7" s="379"/>
      <c r="X7" s="379"/>
      <c r="Y7" s="601"/>
      <c r="Z7" s="602">
        <v>0</v>
      </c>
      <c r="AA7" s="602"/>
      <c r="AB7" s="602"/>
      <c r="AC7" s="602"/>
      <c r="AD7" s="603">
        <v>1499</v>
      </c>
      <c r="AE7" s="603"/>
      <c r="AF7" s="603"/>
      <c r="AG7" s="603"/>
      <c r="AH7" s="603"/>
      <c r="AI7" s="603"/>
      <c r="AJ7" s="603"/>
      <c r="AK7" s="603"/>
      <c r="AL7" s="607">
        <v>0</v>
      </c>
      <c r="AM7" s="385"/>
      <c r="AN7" s="385"/>
      <c r="AO7" s="608"/>
      <c r="AP7" s="605" t="s">
        <v>325</v>
      </c>
      <c r="AQ7" s="505"/>
      <c r="AR7" s="505"/>
      <c r="AS7" s="505"/>
      <c r="AT7" s="505"/>
      <c r="AU7" s="505"/>
      <c r="AV7" s="505"/>
      <c r="AW7" s="505"/>
      <c r="AX7" s="505"/>
      <c r="AY7" s="505"/>
      <c r="AZ7" s="505"/>
      <c r="BA7" s="505"/>
      <c r="BB7" s="505"/>
      <c r="BC7" s="505"/>
      <c r="BD7" s="505"/>
      <c r="BE7" s="505"/>
      <c r="BF7" s="606"/>
      <c r="BG7" s="600">
        <v>1718037</v>
      </c>
      <c r="BH7" s="379"/>
      <c r="BI7" s="379"/>
      <c r="BJ7" s="379"/>
      <c r="BK7" s="379"/>
      <c r="BL7" s="379"/>
      <c r="BM7" s="379"/>
      <c r="BN7" s="601"/>
      <c r="BO7" s="602">
        <v>43.3</v>
      </c>
      <c r="BP7" s="602"/>
      <c r="BQ7" s="602"/>
      <c r="BR7" s="602"/>
      <c r="BS7" s="603" t="s">
        <v>33</v>
      </c>
      <c r="BT7" s="603"/>
      <c r="BU7" s="603"/>
      <c r="BV7" s="603"/>
      <c r="BW7" s="603"/>
      <c r="BX7" s="603"/>
      <c r="BY7" s="603"/>
      <c r="BZ7" s="603"/>
      <c r="CA7" s="603"/>
      <c r="CB7" s="604"/>
      <c r="CD7" s="605" t="s">
        <v>205</v>
      </c>
      <c r="CE7" s="505"/>
      <c r="CF7" s="505"/>
      <c r="CG7" s="505"/>
      <c r="CH7" s="505"/>
      <c r="CI7" s="505"/>
      <c r="CJ7" s="505"/>
      <c r="CK7" s="505"/>
      <c r="CL7" s="505"/>
      <c r="CM7" s="505"/>
      <c r="CN7" s="505"/>
      <c r="CO7" s="505"/>
      <c r="CP7" s="505"/>
      <c r="CQ7" s="606"/>
      <c r="CR7" s="600">
        <v>2925560</v>
      </c>
      <c r="CS7" s="379"/>
      <c r="CT7" s="379"/>
      <c r="CU7" s="379"/>
      <c r="CV7" s="379"/>
      <c r="CW7" s="379"/>
      <c r="CX7" s="379"/>
      <c r="CY7" s="601"/>
      <c r="CZ7" s="602">
        <v>11.5</v>
      </c>
      <c r="DA7" s="602"/>
      <c r="DB7" s="602"/>
      <c r="DC7" s="602"/>
      <c r="DD7" s="610">
        <v>77130</v>
      </c>
      <c r="DE7" s="379"/>
      <c r="DF7" s="379"/>
      <c r="DG7" s="379"/>
      <c r="DH7" s="379"/>
      <c r="DI7" s="379"/>
      <c r="DJ7" s="379"/>
      <c r="DK7" s="379"/>
      <c r="DL7" s="379"/>
      <c r="DM7" s="379"/>
      <c r="DN7" s="379"/>
      <c r="DO7" s="379"/>
      <c r="DP7" s="601"/>
      <c r="DQ7" s="610">
        <v>2189376</v>
      </c>
      <c r="DR7" s="379"/>
      <c r="DS7" s="379"/>
      <c r="DT7" s="379"/>
      <c r="DU7" s="379"/>
      <c r="DV7" s="379"/>
      <c r="DW7" s="379"/>
      <c r="DX7" s="379"/>
      <c r="DY7" s="379"/>
      <c r="DZ7" s="379"/>
      <c r="EA7" s="379"/>
      <c r="EB7" s="379"/>
      <c r="EC7" s="611"/>
    </row>
    <row r="8" spans="2:143" ht="11.25" customHeight="1" x14ac:dyDescent="0.2">
      <c r="B8" s="605" t="s">
        <v>326</v>
      </c>
      <c r="C8" s="505"/>
      <c r="D8" s="505"/>
      <c r="E8" s="505"/>
      <c r="F8" s="505"/>
      <c r="G8" s="505"/>
      <c r="H8" s="505"/>
      <c r="I8" s="505"/>
      <c r="J8" s="505"/>
      <c r="K8" s="505"/>
      <c r="L8" s="505"/>
      <c r="M8" s="505"/>
      <c r="N8" s="505"/>
      <c r="O8" s="505"/>
      <c r="P8" s="505"/>
      <c r="Q8" s="606"/>
      <c r="R8" s="600">
        <v>25523</v>
      </c>
      <c r="S8" s="379"/>
      <c r="T8" s="379"/>
      <c r="U8" s="379"/>
      <c r="V8" s="379"/>
      <c r="W8" s="379"/>
      <c r="X8" s="379"/>
      <c r="Y8" s="601"/>
      <c r="Z8" s="602">
        <v>0.1</v>
      </c>
      <c r="AA8" s="602"/>
      <c r="AB8" s="602"/>
      <c r="AC8" s="602"/>
      <c r="AD8" s="603">
        <v>25523</v>
      </c>
      <c r="AE8" s="603"/>
      <c r="AF8" s="603"/>
      <c r="AG8" s="603"/>
      <c r="AH8" s="603"/>
      <c r="AI8" s="603"/>
      <c r="AJ8" s="603"/>
      <c r="AK8" s="603"/>
      <c r="AL8" s="607">
        <v>0.2</v>
      </c>
      <c r="AM8" s="385"/>
      <c r="AN8" s="385"/>
      <c r="AO8" s="608"/>
      <c r="AP8" s="605" t="s">
        <v>329</v>
      </c>
      <c r="AQ8" s="505"/>
      <c r="AR8" s="505"/>
      <c r="AS8" s="505"/>
      <c r="AT8" s="505"/>
      <c r="AU8" s="505"/>
      <c r="AV8" s="505"/>
      <c r="AW8" s="505"/>
      <c r="AX8" s="505"/>
      <c r="AY8" s="505"/>
      <c r="AZ8" s="505"/>
      <c r="BA8" s="505"/>
      <c r="BB8" s="505"/>
      <c r="BC8" s="505"/>
      <c r="BD8" s="505"/>
      <c r="BE8" s="505"/>
      <c r="BF8" s="606"/>
      <c r="BG8" s="600">
        <v>59377</v>
      </c>
      <c r="BH8" s="379"/>
      <c r="BI8" s="379"/>
      <c r="BJ8" s="379"/>
      <c r="BK8" s="379"/>
      <c r="BL8" s="379"/>
      <c r="BM8" s="379"/>
      <c r="BN8" s="601"/>
      <c r="BO8" s="602">
        <v>1.5</v>
      </c>
      <c r="BP8" s="602"/>
      <c r="BQ8" s="602"/>
      <c r="BR8" s="602"/>
      <c r="BS8" s="603" t="s">
        <v>33</v>
      </c>
      <c r="BT8" s="603"/>
      <c r="BU8" s="603"/>
      <c r="BV8" s="603"/>
      <c r="BW8" s="603"/>
      <c r="BX8" s="603"/>
      <c r="BY8" s="603"/>
      <c r="BZ8" s="603"/>
      <c r="CA8" s="603"/>
      <c r="CB8" s="604"/>
      <c r="CD8" s="605" t="s">
        <v>331</v>
      </c>
      <c r="CE8" s="505"/>
      <c r="CF8" s="505"/>
      <c r="CG8" s="505"/>
      <c r="CH8" s="505"/>
      <c r="CI8" s="505"/>
      <c r="CJ8" s="505"/>
      <c r="CK8" s="505"/>
      <c r="CL8" s="505"/>
      <c r="CM8" s="505"/>
      <c r="CN8" s="505"/>
      <c r="CO8" s="505"/>
      <c r="CP8" s="505"/>
      <c r="CQ8" s="606"/>
      <c r="CR8" s="600">
        <v>6952780</v>
      </c>
      <c r="CS8" s="379"/>
      <c r="CT8" s="379"/>
      <c r="CU8" s="379"/>
      <c r="CV8" s="379"/>
      <c r="CW8" s="379"/>
      <c r="CX8" s="379"/>
      <c r="CY8" s="601"/>
      <c r="CZ8" s="602">
        <v>27.3</v>
      </c>
      <c r="DA8" s="602"/>
      <c r="DB8" s="602"/>
      <c r="DC8" s="602"/>
      <c r="DD8" s="610">
        <v>774</v>
      </c>
      <c r="DE8" s="379"/>
      <c r="DF8" s="379"/>
      <c r="DG8" s="379"/>
      <c r="DH8" s="379"/>
      <c r="DI8" s="379"/>
      <c r="DJ8" s="379"/>
      <c r="DK8" s="379"/>
      <c r="DL8" s="379"/>
      <c r="DM8" s="379"/>
      <c r="DN8" s="379"/>
      <c r="DO8" s="379"/>
      <c r="DP8" s="601"/>
      <c r="DQ8" s="610">
        <v>3888951</v>
      </c>
      <c r="DR8" s="379"/>
      <c r="DS8" s="379"/>
      <c r="DT8" s="379"/>
      <c r="DU8" s="379"/>
      <c r="DV8" s="379"/>
      <c r="DW8" s="379"/>
      <c r="DX8" s="379"/>
      <c r="DY8" s="379"/>
      <c r="DZ8" s="379"/>
      <c r="EA8" s="379"/>
      <c r="EB8" s="379"/>
      <c r="EC8" s="611"/>
    </row>
    <row r="9" spans="2:143" ht="11.25" customHeight="1" x14ac:dyDescent="0.2">
      <c r="B9" s="605" t="s">
        <v>334</v>
      </c>
      <c r="C9" s="505"/>
      <c r="D9" s="505"/>
      <c r="E9" s="505"/>
      <c r="F9" s="505"/>
      <c r="G9" s="505"/>
      <c r="H9" s="505"/>
      <c r="I9" s="505"/>
      <c r="J9" s="505"/>
      <c r="K9" s="505"/>
      <c r="L9" s="505"/>
      <c r="M9" s="505"/>
      <c r="N9" s="505"/>
      <c r="O9" s="505"/>
      <c r="P9" s="505"/>
      <c r="Q9" s="606"/>
      <c r="R9" s="600">
        <v>34020</v>
      </c>
      <c r="S9" s="379"/>
      <c r="T9" s="379"/>
      <c r="U9" s="379"/>
      <c r="V9" s="379"/>
      <c r="W9" s="379"/>
      <c r="X9" s="379"/>
      <c r="Y9" s="601"/>
      <c r="Z9" s="602">
        <v>0.1</v>
      </c>
      <c r="AA9" s="602"/>
      <c r="AB9" s="602"/>
      <c r="AC9" s="602"/>
      <c r="AD9" s="603">
        <v>34020</v>
      </c>
      <c r="AE9" s="603"/>
      <c r="AF9" s="603"/>
      <c r="AG9" s="603"/>
      <c r="AH9" s="603"/>
      <c r="AI9" s="603"/>
      <c r="AJ9" s="603"/>
      <c r="AK9" s="603"/>
      <c r="AL9" s="607">
        <v>0.3</v>
      </c>
      <c r="AM9" s="385"/>
      <c r="AN9" s="385"/>
      <c r="AO9" s="608"/>
      <c r="AP9" s="605" t="s">
        <v>324</v>
      </c>
      <c r="AQ9" s="505"/>
      <c r="AR9" s="505"/>
      <c r="AS9" s="505"/>
      <c r="AT9" s="505"/>
      <c r="AU9" s="505"/>
      <c r="AV9" s="505"/>
      <c r="AW9" s="505"/>
      <c r="AX9" s="505"/>
      <c r="AY9" s="505"/>
      <c r="AZ9" s="505"/>
      <c r="BA9" s="505"/>
      <c r="BB9" s="505"/>
      <c r="BC9" s="505"/>
      <c r="BD9" s="505"/>
      <c r="BE9" s="505"/>
      <c r="BF9" s="606"/>
      <c r="BG9" s="600">
        <v>1500027</v>
      </c>
      <c r="BH9" s="379"/>
      <c r="BI9" s="379"/>
      <c r="BJ9" s="379"/>
      <c r="BK9" s="379"/>
      <c r="BL9" s="379"/>
      <c r="BM9" s="379"/>
      <c r="BN9" s="601"/>
      <c r="BO9" s="602">
        <v>37.799999999999997</v>
      </c>
      <c r="BP9" s="602"/>
      <c r="BQ9" s="602"/>
      <c r="BR9" s="602"/>
      <c r="BS9" s="603" t="s">
        <v>33</v>
      </c>
      <c r="BT9" s="603"/>
      <c r="BU9" s="603"/>
      <c r="BV9" s="603"/>
      <c r="BW9" s="603"/>
      <c r="BX9" s="603"/>
      <c r="BY9" s="603"/>
      <c r="BZ9" s="603"/>
      <c r="CA9" s="603"/>
      <c r="CB9" s="604"/>
      <c r="CD9" s="605" t="s">
        <v>181</v>
      </c>
      <c r="CE9" s="505"/>
      <c r="CF9" s="505"/>
      <c r="CG9" s="505"/>
      <c r="CH9" s="505"/>
      <c r="CI9" s="505"/>
      <c r="CJ9" s="505"/>
      <c r="CK9" s="505"/>
      <c r="CL9" s="505"/>
      <c r="CM9" s="505"/>
      <c r="CN9" s="505"/>
      <c r="CO9" s="505"/>
      <c r="CP9" s="505"/>
      <c r="CQ9" s="606"/>
      <c r="CR9" s="600">
        <v>1640046</v>
      </c>
      <c r="CS9" s="379"/>
      <c r="CT9" s="379"/>
      <c r="CU9" s="379"/>
      <c r="CV9" s="379"/>
      <c r="CW9" s="379"/>
      <c r="CX9" s="379"/>
      <c r="CY9" s="601"/>
      <c r="CZ9" s="602">
        <v>6.4</v>
      </c>
      <c r="DA9" s="602"/>
      <c r="DB9" s="602"/>
      <c r="DC9" s="602"/>
      <c r="DD9" s="610">
        <v>51841</v>
      </c>
      <c r="DE9" s="379"/>
      <c r="DF9" s="379"/>
      <c r="DG9" s="379"/>
      <c r="DH9" s="379"/>
      <c r="DI9" s="379"/>
      <c r="DJ9" s="379"/>
      <c r="DK9" s="379"/>
      <c r="DL9" s="379"/>
      <c r="DM9" s="379"/>
      <c r="DN9" s="379"/>
      <c r="DO9" s="379"/>
      <c r="DP9" s="601"/>
      <c r="DQ9" s="610">
        <v>1240618</v>
      </c>
      <c r="DR9" s="379"/>
      <c r="DS9" s="379"/>
      <c r="DT9" s="379"/>
      <c r="DU9" s="379"/>
      <c r="DV9" s="379"/>
      <c r="DW9" s="379"/>
      <c r="DX9" s="379"/>
      <c r="DY9" s="379"/>
      <c r="DZ9" s="379"/>
      <c r="EA9" s="379"/>
      <c r="EB9" s="379"/>
      <c r="EC9" s="611"/>
    </row>
    <row r="10" spans="2:143" ht="11.25" customHeight="1" x14ac:dyDescent="0.2">
      <c r="B10" s="605" t="s">
        <v>336</v>
      </c>
      <c r="C10" s="505"/>
      <c r="D10" s="505"/>
      <c r="E10" s="505"/>
      <c r="F10" s="505"/>
      <c r="G10" s="505"/>
      <c r="H10" s="505"/>
      <c r="I10" s="505"/>
      <c r="J10" s="505"/>
      <c r="K10" s="505"/>
      <c r="L10" s="505"/>
      <c r="M10" s="505"/>
      <c r="N10" s="505"/>
      <c r="O10" s="505"/>
      <c r="P10" s="505"/>
      <c r="Q10" s="606"/>
      <c r="R10" s="600" t="s">
        <v>33</v>
      </c>
      <c r="S10" s="379"/>
      <c r="T10" s="379"/>
      <c r="U10" s="379"/>
      <c r="V10" s="379"/>
      <c r="W10" s="379"/>
      <c r="X10" s="379"/>
      <c r="Y10" s="601"/>
      <c r="Z10" s="602" t="s">
        <v>33</v>
      </c>
      <c r="AA10" s="602"/>
      <c r="AB10" s="602"/>
      <c r="AC10" s="602"/>
      <c r="AD10" s="603" t="s">
        <v>33</v>
      </c>
      <c r="AE10" s="603"/>
      <c r="AF10" s="603"/>
      <c r="AG10" s="603"/>
      <c r="AH10" s="603"/>
      <c r="AI10" s="603"/>
      <c r="AJ10" s="603"/>
      <c r="AK10" s="603"/>
      <c r="AL10" s="607" t="s">
        <v>33</v>
      </c>
      <c r="AM10" s="385"/>
      <c r="AN10" s="385"/>
      <c r="AO10" s="608"/>
      <c r="AP10" s="605" t="s">
        <v>337</v>
      </c>
      <c r="AQ10" s="505"/>
      <c r="AR10" s="505"/>
      <c r="AS10" s="505"/>
      <c r="AT10" s="505"/>
      <c r="AU10" s="505"/>
      <c r="AV10" s="505"/>
      <c r="AW10" s="505"/>
      <c r="AX10" s="505"/>
      <c r="AY10" s="505"/>
      <c r="AZ10" s="505"/>
      <c r="BA10" s="505"/>
      <c r="BB10" s="505"/>
      <c r="BC10" s="505"/>
      <c r="BD10" s="505"/>
      <c r="BE10" s="505"/>
      <c r="BF10" s="606"/>
      <c r="BG10" s="600">
        <v>78947</v>
      </c>
      <c r="BH10" s="379"/>
      <c r="BI10" s="379"/>
      <c r="BJ10" s="379"/>
      <c r="BK10" s="379"/>
      <c r="BL10" s="379"/>
      <c r="BM10" s="379"/>
      <c r="BN10" s="601"/>
      <c r="BO10" s="602">
        <v>2</v>
      </c>
      <c r="BP10" s="602"/>
      <c r="BQ10" s="602"/>
      <c r="BR10" s="602"/>
      <c r="BS10" s="603" t="s">
        <v>33</v>
      </c>
      <c r="BT10" s="603"/>
      <c r="BU10" s="603"/>
      <c r="BV10" s="603"/>
      <c r="BW10" s="603"/>
      <c r="BX10" s="603"/>
      <c r="BY10" s="603"/>
      <c r="BZ10" s="603"/>
      <c r="CA10" s="603"/>
      <c r="CB10" s="604"/>
      <c r="CD10" s="605" t="s">
        <v>307</v>
      </c>
      <c r="CE10" s="505"/>
      <c r="CF10" s="505"/>
      <c r="CG10" s="505"/>
      <c r="CH10" s="505"/>
      <c r="CI10" s="505"/>
      <c r="CJ10" s="505"/>
      <c r="CK10" s="505"/>
      <c r="CL10" s="505"/>
      <c r="CM10" s="505"/>
      <c r="CN10" s="505"/>
      <c r="CO10" s="505"/>
      <c r="CP10" s="505"/>
      <c r="CQ10" s="606"/>
      <c r="CR10" s="600">
        <v>18235</v>
      </c>
      <c r="CS10" s="379"/>
      <c r="CT10" s="379"/>
      <c r="CU10" s="379"/>
      <c r="CV10" s="379"/>
      <c r="CW10" s="379"/>
      <c r="CX10" s="379"/>
      <c r="CY10" s="601"/>
      <c r="CZ10" s="602">
        <v>0.1</v>
      </c>
      <c r="DA10" s="602"/>
      <c r="DB10" s="602"/>
      <c r="DC10" s="602"/>
      <c r="DD10" s="610" t="s">
        <v>33</v>
      </c>
      <c r="DE10" s="379"/>
      <c r="DF10" s="379"/>
      <c r="DG10" s="379"/>
      <c r="DH10" s="379"/>
      <c r="DI10" s="379"/>
      <c r="DJ10" s="379"/>
      <c r="DK10" s="379"/>
      <c r="DL10" s="379"/>
      <c r="DM10" s="379"/>
      <c r="DN10" s="379"/>
      <c r="DO10" s="379"/>
      <c r="DP10" s="601"/>
      <c r="DQ10" s="610">
        <v>15235</v>
      </c>
      <c r="DR10" s="379"/>
      <c r="DS10" s="379"/>
      <c r="DT10" s="379"/>
      <c r="DU10" s="379"/>
      <c r="DV10" s="379"/>
      <c r="DW10" s="379"/>
      <c r="DX10" s="379"/>
      <c r="DY10" s="379"/>
      <c r="DZ10" s="379"/>
      <c r="EA10" s="379"/>
      <c r="EB10" s="379"/>
      <c r="EC10" s="611"/>
    </row>
    <row r="11" spans="2:143" ht="11.25" customHeight="1" x14ac:dyDescent="0.2">
      <c r="B11" s="605" t="s">
        <v>338</v>
      </c>
      <c r="C11" s="505"/>
      <c r="D11" s="505"/>
      <c r="E11" s="505"/>
      <c r="F11" s="505"/>
      <c r="G11" s="505"/>
      <c r="H11" s="505"/>
      <c r="I11" s="505"/>
      <c r="J11" s="505"/>
      <c r="K11" s="505"/>
      <c r="L11" s="505"/>
      <c r="M11" s="505"/>
      <c r="N11" s="505"/>
      <c r="O11" s="505"/>
      <c r="P11" s="505"/>
      <c r="Q11" s="606"/>
      <c r="R11" s="600">
        <v>960724</v>
      </c>
      <c r="S11" s="379"/>
      <c r="T11" s="379"/>
      <c r="U11" s="379"/>
      <c r="V11" s="379"/>
      <c r="W11" s="379"/>
      <c r="X11" s="379"/>
      <c r="Y11" s="601"/>
      <c r="Z11" s="607">
        <v>3.7</v>
      </c>
      <c r="AA11" s="385"/>
      <c r="AB11" s="385"/>
      <c r="AC11" s="612"/>
      <c r="AD11" s="610">
        <v>960724</v>
      </c>
      <c r="AE11" s="379"/>
      <c r="AF11" s="379"/>
      <c r="AG11" s="379"/>
      <c r="AH11" s="379"/>
      <c r="AI11" s="379"/>
      <c r="AJ11" s="379"/>
      <c r="AK11" s="601"/>
      <c r="AL11" s="607">
        <v>8.6999999999999993</v>
      </c>
      <c r="AM11" s="385"/>
      <c r="AN11" s="385"/>
      <c r="AO11" s="608"/>
      <c r="AP11" s="605" t="s">
        <v>341</v>
      </c>
      <c r="AQ11" s="505"/>
      <c r="AR11" s="505"/>
      <c r="AS11" s="505"/>
      <c r="AT11" s="505"/>
      <c r="AU11" s="505"/>
      <c r="AV11" s="505"/>
      <c r="AW11" s="505"/>
      <c r="AX11" s="505"/>
      <c r="AY11" s="505"/>
      <c r="AZ11" s="505"/>
      <c r="BA11" s="505"/>
      <c r="BB11" s="505"/>
      <c r="BC11" s="505"/>
      <c r="BD11" s="505"/>
      <c r="BE11" s="505"/>
      <c r="BF11" s="606"/>
      <c r="BG11" s="600">
        <v>79686</v>
      </c>
      <c r="BH11" s="379"/>
      <c r="BI11" s="379"/>
      <c r="BJ11" s="379"/>
      <c r="BK11" s="379"/>
      <c r="BL11" s="379"/>
      <c r="BM11" s="379"/>
      <c r="BN11" s="601"/>
      <c r="BO11" s="602">
        <v>2</v>
      </c>
      <c r="BP11" s="602"/>
      <c r="BQ11" s="602"/>
      <c r="BR11" s="602"/>
      <c r="BS11" s="603" t="s">
        <v>33</v>
      </c>
      <c r="BT11" s="603"/>
      <c r="BU11" s="603"/>
      <c r="BV11" s="603"/>
      <c r="BW11" s="603"/>
      <c r="BX11" s="603"/>
      <c r="BY11" s="603"/>
      <c r="BZ11" s="603"/>
      <c r="CA11" s="603"/>
      <c r="CB11" s="604"/>
      <c r="CD11" s="605" t="s">
        <v>230</v>
      </c>
      <c r="CE11" s="505"/>
      <c r="CF11" s="505"/>
      <c r="CG11" s="505"/>
      <c r="CH11" s="505"/>
      <c r="CI11" s="505"/>
      <c r="CJ11" s="505"/>
      <c r="CK11" s="505"/>
      <c r="CL11" s="505"/>
      <c r="CM11" s="505"/>
      <c r="CN11" s="505"/>
      <c r="CO11" s="505"/>
      <c r="CP11" s="505"/>
      <c r="CQ11" s="606"/>
      <c r="CR11" s="600">
        <v>1921637</v>
      </c>
      <c r="CS11" s="379"/>
      <c r="CT11" s="379"/>
      <c r="CU11" s="379"/>
      <c r="CV11" s="379"/>
      <c r="CW11" s="379"/>
      <c r="CX11" s="379"/>
      <c r="CY11" s="601"/>
      <c r="CZ11" s="602">
        <v>7.5</v>
      </c>
      <c r="DA11" s="602"/>
      <c r="DB11" s="602"/>
      <c r="DC11" s="602"/>
      <c r="DD11" s="610">
        <v>1408232</v>
      </c>
      <c r="DE11" s="379"/>
      <c r="DF11" s="379"/>
      <c r="DG11" s="379"/>
      <c r="DH11" s="379"/>
      <c r="DI11" s="379"/>
      <c r="DJ11" s="379"/>
      <c r="DK11" s="379"/>
      <c r="DL11" s="379"/>
      <c r="DM11" s="379"/>
      <c r="DN11" s="379"/>
      <c r="DO11" s="379"/>
      <c r="DP11" s="601"/>
      <c r="DQ11" s="610">
        <v>340801</v>
      </c>
      <c r="DR11" s="379"/>
      <c r="DS11" s="379"/>
      <c r="DT11" s="379"/>
      <c r="DU11" s="379"/>
      <c r="DV11" s="379"/>
      <c r="DW11" s="379"/>
      <c r="DX11" s="379"/>
      <c r="DY11" s="379"/>
      <c r="DZ11" s="379"/>
      <c r="EA11" s="379"/>
      <c r="EB11" s="379"/>
      <c r="EC11" s="611"/>
    </row>
    <row r="12" spans="2:143" ht="11.25" customHeight="1" x14ac:dyDescent="0.2">
      <c r="B12" s="605" t="s">
        <v>268</v>
      </c>
      <c r="C12" s="505"/>
      <c r="D12" s="505"/>
      <c r="E12" s="505"/>
      <c r="F12" s="505"/>
      <c r="G12" s="505"/>
      <c r="H12" s="505"/>
      <c r="I12" s="505"/>
      <c r="J12" s="505"/>
      <c r="K12" s="505"/>
      <c r="L12" s="505"/>
      <c r="M12" s="505"/>
      <c r="N12" s="505"/>
      <c r="O12" s="505"/>
      <c r="P12" s="505"/>
      <c r="Q12" s="606"/>
      <c r="R12" s="600" t="s">
        <v>33</v>
      </c>
      <c r="S12" s="379"/>
      <c r="T12" s="379"/>
      <c r="U12" s="379"/>
      <c r="V12" s="379"/>
      <c r="W12" s="379"/>
      <c r="X12" s="379"/>
      <c r="Y12" s="601"/>
      <c r="Z12" s="602" t="s">
        <v>33</v>
      </c>
      <c r="AA12" s="602"/>
      <c r="AB12" s="602"/>
      <c r="AC12" s="602"/>
      <c r="AD12" s="603" t="s">
        <v>33</v>
      </c>
      <c r="AE12" s="603"/>
      <c r="AF12" s="603"/>
      <c r="AG12" s="603"/>
      <c r="AH12" s="603"/>
      <c r="AI12" s="603"/>
      <c r="AJ12" s="603"/>
      <c r="AK12" s="603"/>
      <c r="AL12" s="607" t="s">
        <v>33</v>
      </c>
      <c r="AM12" s="385"/>
      <c r="AN12" s="385"/>
      <c r="AO12" s="608"/>
      <c r="AP12" s="605" t="s">
        <v>343</v>
      </c>
      <c r="AQ12" s="505"/>
      <c r="AR12" s="505"/>
      <c r="AS12" s="505"/>
      <c r="AT12" s="505"/>
      <c r="AU12" s="505"/>
      <c r="AV12" s="505"/>
      <c r="AW12" s="505"/>
      <c r="AX12" s="505"/>
      <c r="AY12" s="505"/>
      <c r="AZ12" s="505"/>
      <c r="BA12" s="505"/>
      <c r="BB12" s="505"/>
      <c r="BC12" s="505"/>
      <c r="BD12" s="505"/>
      <c r="BE12" s="505"/>
      <c r="BF12" s="606"/>
      <c r="BG12" s="600">
        <v>1776669</v>
      </c>
      <c r="BH12" s="379"/>
      <c r="BI12" s="379"/>
      <c r="BJ12" s="379"/>
      <c r="BK12" s="379"/>
      <c r="BL12" s="379"/>
      <c r="BM12" s="379"/>
      <c r="BN12" s="601"/>
      <c r="BO12" s="602">
        <v>44.8</v>
      </c>
      <c r="BP12" s="602"/>
      <c r="BQ12" s="602"/>
      <c r="BR12" s="602"/>
      <c r="BS12" s="603" t="s">
        <v>33</v>
      </c>
      <c r="BT12" s="603"/>
      <c r="BU12" s="603"/>
      <c r="BV12" s="603"/>
      <c r="BW12" s="603"/>
      <c r="BX12" s="603"/>
      <c r="BY12" s="603"/>
      <c r="BZ12" s="603"/>
      <c r="CA12" s="603"/>
      <c r="CB12" s="604"/>
      <c r="CD12" s="605" t="s">
        <v>344</v>
      </c>
      <c r="CE12" s="505"/>
      <c r="CF12" s="505"/>
      <c r="CG12" s="505"/>
      <c r="CH12" s="505"/>
      <c r="CI12" s="505"/>
      <c r="CJ12" s="505"/>
      <c r="CK12" s="505"/>
      <c r="CL12" s="505"/>
      <c r="CM12" s="505"/>
      <c r="CN12" s="505"/>
      <c r="CO12" s="505"/>
      <c r="CP12" s="505"/>
      <c r="CQ12" s="606"/>
      <c r="CR12" s="600">
        <v>435467</v>
      </c>
      <c r="CS12" s="379"/>
      <c r="CT12" s="379"/>
      <c r="CU12" s="379"/>
      <c r="CV12" s="379"/>
      <c r="CW12" s="379"/>
      <c r="CX12" s="379"/>
      <c r="CY12" s="601"/>
      <c r="CZ12" s="602">
        <v>1.7</v>
      </c>
      <c r="DA12" s="602"/>
      <c r="DB12" s="602"/>
      <c r="DC12" s="602"/>
      <c r="DD12" s="610">
        <v>5353</v>
      </c>
      <c r="DE12" s="379"/>
      <c r="DF12" s="379"/>
      <c r="DG12" s="379"/>
      <c r="DH12" s="379"/>
      <c r="DI12" s="379"/>
      <c r="DJ12" s="379"/>
      <c r="DK12" s="379"/>
      <c r="DL12" s="379"/>
      <c r="DM12" s="379"/>
      <c r="DN12" s="379"/>
      <c r="DO12" s="379"/>
      <c r="DP12" s="601"/>
      <c r="DQ12" s="610">
        <v>235231</v>
      </c>
      <c r="DR12" s="379"/>
      <c r="DS12" s="379"/>
      <c r="DT12" s="379"/>
      <c r="DU12" s="379"/>
      <c r="DV12" s="379"/>
      <c r="DW12" s="379"/>
      <c r="DX12" s="379"/>
      <c r="DY12" s="379"/>
      <c r="DZ12" s="379"/>
      <c r="EA12" s="379"/>
      <c r="EB12" s="379"/>
      <c r="EC12" s="611"/>
    </row>
    <row r="13" spans="2:143" ht="11.25" customHeight="1" x14ac:dyDescent="0.2">
      <c r="B13" s="605" t="s">
        <v>347</v>
      </c>
      <c r="C13" s="505"/>
      <c r="D13" s="505"/>
      <c r="E13" s="505"/>
      <c r="F13" s="505"/>
      <c r="G13" s="505"/>
      <c r="H13" s="505"/>
      <c r="I13" s="505"/>
      <c r="J13" s="505"/>
      <c r="K13" s="505"/>
      <c r="L13" s="505"/>
      <c r="M13" s="505"/>
      <c r="N13" s="505"/>
      <c r="O13" s="505"/>
      <c r="P13" s="505"/>
      <c r="Q13" s="606"/>
      <c r="R13" s="600" t="s">
        <v>33</v>
      </c>
      <c r="S13" s="379"/>
      <c r="T13" s="379"/>
      <c r="U13" s="379"/>
      <c r="V13" s="379"/>
      <c r="W13" s="379"/>
      <c r="X13" s="379"/>
      <c r="Y13" s="601"/>
      <c r="Z13" s="602" t="s">
        <v>33</v>
      </c>
      <c r="AA13" s="602"/>
      <c r="AB13" s="602"/>
      <c r="AC13" s="602"/>
      <c r="AD13" s="603" t="s">
        <v>33</v>
      </c>
      <c r="AE13" s="603"/>
      <c r="AF13" s="603"/>
      <c r="AG13" s="603"/>
      <c r="AH13" s="603"/>
      <c r="AI13" s="603"/>
      <c r="AJ13" s="603"/>
      <c r="AK13" s="603"/>
      <c r="AL13" s="607" t="s">
        <v>33</v>
      </c>
      <c r="AM13" s="385"/>
      <c r="AN13" s="385"/>
      <c r="AO13" s="608"/>
      <c r="AP13" s="605" t="s">
        <v>348</v>
      </c>
      <c r="AQ13" s="505"/>
      <c r="AR13" s="505"/>
      <c r="AS13" s="505"/>
      <c r="AT13" s="505"/>
      <c r="AU13" s="505"/>
      <c r="AV13" s="505"/>
      <c r="AW13" s="505"/>
      <c r="AX13" s="505"/>
      <c r="AY13" s="505"/>
      <c r="AZ13" s="505"/>
      <c r="BA13" s="505"/>
      <c r="BB13" s="505"/>
      <c r="BC13" s="505"/>
      <c r="BD13" s="505"/>
      <c r="BE13" s="505"/>
      <c r="BF13" s="606"/>
      <c r="BG13" s="600">
        <v>1768390</v>
      </c>
      <c r="BH13" s="379"/>
      <c r="BI13" s="379"/>
      <c r="BJ13" s="379"/>
      <c r="BK13" s="379"/>
      <c r="BL13" s="379"/>
      <c r="BM13" s="379"/>
      <c r="BN13" s="601"/>
      <c r="BO13" s="602">
        <v>44.6</v>
      </c>
      <c r="BP13" s="602"/>
      <c r="BQ13" s="602"/>
      <c r="BR13" s="602"/>
      <c r="BS13" s="603" t="s">
        <v>33</v>
      </c>
      <c r="BT13" s="603"/>
      <c r="BU13" s="603"/>
      <c r="BV13" s="603"/>
      <c r="BW13" s="603"/>
      <c r="BX13" s="603"/>
      <c r="BY13" s="603"/>
      <c r="BZ13" s="603"/>
      <c r="CA13" s="603"/>
      <c r="CB13" s="604"/>
      <c r="CD13" s="605" t="s">
        <v>350</v>
      </c>
      <c r="CE13" s="505"/>
      <c r="CF13" s="505"/>
      <c r="CG13" s="505"/>
      <c r="CH13" s="505"/>
      <c r="CI13" s="505"/>
      <c r="CJ13" s="505"/>
      <c r="CK13" s="505"/>
      <c r="CL13" s="505"/>
      <c r="CM13" s="505"/>
      <c r="CN13" s="505"/>
      <c r="CO13" s="505"/>
      <c r="CP13" s="505"/>
      <c r="CQ13" s="606"/>
      <c r="CR13" s="600">
        <v>4055713</v>
      </c>
      <c r="CS13" s="379"/>
      <c r="CT13" s="379"/>
      <c r="CU13" s="379"/>
      <c r="CV13" s="379"/>
      <c r="CW13" s="379"/>
      <c r="CX13" s="379"/>
      <c r="CY13" s="601"/>
      <c r="CZ13" s="602">
        <v>15.9</v>
      </c>
      <c r="DA13" s="602"/>
      <c r="DB13" s="602"/>
      <c r="DC13" s="602"/>
      <c r="DD13" s="610">
        <v>1741117</v>
      </c>
      <c r="DE13" s="379"/>
      <c r="DF13" s="379"/>
      <c r="DG13" s="379"/>
      <c r="DH13" s="379"/>
      <c r="DI13" s="379"/>
      <c r="DJ13" s="379"/>
      <c r="DK13" s="379"/>
      <c r="DL13" s="379"/>
      <c r="DM13" s="379"/>
      <c r="DN13" s="379"/>
      <c r="DO13" s="379"/>
      <c r="DP13" s="601"/>
      <c r="DQ13" s="610">
        <v>1505382</v>
      </c>
      <c r="DR13" s="379"/>
      <c r="DS13" s="379"/>
      <c r="DT13" s="379"/>
      <c r="DU13" s="379"/>
      <c r="DV13" s="379"/>
      <c r="DW13" s="379"/>
      <c r="DX13" s="379"/>
      <c r="DY13" s="379"/>
      <c r="DZ13" s="379"/>
      <c r="EA13" s="379"/>
      <c r="EB13" s="379"/>
      <c r="EC13" s="611"/>
    </row>
    <row r="14" spans="2:143" ht="11.25" customHeight="1" x14ac:dyDescent="0.2">
      <c r="B14" s="605" t="s">
        <v>305</v>
      </c>
      <c r="C14" s="505"/>
      <c r="D14" s="505"/>
      <c r="E14" s="505"/>
      <c r="F14" s="505"/>
      <c r="G14" s="505"/>
      <c r="H14" s="505"/>
      <c r="I14" s="505"/>
      <c r="J14" s="505"/>
      <c r="K14" s="505"/>
      <c r="L14" s="505"/>
      <c r="M14" s="505"/>
      <c r="N14" s="505"/>
      <c r="O14" s="505"/>
      <c r="P14" s="505"/>
      <c r="Q14" s="606"/>
      <c r="R14" s="600" t="s">
        <v>33</v>
      </c>
      <c r="S14" s="379"/>
      <c r="T14" s="379"/>
      <c r="U14" s="379"/>
      <c r="V14" s="379"/>
      <c r="W14" s="379"/>
      <c r="X14" s="379"/>
      <c r="Y14" s="601"/>
      <c r="Z14" s="602" t="s">
        <v>33</v>
      </c>
      <c r="AA14" s="602"/>
      <c r="AB14" s="602"/>
      <c r="AC14" s="602"/>
      <c r="AD14" s="603" t="s">
        <v>33</v>
      </c>
      <c r="AE14" s="603"/>
      <c r="AF14" s="603"/>
      <c r="AG14" s="603"/>
      <c r="AH14" s="603"/>
      <c r="AI14" s="603"/>
      <c r="AJ14" s="603"/>
      <c r="AK14" s="603"/>
      <c r="AL14" s="607" t="s">
        <v>33</v>
      </c>
      <c r="AM14" s="385"/>
      <c r="AN14" s="385"/>
      <c r="AO14" s="608"/>
      <c r="AP14" s="605" t="s">
        <v>352</v>
      </c>
      <c r="AQ14" s="505"/>
      <c r="AR14" s="505"/>
      <c r="AS14" s="505"/>
      <c r="AT14" s="505"/>
      <c r="AU14" s="505"/>
      <c r="AV14" s="505"/>
      <c r="AW14" s="505"/>
      <c r="AX14" s="505"/>
      <c r="AY14" s="505"/>
      <c r="AZ14" s="505"/>
      <c r="BA14" s="505"/>
      <c r="BB14" s="505"/>
      <c r="BC14" s="505"/>
      <c r="BD14" s="505"/>
      <c r="BE14" s="505"/>
      <c r="BF14" s="606"/>
      <c r="BG14" s="600">
        <v>138529</v>
      </c>
      <c r="BH14" s="379"/>
      <c r="BI14" s="379"/>
      <c r="BJ14" s="379"/>
      <c r="BK14" s="379"/>
      <c r="BL14" s="379"/>
      <c r="BM14" s="379"/>
      <c r="BN14" s="601"/>
      <c r="BO14" s="602">
        <v>3.5</v>
      </c>
      <c r="BP14" s="602"/>
      <c r="BQ14" s="602"/>
      <c r="BR14" s="602"/>
      <c r="BS14" s="603" t="s">
        <v>33</v>
      </c>
      <c r="BT14" s="603"/>
      <c r="BU14" s="603"/>
      <c r="BV14" s="603"/>
      <c r="BW14" s="603"/>
      <c r="BX14" s="603"/>
      <c r="BY14" s="603"/>
      <c r="BZ14" s="603"/>
      <c r="CA14" s="603"/>
      <c r="CB14" s="604"/>
      <c r="CD14" s="605" t="s">
        <v>353</v>
      </c>
      <c r="CE14" s="505"/>
      <c r="CF14" s="505"/>
      <c r="CG14" s="505"/>
      <c r="CH14" s="505"/>
      <c r="CI14" s="505"/>
      <c r="CJ14" s="505"/>
      <c r="CK14" s="505"/>
      <c r="CL14" s="505"/>
      <c r="CM14" s="505"/>
      <c r="CN14" s="505"/>
      <c r="CO14" s="505"/>
      <c r="CP14" s="505"/>
      <c r="CQ14" s="606"/>
      <c r="CR14" s="600">
        <v>1614977</v>
      </c>
      <c r="CS14" s="379"/>
      <c r="CT14" s="379"/>
      <c r="CU14" s="379"/>
      <c r="CV14" s="379"/>
      <c r="CW14" s="379"/>
      <c r="CX14" s="379"/>
      <c r="CY14" s="601"/>
      <c r="CZ14" s="602">
        <v>6.3</v>
      </c>
      <c r="DA14" s="602"/>
      <c r="DB14" s="602"/>
      <c r="DC14" s="602"/>
      <c r="DD14" s="610">
        <v>640658</v>
      </c>
      <c r="DE14" s="379"/>
      <c r="DF14" s="379"/>
      <c r="DG14" s="379"/>
      <c r="DH14" s="379"/>
      <c r="DI14" s="379"/>
      <c r="DJ14" s="379"/>
      <c r="DK14" s="379"/>
      <c r="DL14" s="379"/>
      <c r="DM14" s="379"/>
      <c r="DN14" s="379"/>
      <c r="DO14" s="379"/>
      <c r="DP14" s="601"/>
      <c r="DQ14" s="610">
        <v>962511</v>
      </c>
      <c r="DR14" s="379"/>
      <c r="DS14" s="379"/>
      <c r="DT14" s="379"/>
      <c r="DU14" s="379"/>
      <c r="DV14" s="379"/>
      <c r="DW14" s="379"/>
      <c r="DX14" s="379"/>
      <c r="DY14" s="379"/>
      <c r="DZ14" s="379"/>
      <c r="EA14" s="379"/>
      <c r="EB14" s="379"/>
      <c r="EC14" s="611"/>
    </row>
    <row r="15" spans="2:143" ht="11.25" customHeight="1" x14ac:dyDescent="0.2">
      <c r="B15" s="605" t="s">
        <v>355</v>
      </c>
      <c r="C15" s="505"/>
      <c r="D15" s="505"/>
      <c r="E15" s="505"/>
      <c r="F15" s="505"/>
      <c r="G15" s="505"/>
      <c r="H15" s="505"/>
      <c r="I15" s="505"/>
      <c r="J15" s="505"/>
      <c r="K15" s="505"/>
      <c r="L15" s="505"/>
      <c r="M15" s="505"/>
      <c r="N15" s="505"/>
      <c r="O15" s="505"/>
      <c r="P15" s="505"/>
      <c r="Q15" s="606"/>
      <c r="R15" s="600">
        <v>26590</v>
      </c>
      <c r="S15" s="379"/>
      <c r="T15" s="379"/>
      <c r="U15" s="379"/>
      <c r="V15" s="379"/>
      <c r="W15" s="379"/>
      <c r="X15" s="379"/>
      <c r="Y15" s="601"/>
      <c r="Z15" s="602">
        <v>0.1</v>
      </c>
      <c r="AA15" s="602"/>
      <c r="AB15" s="602"/>
      <c r="AC15" s="602"/>
      <c r="AD15" s="603">
        <v>26590</v>
      </c>
      <c r="AE15" s="603"/>
      <c r="AF15" s="603"/>
      <c r="AG15" s="603"/>
      <c r="AH15" s="603"/>
      <c r="AI15" s="603"/>
      <c r="AJ15" s="603"/>
      <c r="AK15" s="603"/>
      <c r="AL15" s="607">
        <v>0.2</v>
      </c>
      <c r="AM15" s="385"/>
      <c r="AN15" s="385"/>
      <c r="AO15" s="608"/>
      <c r="AP15" s="605" t="s">
        <v>357</v>
      </c>
      <c r="AQ15" s="505"/>
      <c r="AR15" s="505"/>
      <c r="AS15" s="505"/>
      <c r="AT15" s="505"/>
      <c r="AU15" s="505"/>
      <c r="AV15" s="505"/>
      <c r="AW15" s="505"/>
      <c r="AX15" s="505"/>
      <c r="AY15" s="505"/>
      <c r="AZ15" s="505"/>
      <c r="BA15" s="505"/>
      <c r="BB15" s="505"/>
      <c r="BC15" s="505"/>
      <c r="BD15" s="505"/>
      <c r="BE15" s="505"/>
      <c r="BF15" s="606"/>
      <c r="BG15" s="600">
        <v>328540</v>
      </c>
      <c r="BH15" s="379"/>
      <c r="BI15" s="379"/>
      <c r="BJ15" s="379"/>
      <c r="BK15" s="379"/>
      <c r="BL15" s="379"/>
      <c r="BM15" s="379"/>
      <c r="BN15" s="601"/>
      <c r="BO15" s="602">
        <v>8.3000000000000007</v>
      </c>
      <c r="BP15" s="602"/>
      <c r="BQ15" s="602"/>
      <c r="BR15" s="602"/>
      <c r="BS15" s="603" t="s">
        <v>33</v>
      </c>
      <c r="BT15" s="603"/>
      <c r="BU15" s="603"/>
      <c r="BV15" s="603"/>
      <c r="BW15" s="603"/>
      <c r="BX15" s="603"/>
      <c r="BY15" s="603"/>
      <c r="BZ15" s="603"/>
      <c r="CA15" s="603"/>
      <c r="CB15" s="604"/>
      <c r="CD15" s="605" t="s">
        <v>358</v>
      </c>
      <c r="CE15" s="505"/>
      <c r="CF15" s="505"/>
      <c r="CG15" s="505"/>
      <c r="CH15" s="505"/>
      <c r="CI15" s="505"/>
      <c r="CJ15" s="505"/>
      <c r="CK15" s="505"/>
      <c r="CL15" s="505"/>
      <c r="CM15" s="505"/>
      <c r="CN15" s="505"/>
      <c r="CO15" s="505"/>
      <c r="CP15" s="505"/>
      <c r="CQ15" s="606"/>
      <c r="CR15" s="600">
        <v>4100174</v>
      </c>
      <c r="CS15" s="379"/>
      <c r="CT15" s="379"/>
      <c r="CU15" s="379"/>
      <c r="CV15" s="379"/>
      <c r="CW15" s="379"/>
      <c r="CX15" s="379"/>
      <c r="CY15" s="601"/>
      <c r="CZ15" s="602">
        <v>16.100000000000001</v>
      </c>
      <c r="DA15" s="602"/>
      <c r="DB15" s="602"/>
      <c r="DC15" s="602"/>
      <c r="DD15" s="610">
        <v>2187383</v>
      </c>
      <c r="DE15" s="379"/>
      <c r="DF15" s="379"/>
      <c r="DG15" s="379"/>
      <c r="DH15" s="379"/>
      <c r="DI15" s="379"/>
      <c r="DJ15" s="379"/>
      <c r="DK15" s="379"/>
      <c r="DL15" s="379"/>
      <c r="DM15" s="379"/>
      <c r="DN15" s="379"/>
      <c r="DO15" s="379"/>
      <c r="DP15" s="601"/>
      <c r="DQ15" s="610">
        <v>1673142</v>
      </c>
      <c r="DR15" s="379"/>
      <c r="DS15" s="379"/>
      <c r="DT15" s="379"/>
      <c r="DU15" s="379"/>
      <c r="DV15" s="379"/>
      <c r="DW15" s="379"/>
      <c r="DX15" s="379"/>
      <c r="DY15" s="379"/>
      <c r="DZ15" s="379"/>
      <c r="EA15" s="379"/>
      <c r="EB15" s="379"/>
      <c r="EC15" s="611"/>
    </row>
    <row r="16" spans="2:143" ht="11.25" customHeight="1" x14ac:dyDescent="0.2">
      <c r="B16" s="605" t="s">
        <v>360</v>
      </c>
      <c r="C16" s="505"/>
      <c r="D16" s="505"/>
      <c r="E16" s="505"/>
      <c r="F16" s="505"/>
      <c r="G16" s="505"/>
      <c r="H16" s="505"/>
      <c r="I16" s="505"/>
      <c r="J16" s="505"/>
      <c r="K16" s="505"/>
      <c r="L16" s="505"/>
      <c r="M16" s="505"/>
      <c r="N16" s="505"/>
      <c r="O16" s="505"/>
      <c r="P16" s="505"/>
      <c r="Q16" s="606"/>
      <c r="R16" s="600">
        <v>72482</v>
      </c>
      <c r="S16" s="379"/>
      <c r="T16" s="379"/>
      <c r="U16" s="379"/>
      <c r="V16" s="379"/>
      <c r="W16" s="379"/>
      <c r="X16" s="379"/>
      <c r="Y16" s="601"/>
      <c r="Z16" s="602">
        <v>0.3</v>
      </c>
      <c r="AA16" s="602"/>
      <c r="AB16" s="602"/>
      <c r="AC16" s="602"/>
      <c r="AD16" s="603">
        <v>72482</v>
      </c>
      <c r="AE16" s="603"/>
      <c r="AF16" s="603"/>
      <c r="AG16" s="603"/>
      <c r="AH16" s="603"/>
      <c r="AI16" s="603"/>
      <c r="AJ16" s="603"/>
      <c r="AK16" s="603"/>
      <c r="AL16" s="607">
        <v>0.7</v>
      </c>
      <c r="AM16" s="385"/>
      <c r="AN16" s="385"/>
      <c r="AO16" s="608"/>
      <c r="AP16" s="605" t="s">
        <v>362</v>
      </c>
      <c r="AQ16" s="505"/>
      <c r="AR16" s="505"/>
      <c r="AS16" s="505"/>
      <c r="AT16" s="505"/>
      <c r="AU16" s="505"/>
      <c r="AV16" s="505"/>
      <c r="AW16" s="505"/>
      <c r="AX16" s="505"/>
      <c r="AY16" s="505"/>
      <c r="AZ16" s="505"/>
      <c r="BA16" s="505"/>
      <c r="BB16" s="505"/>
      <c r="BC16" s="505"/>
      <c r="BD16" s="505"/>
      <c r="BE16" s="505"/>
      <c r="BF16" s="606"/>
      <c r="BG16" s="600" t="s">
        <v>33</v>
      </c>
      <c r="BH16" s="379"/>
      <c r="BI16" s="379"/>
      <c r="BJ16" s="379"/>
      <c r="BK16" s="379"/>
      <c r="BL16" s="379"/>
      <c r="BM16" s="379"/>
      <c r="BN16" s="601"/>
      <c r="BO16" s="602" t="s">
        <v>33</v>
      </c>
      <c r="BP16" s="602"/>
      <c r="BQ16" s="602"/>
      <c r="BR16" s="602"/>
      <c r="BS16" s="603" t="s">
        <v>33</v>
      </c>
      <c r="BT16" s="603"/>
      <c r="BU16" s="603"/>
      <c r="BV16" s="603"/>
      <c r="BW16" s="603"/>
      <c r="BX16" s="603"/>
      <c r="BY16" s="603"/>
      <c r="BZ16" s="603"/>
      <c r="CA16" s="603"/>
      <c r="CB16" s="604"/>
      <c r="CD16" s="605" t="s">
        <v>332</v>
      </c>
      <c r="CE16" s="505"/>
      <c r="CF16" s="505"/>
      <c r="CG16" s="505"/>
      <c r="CH16" s="505"/>
      <c r="CI16" s="505"/>
      <c r="CJ16" s="505"/>
      <c r="CK16" s="505"/>
      <c r="CL16" s="505"/>
      <c r="CM16" s="505"/>
      <c r="CN16" s="505"/>
      <c r="CO16" s="505"/>
      <c r="CP16" s="505"/>
      <c r="CQ16" s="606"/>
      <c r="CR16" s="600" t="s">
        <v>33</v>
      </c>
      <c r="CS16" s="379"/>
      <c r="CT16" s="379"/>
      <c r="CU16" s="379"/>
      <c r="CV16" s="379"/>
      <c r="CW16" s="379"/>
      <c r="CX16" s="379"/>
      <c r="CY16" s="601"/>
      <c r="CZ16" s="602" t="s">
        <v>33</v>
      </c>
      <c r="DA16" s="602"/>
      <c r="DB16" s="602"/>
      <c r="DC16" s="602"/>
      <c r="DD16" s="610" t="s">
        <v>33</v>
      </c>
      <c r="DE16" s="379"/>
      <c r="DF16" s="379"/>
      <c r="DG16" s="379"/>
      <c r="DH16" s="379"/>
      <c r="DI16" s="379"/>
      <c r="DJ16" s="379"/>
      <c r="DK16" s="379"/>
      <c r="DL16" s="379"/>
      <c r="DM16" s="379"/>
      <c r="DN16" s="379"/>
      <c r="DO16" s="379"/>
      <c r="DP16" s="601"/>
      <c r="DQ16" s="610" t="s">
        <v>33</v>
      </c>
      <c r="DR16" s="379"/>
      <c r="DS16" s="379"/>
      <c r="DT16" s="379"/>
      <c r="DU16" s="379"/>
      <c r="DV16" s="379"/>
      <c r="DW16" s="379"/>
      <c r="DX16" s="379"/>
      <c r="DY16" s="379"/>
      <c r="DZ16" s="379"/>
      <c r="EA16" s="379"/>
      <c r="EB16" s="379"/>
      <c r="EC16" s="611"/>
    </row>
    <row r="17" spans="2:133" ht="11.25" customHeight="1" x14ac:dyDescent="0.2">
      <c r="B17" s="605" t="s">
        <v>363</v>
      </c>
      <c r="C17" s="505"/>
      <c r="D17" s="505"/>
      <c r="E17" s="505"/>
      <c r="F17" s="505"/>
      <c r="G17" s="505"/>
      <c r="H17" s="505"/>
      <c r="I17" s="505"/>
      <c r="J17" s="505"/>
      <c r="K17" s="505"/>
      <c r="L17" s="505"/>
      <c r="M17" s="505"/>
      <c r="N17" s="505"/>
      <c r="O17" s="505"/>
      <c r="P17" s="505"/>
      <c r="Q17" s="606"/>
      <c r="R17" s="600">
        <v>220490</v>
      </c>
      <c r="S17" s="379"/>
      <c r="T17" s="379"/>
      <c r="U17" s="379"/>
      <c r="V17" s="379"/>
      <c r="W17" s="379"/>
      <c r="X17" s="379"/>
      <c r="Y17" s="601"/>
      <c r="Z17" s="602">
        <v>0.8</v>
      </c>
      <c r="AA17" s="602"/>
      <c r="AB17" s="602"/>
      <c r="AC17" s="602"/>
      <c r="AD17" s="603">
        <v>220490</v>
      </c>
      <c r="AE17" s="603"/>
      <c r="AF17" s="603"/>
      <c r="AG17" s="603"/>
      <c r="AH17" s="603"/>
      <c r="AI17" s="603"/>
      <c r="AJ17" s="603"/>
      <c r="AK17" s="603"/>
      <c r="AL17" s="607">
        <v>2</v>
      </c>
      <c r="AM17" s="385"/>
      <c r="AN17" s="385"/>
      <c r="AO17" s="608"/>
      <c r="AP17" s="605" t="s">
        <v>11</v>
      </c>
      <c r="AQ17" s="505"/>
      <c r="AR17" s="505"/>
      <c r="AS17" s="505"/>
      <c r="AT17" s="505"/>
      <c r="AU17" s="505"/>
      <c r="AV17" s="505"/>
      <c r="AW17" s="505"/>
      <c r="AX17" s="505"/>
      <c r="AY17" s="505"/>
      <c r="AZ17" s="505"/>
      <c r="BA17" s="505"/>
      <c r="BB17" s="505"/>
      <c r="BC17" s="505"/>
      <c r="BD17" s="505"/>
      <c r="BE17" s="505"/>
      <c r="BF17" s="606"/>
      <c r="BG17" s="600" t="s">
        <v>33</v>
      </c>
      <c r="BH17" s="379"/>
      <c r="BI17" s="379"/>
      <c r="BJ17" s="379"/>
      <c r="BK17" s="379"/>
      <c r="BL17" s="379"/>
      <c r="BM17" s="379"/>
      <c r="BN17" s="601"/>
      <c r="BO17" s="602" t="s">
        <v>33</v>
      </c>
      <c r="BP17" s="602"/>
      <c r="BQ17" s="602"/>
      <c r="BR17" s="602"/>
      <c r="BS17" s="603" t="s">
        <v>33</v>
      </c>
      <c r="BT17" s="603"/>
      <c r="BU17" s="603"/>
      <c r="BV17" s="603"/>
      <c r="BW17" s="603"/>
      <c r="BX17" s="603"/>
      <c r="BY17" s="603"/>
      <c r="BZ17" s="603"/>
      <c r="CA17" s="603"/>
      <c r="CB17" s="604"/>
      <c r="CD17" s="605" t="s">
        <v>61</v>
      </c>
      <c r="CE17" s="505"/>
      <c r="CF17" s="505"/>
      <c r="CG17" s="505"/>
      <c r="CH17" s="505"/>
      <c r="CI17" s="505"/>
      <c r="CJ17" s="505"/>
      <c r="CK17" s="505"/>
      <c r="CL17" s="505"/>
      <c r="CM17" s="505"/>
      <c r="CN17" s="505"/>
      <c r="CO17" s="505"/>
      <c r="CP17" s="505"/>
      <c r="CQ17" s="606"/>
      <c r="CR17" s="600">
        <v>1623802</v>
      </c>
      <c r="CS17" s="379"/>
      <c r="CT17" s="379"/>
      <c r="CU17" s="379"/>
      <c r="CV17" s="379"/>
      <c r="CW17" s="379"/>
      <c r="CX17" s="379"/>
      <c r="CY17" s="601"/>
      <c r="CZ17" s="602">
        <v>6.4</v>
      </c>
      <c r="DA17" s="602"/>
      <c r="DB17" s="602"/>
      <c r="DC17" s="602"/>
      <c r="DD17" s="610" t="s">
        <v>33</v>
      </c>
      <c r="DE17" s="379"/>
      <c r="DF17" s="379"/>
      <c r="DG17" s="379"/>
      <c r="DH17" s="379"/>
      <c r="DI17" s="379"/>
      <c r="DJ17" s="379"/>
      <c r="DK17" s="379"/>
      <c r="DL17" s="379"/>
      <c r="DM17" s="379"/>
      <c r="DN17" s="379"/>
      <c r="DO17" s="379"/>
      <c r="DP17" s="601"/>
      <c r="DQ17" s="610">
        <v>1537702</v>
      </c>
      <c r="DR17" s="379"/>
      <c r="DS17" s="379"/>
      <c r="DT17" s="379"/>
      <c r="DU17" s="379"/>
      <c r="DV17" s="379"/>
      <c r="DW17" s="379"/>
      <c r="DX17" s="379"/>
      <c r="DY17" s="379"/>
      <c r="DZ17" s="379"/>
      <c r="EA17" s="379"/>
      <c r="EB17" s="379"/>
      <c r="EC17" s="611"/>
    </row>
    <row r="18" spans="2:133" ht="11.25" customHeight="1" x14ac:dyDescent="0.2">
      <c r="B18" s="605" t="s">
        <v>364</v>
      </c>
      <c r="C18" s="505"/>
      <c r="D18" s="505"/>
      <c r="E18" s="505"/>
      <c r="F18" s="505"/>
      <c r="G18" s="505"/>
      <c r="H18" s="505"/>
      <c r="I18" s="505"/>
      <c r="J18" s="505"/>
      <c r="K18" s="505"/>
      <c r="L18" s="505"/>
      <c r="M18" s="505"/>
      <c r="N18" s="505"/>
      <c r="O18" s="505"/>
      <c r="P18" s="505"/>
      <c r="Q18" s="606"/>
      <c r="R18" s="600">
        <v>49228</v>
      </c>
      <c r="S18" s="379"/>
      <c r="T18" s="379"/>
      <c r="U18" s="379"/>
      <c r="V18" s="379"/>
      <c r="W18" s="379"/>
      <c r="X18" s="379"/>
      <c r="Y18" s="601"/>
      <c r="Z18" s="602">
        <v>0.2</v>
      </c>
      <c r="AA18" s="602"/>
      <c r="AB18" s="602"/>
      <c r="AC18" s="602"/>
      <c r="AD18" s="603">
        <v>49228</v>
      </c>
      <c r="AE18" s="603"/>
      <c r="AF18" s="603"/>
      <c r="AG18" s="603"/>
      <c r="AH18" s="603"/>
      <c r="AI18" s="603"/>
      <c r="AJ18" s="603"/>
      <c r="AK18" s="603"/>
      <c r="AL18" s="607">
        <v>0.4</v>
      </c>
      <c r="AM18" s="385"/>
      <c r="AN18" s="385"/>
      <c r="AO18" s="608"/>
      <c r="AP18" s="605" t="s">
        <v>47</v>
      </c>
      <c r="AQ18" s="505"/>
      <c r="AR18" s="505"/>
      <c r="AS18" s="505"/>
      <c r="AT18" s="505"/>
      <c r="AU18" s="505"/>
      <c r="AV18" s="505"/>
      <c r="AW18" s="505"/>
      <c r="AX18" s="505"/>
      <c r="AY18" s="505"/>
      <c r="AZ18" s="505"/>
      <c r="BA18" s="505"/>
      <c r="BB18" s="505"/>
      <c r="BC18" s="505"/>
      <c r="BD18" s="505"/>
      <c r="BE18" s="505"/>
      <c r="BF18" s="606"/>
      <c r="BG18" s="600" t="s">
        <v>33</v>
      </c>
      <c r="BH18" s="379"/>
      <c r="BI18" s="379"/>
      <c r="BJ18" s="379"/>
      <c r="BK18" s="379"/>
      <c r="BL18" s="379"/>
      <c r="BM18" s="379"/>
      <c r="BN18" s="601"/>
      <c r="BO18" s="602" t="s">
        <v>33</v>
      </c>
      <c r="BP18" s="602"/>
      <c r="BQ18" s="602"/>
      <c r="BR18" s="602"/>
      <c r="BS18" s="603" t="s">
        <v>33</v>
      </c>
      <c r="BT18" s="603"/>
      <c r="BU18" s="603"/>
      <c r="BV18" s="603"/>
      <c r="BW18" s="603"/>
      <c r="BX18" s="603"/>
      <c r="BY18" s="603"/>
      <c r="BZ18" s="603"/>
      <c r="CA18" s="603"/>
      <c r="CB18" s="604"/>
      <c r="CD18" s="605" t="s">
        <v>365</v>
      </c>
      <c r="CE18" s="505"/>
      <c r="CF18" s="505"/>
      <c r="CG18" s="505"/>
      <c r="CH18" s="505"/>
      <c r="CI18" s="505"/>
      <c r="CJ18" s="505"/>
      <c r="CK18" s="505"/>
      <c r="CL18" s="505"/>
      <c r="CM18" s="505"/>
      <c r="CN18" s="505"/>
      <c r="CO18" s="505"/>
      <c r="CP18" s="505"/>
      <c r="CQ18" s="606"/>
      <c r="CR18" s="600" t="s">
        <v>33</v>
      </c>
      <c r="CS18" s="379"/>
      <c r="CT18" s="379"/>
      <c r="CU18" s="379"/>
      <c r="CV18" s="379"/>
      <c r="CW18" s="379"/>
      <c r="CX18" s="379"/>
      <c r="CY18" s="601"/>
      <c r="CZ18" s="602" t="s">
        <v>33</v>
      </c>
      <c r="DA18" s="602"/>
      <c r="DB18" s="602"/>
      <c r="DC18" s="602"/>
      <c r="DD18" s="610" t="s">
        <v>33</v>
      </c>
      <c r="DE18" s="379"/>
      <c r="DF18" s="379"/>
      <c r="DG18" s="379"/>
      <c r="DH18" s="379"/>
      <c r="DI18" s="379"/>
      <c r="DJ18" s="379"/>
      <c r="DK18" s="379"/>
      <c r="DL18" s="379"/>
      <c r="DM18" s="379"/>
      <c r="DN18" s="379"/>
      <c r="DO18" s="379"/>
      <c r="DP18" s="601"/>
      <c r="DQ18" s="610" t="s">
        <v>33</v>
      </c>
      <c r="DR18" s="379"/>
      <c r="DS18" s="379"/>
      <c r="DT18" s="379"/>
      <c r="DU18" s="379"/>
      <c r="DV18" s="379"/>
      <c r="DW18" s="379"/>
      <c r="DX18" s="379"/>
      <c r="DY18" s="379"/>
      <c r="DZ18" s="379"/>
      <c r="EA18" s="379"/>
      <c r="EB18" s="379"/>
      <c r="EC18" s="611"/>
    </row>
    <row r="19" spans="2:133" ht="11.25" customHeight="1" x14ac:dyDescent="0.2">
      <c r="B19" s="605" t="s">
        <v>368</v>
      </c>
      <c r="C19" s="505"/>
      <c r="D19" s="505"/>
      <c r="E19" s="505"/>
      <c r="F19" s="505"/>
      <c r="G19" s="505"/>
      <c r="H19" s="505"/>
      <c r="I19" s="505"/>
      <c r="J19" s="505"/>
      <c r="K19" s="505"/>
      <c r="L19" s="505"/>
      <c r="M19" s="505"/>
      <c r="N19" s="505"/>
      <c r="O19" s="505"/>
      <c r="P19" s="505"/>
      <c r="Q19" s="606"/>
      <c r="R19" s="600">
        <v>164448</v>
      </c>
      <c r="S19" s="379"/>
      <c r="T19" s="379"/>
      <c r="U19" s="379"/>
      <c r="V19" s="379"/>
      <c r="W19" s="379"/>
      <c r="X19" s="379"/>
      <c r="Y19" s="601"/>
      <c r="Z19" s="602">
        <v>0.6</v>
      </c>
      <c r="AA19" s="602"/>
      <c r="AB19" s="602"/>
      <c r="AC19" s="602"/>
      <c r="AD19" s="603">
        <v>164448</v>
      </c>
      <c r="AE19" s="603"/>
      <c r="AF19" s="603"/>
      <c r="AG19" s="603"/>
      <c r="AH19" s="603"/>
      <c r="AI19" s="603"/>
      <c r="AJ19" s="603"/>
      <c r="AK19" s="603"/>
      <c r="AL19" s="607">
        <v>1.5</v>
      </c>
      <c r="AM19" s="385"/>
      <c r="AN19" s="385"/>
      <c r="AO19" s="608"/>
      <c r="AP19" s="605" t="s">
        <v>369</v>
      </c>
      <c r="AQ19" s="505"/>
      <c r="AR19" s="505"/>
      <c r="AS19" s="505"/>
      <c r="AT19" s="505"/>
      <c r="AU19" s="505"/>
      <c r="AV19" s="505"/>
      <c r="AW19" s="505"/>
      <c r="AX19" s="505"/>
      <c r="AY19" s="505"/>
      <c r="AZ19" s="505"/>
      <c r="BA19" s="505"/>
      <c r="BB19" s="505"/>
      <c r="BC19" s="505"/>
      <c r="BD19" s="505"/>
      <c r="BE19" s="505"/>
      <c r="BF19" s="606"/>
      <c r="BG19" s="600">
        <v>4716</v>
      </c>
      <c r="BH19" s="379"/>
      <c r="BI19" s="379"/>
      <c r="BJ19" s="379"/>
      <c r="BK19" s="379"/>
      <c r="BL19" s="379"/>
      <c r="BM19" s="379"/>
      <c r="BN19" s="601"/>
      <c r="BO19" s="602">
        <v>0.1</v>
      </c>
      <c r="BP19" s="602"/>
      <c r="BQ19" s="602"/>
      <c r="BR19" s="602"/>
      <c r="BS19" s="603" t="s">
        <v>33</v>
      </c>
      <c r="BT19" s="603"/>
      <c r="BU19" s="603"/>
      <c r="BV19" s="603"/>
      <c r="BW19" s="603"/>
      <c r="BX19" s="603"/>
      <c r="BY19" s="603"/>
      <c r="BZ19" s="603"/>
      <c r="CA19" s="603"/>
      <c r="CB19" s="604"/>
      <c r="CD19" s="605" t="s">
        <v>342</v>
      </c>
      <c r="CE19" s="505"/>
      <c r="CF19" s="505"/>
      <c r="CG19" s="505"/>
      <c r="CH19" s="505"/>
      <c r="CI19" s="505"/>
      <c r="CJ19" s="505"/>
      <c r="CK19" s="505"/>
      <c r="CL19" s="505"/>
      <c r="CM19" s="505"/>
      <c r="CN19" s="505"/>
      <c r="CO19" s="505"/>
      <c r="CP19" s="505"/>
      <c r="CQ19" s="606"/>
      <c r="CR19" s="600" t="s">
        <v>33</v>
      </c>
      <c r="CS19" s="379"/>
      <c r="CT19" s="379"/>
      <c r="CU19" s="379"/>
      <c r="CV19" s="379"/>
      <c r="CW19" s="379"/>
      <c r="CX19" s="379"/>
      <c r="CY19" s="601"/>
      <c r="CZ19" s="602" t="s">
        <v>33</v>
      </c>
      <c r="DA19" s="602"/>
      <c r="DB19" s="602"/>
      <c r="DC19" s="602"/>
      <c r="DD19" s="610" t="s">
        <v>33</v>
      </c>
      <c r="DE19" s="379"/>
      <c r="DF19" s="379"/>
      <c r="DG19" s="379"/>
      <c r="DH19" s="379"/>
      <c r="DI19" s="379"/>
      <c r="DJ19" s="379"/>
      <c r="DK19" s="379"/>
      <c r="DL19" s="379"/>
      <c r="DM19" s="379"/>
      <c r="DN19" s="379"/>
      <c r="DO19" s="379"/>
      <c r="DP19" s="601"/>
      <c r="DQ19" s="610" t="s">
        <v>33</v>
      </c>
      <c r="DR19" s="379"/>
      <c r="DS19" s="379"/>
      <c r="DT19" s="379"/>
      <c r="DU19" s="379"/>
      <c r="DV19" s="379"/>
      <c r="DW19" s="379"/>
      <c r="DX19" s="379"/>
      <c r="DY19" s="379"/>
      <c r="DZ19" s="379"/>
      <c r="EA19" s="379"/>
      <c r="EB19" s="379"/>
      <c r="EC19" s="611"/>
    </row>
    <row r="20" spans="2:133" ht="11.25" customHeight="1" x14ac:dyDescent="0.2">
      <c r="B20" s="613" t="s">
        <v>371</v>
      </c>
      <c r="C20" s="614"/>
      <c r="D20" s="614"/>
      <c r="E20" s="614"/>
      <c r="F20" s="614"/>
      <c r="G20" s="614"/>
      <c r="H20" s="614"/>
      <c r="I20" s="614"/>
      <c r="J20" s="614"/>
      <c r="K20" s="614"/>
      <c r="L20" s="614"/>
      <c r="M20" s="614"/>
      <c r="N20" s="614"/>
      <c r="O20" s="614"/>
      <c r="P20" s="614"/>
      <c r="Q20" s="615"/>
      <c r="R20" s="600">
        <v>6814</v>
      </c>
      <c r="S20" s="379"/>
      <c r="T20" s="379"/>
      <c r="U20" s="379"/>
      <c r="V20" s="379"/>
      <c r="W20" s="379"/>
      <c r="X20" s="379"/>
      <c r="Y20" s="601"/>
      <c r="Z20" s="602">
        <v>0</v>
      </c>
      <c r="AA20" s="602"/>
      <c r="AB20" s="602"/>
      <c r="AC20" s="602"/>
      <c r="AD20" s="603">
        <v>6814</v>
      </c>
      <c r="AE20" s="603"/>
      <c r="AF20" s="603"/>
      <c r="AG20" s="603"/>
      <c r="AH20" s="603"/>
      <c r="AI20" s="603"/>
      <c r="AJ20" s="603"/>
      <c r="AK20" s="603"/>
      <c r="AL20" s="607">
        <v>0.1</v>
      </c>
      <c r="AM20" s="385"/>
      <c r="AN20" s="385"/>
      <c r="AO20" s="608"/>
      <c r="AP20" s="605" t="s">
        <v>148</v>
      </c>
      <c r="AQ20" s="505"/>
      <c r="AR20" s="505"/>
      <c r="AS20" s="505"/>
      <c r="AT20" s="505"/>
      <c r="AU20" s="505"/>
      <c r="AV20" s="505"/>
      <c r="AW20" s="505"/>
      <c r="AX20" s="505"/>
      <c r="AY20" s="505"/>
      <c r="AZ20" s="505"/>
      <c r="BA20" s="505"/>
      <c r="BB20" s="505"/>
      <c r="BC20" s="505"/>
      <c r="BD20" s="505"/>
      <c r="BE20" s="505"/>
      <c r="BF20" s="606"/>
      <c r="BG20" s="600">
        <v>4716</v>
      </c>
      <c r="BH20" s="379"/>
      <c r="BI20" s="379"/>
      <c r="BJ20" s="379"/>
      <c r="BK20" s="379"/>
      <c r="BL20" s="379"/>
      <c r="BM20" s="379"/>
      <c r="BN20" s="601"/>
      <c r="BO20" s="602">
        <v>0.1</v>
      </c>
      <c r="BP20" s="602"/>
      <c r="BQ20" s="602"/>
      <c r="BR20" s="602"/>
      <c r="BS20" s="603" t="s">
        <v>33</v>
      </c>
      <c r="BT20" s="603"/>
      <c r="BU20" s="603"/>
      <c r="BV20" s="603"/>
      <c r="BW20" s="603"/>
      <c r="BX20" s="603"/>
      <c r="BY20" s="603"/>
      <c r="BZ20" s="603"/>
      <c r="CA20" s="603"/>
      <c r="CB20" s="604"/>
      <c r="CD20" s="605" t="s">
        <v>76</v>
      </c>
      <c r="CE20" s="505"/>
      <c r="CF20" s="505"/>
      <c r="CG20" s="505"/>
      <c r="CH20" s="505"/>
      <c r="CI20" s="505"/>
      <c r="CJ20" s="505"/>
      <c r="CK20" s="505"/>
      <c r="CL20" s="505"/>
      <c r="CM20" s="505"/>
      <c r="CN20" s="505"/>
      <c r="CO20" s="505"/>
      <c r="CP20" s="505"/>
      <c r="CQ20" s="606"/>
      <c r="CR20" s="600">
        <v>25459662</v>
      </c>
      <c r="CS20" s="379"/>
      <c r="CT20" s="379"/>
      <c r="CU20" s="379"/>
      <c r="CV20" s="379"/>
      <c r="CW20" s="379"/>
      <c r="CX20" s="379"/>
      <c r="CY20" s="601"/>
      <c r="CZ20" s="602">
        <v>100</v>
      </c>
      <c r="DA20" s="602"/>
      <c r="DB20" s="602"/>
      <c r="DC20" s="602"/>
      <c r="DD20" s="610">
        <v>6112488</v>
      </c>
      <c r="DE20" s="379"/>
      <c r="DF20" s="379"/>
      <c r="DG20" s="379"/>
      <c r="DH20" s="379"/>
      <c r="DI20" s="379"/>
      <c r="DJ20" s="379"/>
      <c r="DK20" s="379"/>
      <c r="DL20" s="379"/>
      <c r="DM20" s="379"/>
      <c r="DN20" s="379"/>
      <c r="DO20" s="379"/>
      <c r="DP20" s="601"/>
      <c r="DQ20" s="610">
        <v>13760220</v>
      </c>
      <c r="DR20" s="379"/>
      <c r="DS20" s="379"/>
      <c r="DT20" s="379"/>
      <c r="DU20" s="379"/>
      <c r="DV20" s="379"/>
      <c r="DW20" s="379"/>
      <c r="DX20" s="379"/>
      <c r="DY20" s="379"/>
      <c r="DZ20" s="379"/>
      <c r="EA20" s="379"/>
      <c r="EB20" s="379"/>
      <c r="EC20" s="611"/>
    </row>
    <row r="21" spans="2:133" ht="11.25" customHeight="1" x14ac:dyDescent="0.2">
      <c r="B21" s="605" t="s">
        <v>373</v>
      </c>
      <c r="C21" s="505"/>
      <c r="D21" s="505"/>
      <c r="E21" s="505"/>
      <c r="F21" s="505"/>
      <c r="G21" s="505"/>
      <c r="H21" s="505"/>
      <c r="I21" s="505"/>
      <c r="J21" s="505"/>
      <c r="K21" s="505"/>
      <c r="L21" s="505"/>
      <c r="M21" s="505"/>
      <c r="N21" s="505"/>
      <c r="O21" s="505"/>
      <c r="P21" s="505"/>
      <c r="Q21" s="606"/>
      <c r="R21" s="600">
        <v>6148798</v>
      </c>
      <c r="S21" s="379"/>
      <c r="T21" s="379"/>
      <c r="U21" s="379"/>
      <c r="V21" s="379"/>
      <c r="W21" s="379"/>
      <c r="X21" s="379"/>
      <c r="Y21" s="601"/>
      <c r="Z21" s="602">
        <v>23.4</v>
      </c>
      <c r="AA21" s="602"/>
      <c r="AB21" s="602"/>
      <c r="AC21" s="602"/>
      <c r="AD21" s="603">
        <v>5266908</v>
      </c>
      <c r="AE21" s="603"/>
      <c r="AF21" s="603"/>
      <c r="AG21" s="603"/>
      <c r="AH21" s="603"/>
      <c r="AI21" s="603"/>
      <c r="AJ21" s="603"/>
      <c r="AK21" s="603"/>
      <c r="AL21" s="607">
        <v>47.9</v>
      </c>
      <c r="AM21" s="385"/>
      <c r="AN21" s="385"/>
      <c r="AO21" s="608"/>
      <c r="AP21" s="605" t="s">
        <v>375</v>
      </c>
      <c r="AQ21" s="620"/>
      <c r="AR21" s="620"/>
      <c r="AS21" s="620"/>
      <c r="AT21" s="620"/>
      <c r="AU21" s="620"/>
      <c r="AV21" s="620"/>
      <c r="AW21" s="620"/>
      <c r="AX21" s="620"/>
      <c r="AY21" s="620"/>
      <c r="AZ21" s="620"/>
      <c r="BA21" s="620"/>
      <c r="BB21" s="620"/>
      <c r="BC21" s="620"/>
      <c r="BD21" s="620"/>
      <c r="BE21" s="620"/>
      <c r="BF21" s="621"/>
      <c r="BG21" s="600">
        <v>4716</v>
      </c>
      <c r="BH21" s="379"/>
      <c r="BI21" s="379"/>
      <c r="BJ21" s="379"/>
      <c r="BK21" s="379"/>
      <c r="BL21" s="379"/>
      <c r="BM21" s="379"/>
      <c r="BN21" s="601"/>
      <c r="BO21" s="602">
        <v>0.1</v>
      </c>
      <c r="BP21" s="602"/>
      <c r="BQ21" s="602"/>
      <c r="BR21" s="602"/>
      <c r="BS21" s="603" t="s">
        <v>33</v>
      </c>
      <c r="BT21" s="603"/>
      <c r="BU21" s="603"/>
      <c r="BV21" s="603"/>
      <c r="BW21" s="603"/>
      <c r="BX21" s="603"/>
      <c r="BY21" s="603"/>
      <c r="BZ21" s="603"/>
      <c r="CA21" s="603"/>
      <c r="CB21" s="604"/>
      <c r="CD21" s="622"/>
      <c r="CE21" s="623"/>
      <c r="CF21" s="623"/>
      <c r="CG21" s="623"/>
      <c r="CH21" s="623"/>
      <c r="CI21" s="623"/>
      <c r="CJ21" s="623"/>
      <c r="CK21" s="623"/>
      <c r="CL21" s="623"/>
      <c r="CM21" s="623"/>
      <c r="CN21" s="623"/>
      <c r="CO21" s="623"/>
      <c r="CP21" s="623"/>
      <c r="CQ21" s="624"/>
      <c r="CR21" s="625"/>
      <c r="CS21" s="617"/>
      <c r="CT21" s="617"/>
      <c r="CU21" s="617"/>
      <c r="CV21" s="617"/>
      <c r="CW21" s="617"/>
      <c r="CX21" s="617"/>
      <c r="CY21" s="618"/>
      <c r="CZ21" s="626"/>
      <c r="DA21" s="626"/>
      <c r="DB21" s="626"/>
      <c r="DC21" s="626"/>
      <c r="DD21" s="616"/>
      <c r="DE21" s="617"/>
      <c r="DF21" s="617"/>
      <c r="DG21" s="617"/>
      <c r="DH21" s="617"/>
      <c r="DI21" s="617"/>
      <c r="DJ21" s="617"/>
      <c r="DK21" s="617"/>
      <c r="DL21" s="617"/>
      <c r="DM21" s="617"/>
      <c r="DN21" s="617"/>
      <c r="DO21" s="617"/>
      <c r="DP21" s="618"/>
      <c r="DQ21" s="616"/>
      <c r="DR21" s="617"/>
      <c r="DS21" s="617"/>
      <c r="DT21" s="617"/>
      <c r="DU21" s="617"/>
      <c r="DV21" s="617"/>
      <c r="DW21" s="617"/>
      <c r="DX21" s="617"/>
      <c r="DY21" s="617"/>
      <c r="DZ21" s="617"/>
      <c r="EA21" s="617"/>
      <c r="EB21" s="617"/>
      <c r="EC21" s="619"/>
    </row>
    <row r="22" spans="2:133" ht="11.25" customHeight="1" x14ac:dyDescent="0.2">
      <c r="B22" s="605" t="s">
        <v>376</v>
      </c>
      <c r="C22" s="505"/>
      <c r="D22" s="505"/>
      <c r="E22" s="505"/>
      <c r="F22" s="505"/>
      <c r="G22" s="505"/>
      <c r="H22" s="505"/>
      <c r="I22" s="505"/>
      <c r="J22" s="505"/>
      <c r="K22" s="505"/>
      <c r="L22" s="505"/>
      <c r="M22" s="505"/>
      <c r="N22" s="505"/>
      <c r="O22" s="505"/>
      <c r="P22" s="505"/>
      <c r="Q22" s="606"/>
      <c r="R22" s="600">
        <v>5266908</v>
      </c>
      <c r="S22" s="379"/>
      <c r="T22" s="379"/>
      <c r="U22" s="379"/>
      <c r="V22" s="379"/>
      <c r="W22" s="379"/>
      <c r="X22" s="379"/>
      <c r="Y22" s="601"/>
      <c r="Z22" s="602">
        <v>20</v>
      </c>
      <c r="AA22" s="602"/>
      <c r="AB22" s="602"/>
      <c r="AC22" s="602"/>
      <c r="AD22" s="603">
        <v>5266908</v>
      </c>
      <c r="AE22" s="603"/>
      <c r="AF22" s="603"/>
      <c r="AG22" s="603"/>
      <c r="AH22" s="603"/>
      <c r="AI22" s="603"/>
      <c r="AJ22" s="603"/>
      <c r="AK22" s="603"/>
      <c r="AL22" s="607">
        <v>47.9</v>
      </c>
      <c r="AM22" s="385"/>
      <c r="AN22" s="385"/>
      <c r="AO22" s="608"/>
      <c r="AP22" s="605" t="s">
        <v>128</v>
      </c>
      <c r="AQ22" s="620"/>
      <c r="AR22" s="620"/>
      <c r="AS22" s="620"/>
      <c r="AT22" s="620"/>
      <c r="AU22" s="620"/>
      <c r="AV22" s="620"/>
      <c r="AW22" s="620"/>
      <c r="AX22" s="620"/>
      <c r="AY22" s="620"/>
      <c r="AZ22" s="620"/>
      <c r="BA22" s="620"/>
      <c r="BB22" s="620"/>
      <c r="BC22" s="620"/>
      <c r="BD22" s="620"/>
      <c r="BE22" s="620"/>
      <c r="BF22" s="621"/>
      <c r="BG22" s="600" t="s">
        <v>33</v>
      </c>
      <c r="BH22" s="379"/>
      <c r="BI22" s="379"/>
      <c r="BJ22" s="379"/>
      <c r="BK22" s="379"/>
      <c r="BL22" s="379"/>
      <c r="BM22" s="379"/>
      <c r="BN22" s="601"/>
      <c r="BO22" s="602" t="s">
        <v>33</v>
      </c>
      <c r="BP22" s="602"/>
      <c r="BQ22" s="602"/>
      <c r="BR22" s="602"/>
      <c r="BS22" s="603" t="s">
        <v>33</v>
      </c>
      <c r="BT22" s="603"/>
      <c r="BU22" s="603"/>
      <c r="BV22" s="603"/>
      <c r="BW22" s="603"/>
      <c r="BX22" s="603"/>
      <c r="BY22" s="603"/>
      <c r="BZ22" s="603"/>
      <c r="CA22" s="603"/>
      <c r="CB22" s="604"/>
      <c r="CD22" s="373" t="s">
        <v>378</v>
      </c>
      <c r="CE22" s="374"/>
      <c r="CF22" s="374"/>
      <c r="CG22" s="374"/>
      <c r="CH22" s="374"/>
      <c r="CI22" s="374"/>
      <c r="CJ22" s="374"/>
      <c r="CK22" s="374"/>
      <c r="CL22" s="374"/>
      <c r="CM22" s="374"/>
      <c r="CN22" s="374"/>
      <c r="CO22" s="374"/>
      <c r="CP22" s="374"/>
      <c r="CQ22" s="374"/>
      <c r="CR22" s="374"/>
      <c r="CS22" s="374"/>
      <c r="CT22" s="374"/>
      <c r="CU22" s="374"/>
      <c r="CV22" s="374"/>
      <c r="CW22" s="374"/>
      <c r="CX22" s="374"/>
      <c r="CY22" s="374"/>
      <c r="CZ22" s="374"/>
      <c r="DA22" s="374"/>
      <c r="DB22" s="374"/>
      <c r="DC22" s="374"/>
      <c r="DD22" s="374"/>
      <c r="DE22" s="374"/>
      <c r="DF22" s="374"/>
      <c r="DG22" s="374"/>
      <c r="DH22" s="374"/>
      <c r="DI22" s="374"/>
      <c r="DJ22" s="374"/>
      <c r="DK22" s="374"/>
      <c r="DL22" s="374"/>
      <c r="DM22" s="374"/>
      <c r="DN22" s="374"/>
      <c r="DO22" s="374"/>
      <c r="DP22" s="374"/>
      <c r="DQ22" s="374"/>
      <c r="DR22" s="374"/>
      <c r="DS22" s="374"/>
      <c r="DT22" s="374"/>
      <c r="DU22" s="374"/>
      <c r="DV22" s="374"/>
      <c r="DW22" s="374"/>
      <c r="DX22" s="374"/>
      <c r="DY22" s="374"/>
      <c r="DZ22" s="374"/>
      <c r="EA22" s="374"/>
      <c r="EB22" s="374"/>
      <c r="EC22" s="423"/>
    </row>
    <row r="23" spans="2:133" ht="11.25" customHeight="1" x14ac:dyDescent="0.2">
      <c r="B23" s="605" t="s">
        <v>379</v>
      </c>
      <c r="C23" s="505"/>
      <c r="D23" s="505"/>
      <c r="E23" s="505"/>
      <c r="F23" s="505"/>
      <c r="G23" s="505"/>
      <c r="H23" s="505"/>
      <c r="I23" s="505"/>
      <c r="J23" s="505"/>
      <c r="K23" s="505"/>
      <c r="L23" s="505"/>
      <c r="M23" s="505"/>
      <c r="N23" s="505"/>
      <c r="O23" s="505"/>
      <c r="P23" s="505"/>
      <c r="Q23" s="606"/>
      <c r="R23" s="600">
        <v>650633</v>
      </c>
      <c r="S23" s="379"/>
      <c r="T23" s="379"/>
      <c r="U23" s="379"/>
      <c r="V23" s="379"/>
      <c r="W23" s="379"/>
      <c r="X23" s="379"/>
      <c r="Y23" s="601"/>
      <c r="Z23" s="602">
        <v>2.5</v>
      </c>
      <c r="AA23" s="602"/>
      <c r="AB23" s="602"/>
      <c r="AC23" s="602"/>
      <c r="AD23" s="603" t="s">
        <v>33</v>
      </c>
      <c r="AE23" s="603"/>
      <c r="AF23" s="603"/>
      <c r="AG23" s="603"/>
      <c r="AH23" s="603"/>
      <c r="AI23" s="603"/>
      <c r="AJ23" s="603"/>
      <c r="AK23" s="603"/>
      <c r="AL23" s="607" t="s">
        <v>33</v>
      </c>
      <c r="AM23" s="385"/>
      <c r="AN23" s="385"/>
      <c r="AO23" s="608"/>
      <c r="AP23" s="605" t="s">
        <v>178</v>
      </c>
      <c r="AQ23" s="620"/>
      <c r="AR23" s="620"/>
      <c r="AS23" s="620"/>
      <c r="AT23" s="620"/>
      <c r="AU23" s="620"/>
      <c r="AV23" s="620"/>
      <c r="AW23" s="620"/>
      <c r="AX23" s="620"/>
      <c r="AY23" s="620"/>
      <c r="AZ23" s="620"/>
      <c r="BA23" s="620"/>
      <c r="BB23" s="620"/>
      <c r="BC23" s="620"/>
      <c r="BD23" s="620"/>
      <c r="BE23" s="620"/>
      <c r="BF23" s="621"/>
      <c r="BG23" s="600" t="s">
        <v>33</v>
      </c>
      <c r="BH23" s="379"/>
      <c r="BI23" s="379"/>
      <c r="BJ23" s="379"/>
      <c r="BK23" s="379"/>
      <c r="BL23" s="379"/>
      <c r="BM23" s="379"/>
      <c r="BN23" s="601"/>
      <c r="BO23" s="602" t="s">
        <v>33</v>
      </c>
      <c r="BP23" s="602"/>
      <c r="BQ23" s="602"/>
      <c r="BR23" s="602"/>
      <c r="BS23" s="603" t="s">
        <v>33</v>
      </c>
      <c r="BT23" s="603"/>
      <c r="BU23" s="603"/>
      <c r="BV23" s="603"/>
      <c r="BW23" s="603"/>
      <c r="BX23" s="603"/>
      <c r="BY23" s="603"/>
      <c r="BZ23" s="603"/>
      <c r="CA23" s="603"/>
      <c r="CB23" s="604"/>
      <c r="CD23" s="373" t="s">
        <v>156</v>
      </c>
      <c r="CE23" s="374"/>
      <c r="CF23" s="374"/>
      <c r="CG23" s="374"/>
      <c r="CH23" s="374"/>
      <c r="CI23" s="374"/>
      <c r="CJ23" s="374"/>
      <c r="CK23" s="374"/>
      <c r="CL23" s="374"/>
      <c r="CM23" s="374"/>
      <c r="CN23" s="374"/>
      <c r="CO23" s="374"/>
      <c r="CP23" s="374"/>
      <c r="CQ23" s="423"/>
      <c r="CR23" s="373" t="s">
        <v>381</v>
      </c>
      <c r="CS23" s="374"/>
      <c r="CT23" s="374"/>
      <c r="CU23" s="374"/>
      <c r="CV23" s="374"/>
      <c r="CW23" s="374"/>
      <c r="CX23" s="374"/>
      <c r="CY23" s="423"/>
      <c r="CZ23" s="373" t="s">
        <v>382</v>
      </c>
      <c r="DA23" s="374"/>
      <c r="DB23" s="374"/>
      <c r="DC23" s="423"/>
      <c r="DD23" s="373" t="s">
        <v>383</v>
      </c>
      <c r="DE23" s="374"/>
      <c r="DF23" s="374"/>
      <c r="DG23" s="374"/>
      <c r="DH23" s="374"/>
      <c r="DI23" s="374"/>
      <c r="DJ23" s="374"/>
      <c r="DK23" s="423"/>
      <c r="DL23" s="627" t="s">
        <v>386</v>
      </c>
      <c r="DM23" s="628"/>
      <c r="DN23" s="628"/>
      <c r="DO23" s="628"/>
      <c r="DP23" s="628"/>
      <c r="DQ23" s="628"/>
      <c r="DR23" s="628"/>
      <c r="DS23" s="628"/>
      <c r="DT23" s="628"/>
      <c r="DU23" s="628"/>
      <c r="DV23" s="629"/>
      <c r="DW23" s="373" t="s">
        <v>387</v>
      </c>
      <c r="DX23" s="374"/>
      <c r="DY23" s="374"/>
      <c r="DZ23" s="374"/>
      <c r="EA23" s="374"/>
      <c r="EB23" s="374"/>
      <c r="EC23" s="423"/>
    </row>
    <row r="24" spans="2:133" ht="11.25" customHeight="1" x14ac:dyDescent="0.2">
      <c r="B24" s="605" t="s">
        <v>389</v>
      </c>
      <c r="C24" s="505"/>
      <c r="D24" s="505"/>
      <c r="E24" s="505"/>
      <c r="F24" s="505"/>
      <c r="G24" s="505"/>
      <c r="H24" s="505"/>
      <c r="I24" s="505"/>
      <c r="J24" s="505"/>
      <c r="K24" s="505"/>
      <c r="L24" s="505"/>
      <c r="M24" s="505"/>
      <c r="N24" s="505"/>
      <c r="O24" s="505"/>
      <c r="P24" s="505"/>
      <c r="Q24" s="606"/>
      <c r="R24" s="600">
        <v>231257</v>
      </c>
      <c r="S24" s="379"/>
      <c r="T24" s="379"/>
      <c r="U24" s="379"/>
      <c r="V24" s="379"/>
      <c r="W24" s="379"/>
      <c r="X24" s="379"/>
      <c r="Y24" s="601"/>
      <c r="Z24" s="602">
        <v>0.9</v>
      </c>
      <c r="AA24" s="602"/>
      <c r="AB24" s="602"/>
      <c r="AC24" s="602"/>
      <c r="AD24" s="603" t="s">
        <v>33</v>
      </c>
      <c r="AE24" s="603"/>
      <c r="AF24" s="603"/>
      <c r="AG24" s="603"/>
      <c r="AH24" s="603"/>
      <c r="AI24" s="603"/>
      <c r="AJ24" s="603"/>
      <c r="AK24" s="603"/>
      <c r="AL24" s="607" t="s">
        <v>33</v>
      </c>
      <c r="AM24" s="385"/>
      <c r="AN24" s="385"/>
      <c r="AO24" s="608"/>
      <c r="AP24" s="605" t="s">
        <v>111</v>
      </c>
      <c r="AQ24" s="620"/>
      <c r="AR24" s="620"/>
      <c r="AS24" s="620"/>
      <c r="AT24" s="620"/>
      <c r="AU24" s="620"/>
      <c r="AV24" s="620"/>
      <c r="AW24" s="620"/>
      <c r="AX24" s="620"/>
      <c r="AY24" s="620"/>
      <c r="AZ24" s="620"/>
      <c r="BA24" s="620"/>
      <c r="BB24" s="620"/>
      <c r="BC24" s="620"/>
      <c r="BD24" s="620"/>
      <c r="BE24" s="620"/>
      <c r="BF24" s="621"/>
      <c r="BG24" s="600" t="s">
        <v>33</v>
      </c>
      <c r="BH24" s="379"/>
      <c r="BI24" s="379"/>
      <c r="BJ24" s="379"/>
      <c r="BK24" s="379"/>
      <c r="BL24" s="379"/>
      <c r="BM24" s="379"/>
      <c r="BN24" s="601"/>
      <c r="BO24" s="602" t="s">
        <v>33</v>
      </c>
      <c r="BP24" s="602"/>
      <c r="BQ24" s="602"/>
      <c r="BR24" s="602"/>
      <c r="BS24" s="603" t="s">
        <v>33</v>
      </c>
      <c r="BT24" s="603"/>
      <c r="BU24" s="603"/>
      <c r="BV24" s="603"/>
      <c r="BW24" s="603"/>
      <c r="BX24" s="603"/>
      <c r="BY24" s="603"/>
      <c r="BZ24" s="603"/>
      <c r="CA24" s="603"/>
      <c r="CB24" s="604"/>
      <c r="CD24" s="589" t="s">
        <v>390</v>
      </c>
      <c r="CE24" s="590"/>
      <c r="CF24" s="590"/>
      <c r="CG24" s="590"/>
      <c r="CH24" s="590"/>
      <c r="CI24" s="590"/>
      <c r="CJ24" s="590"/>
      <c r="CK24" s="590"/>
      <c r="CL24" s="590"/>
      <c r="CM24" s="590"/>
      <c r="CN24" s="590"/>
      <c r="CO24" s="590"/>
      <c r="CP24" s="590"/>
      <c r="CQ24" s="591"/>
      <c r="CR24" s="592">
        <v>8494449</v>
      </c>
      <c r="CS24" s="593"/>
      <c r="CT24" s="593"/>
      <c r="CU24" s="593"/>
      <c r="CV24" s="593"/>
      <c r="CW24" s="593"/>
      <c r="CX24" s="593"/>
      <c r="CY24" s="594"/>
      <c r="CZ24" s="597">
        <v>33.4</v>
      </c>
      <c r="DA24" s="598"/>
      <c r="DB24" s="598"/>
      <c r="DC24" s="609"/>
      <c r="DD24" s="630">
        <v>5953720</v>
      </c>
      <c r="DE24" s="593"/>
      <c r="DF24" s="593"/>
      <c r="DG24" s="593"/>
      <c r="DH24" s="593"/>
      <c r="DI24" s="593"/>
      <c r="DJ24" s="593"/>
      <c r="DK24" s="594"/>
      <c r="DL24" s="630">
        <v>4989558</v>
      </c>
      <c r="DM24" s="593"/>
      <c r="DN24" s="593"/>
      <c r="DO24" s="593"/>
      <c r="DP24" s="593"/>
      <c r="DQ24" s="593"/>
      <c r="DR24" s="593"/>
      <c r="DS24" s="593"/>
      <c r="DT24" s="593"/>
      <c r="DU24" s="593"/>
      <c r="DV24" s="594"/>
      <c r="DW24" s="597">
        <v>45.3</v>
      </c>
      <c r="DX24" s="598"/>
      <c r="DY24" s="598"/>
      <c r="DZ24" s="598"/>
      <c r="EA24" s="598"/>
      <c r="EB24" s="598"/>
      <c r="EC24" s="599"/>
    </row>
    <row r="25" spans="2:133" ht="11.25" customHeight="1" x14ac:dyDescent="0.2">
      <c r="B25" s="605" t="s">
        <v>71</v>
      </c>
      <c r="C25" s="505"/>
      <c r="D25" s="505"/>
      <c r="E25" s="505"/>
      <c r="F25" s="505"/>
      <c r="G25" s="505"/>
      <c r="H25" s="505"/>
      <c r="I25" s="505"/>
      <c r="J25" s="505"/>
      <c r="K25" s="505"/>
      <c r="L25" s="505"/>
      <c r="M25" s="505"/>
      <c r="N25" s="505"/>
      <c r="O25" s="505"/>
      <c r="P25" s="505"/>
      <c r="Q25" s="606"/>
      <c r="R25" s="600">
        <v>11648129</v>
      </c>
      <c r="S25" s="379"/>
      <c r="T25" s="379"/>
      <c r="U25" s="379"/>
      <c r="V25" s="379"/>
      <c r="W25" s="379"/>
      <c r="X25" s="379"/>
      <c r="Y25" s="601"/>
      <c r="Z25" s="602">
        <v>44.3</v>
      </c>
      <c r="AA25" s="602"/>
      <c r="AB25" s="602"/>
      <c r="AC25" s="602"/>
      <c r="AD25" s="603">
        <v>10766239</v>
      </c>
      <c r="AE25" s="603"/>
      <c r="AF25" s="603"/>
      <c r="AG25" s="603"/>
      <c r="AH25" s="603"/>
      <c r="AI25" s="603"/>
      <c r="AJ25" s="603"/>
      <c r="AK25" s="603"/>
      <c r="AL25" s="607">
        <v>98</v>
      </c>
      <c r="AM25" s="385"/>
      <c r="AN25" s="385"/>
      <c r="AO25" s="608"/>
      <c r="AP25" s="605" t="s">
        <v>391</v>
      </c>
      <c r="AQ25" s="620"/>
      <c r="AR25" s="620"/>
      <c r="AS25" s="620"/>
      <c r="AT25" s="620"/>
      <c r="AU25" s="620"/>
      <c r="AV25" s="620"/>
      <c r="AW25" s="620"/>
      <c r="AX25" s="620"/>
      <c r="AY25" s="620"/>
      <c r="AZ25" s="620"/>
      <c r="BA25" s="620"/>
      <c r="BB25" s="620"/>
      <c r="BC25" s="620"/>
      <c r="BD25" s="620"/>
      <c r="BE25" s="620"/>
      <c r="BF25" s="621"/>
      <c r="BG25" s="600" t="s">
        <v>33</v>
      </c>
      <c r="BH25" s="379"/>
      <c r="BI25" s="379"/>
      <c r="BJ25" s="379"/>
      <c r="BK25" s="379"/>
      <c r="BL25" s="379"/>
      <c r="BM25" s="379"/>
      <c r="BN25" s="601"/>
      <c r="BO25" s="602" t="s">
        <v>33</v>
      </c>
      <c r="BP25" s="602"/>
      <c r="BQ25" s="602"/>
      <c r="BR25" s="602"/>
      <c r="BS25" s="603" t="s">
        <v>33</v>
      </c>
      <c r="BT25" s="603"/>
      <c r="BU25" s="603"/>
      <c r="BV25" s="603"/>
      <c r="BW25" s="603"/>
      <c r="BX25" s="603"/>
      <c r="BY25" s="603"/>
      <c r="BZ25" s="603"/>
      <c r="CA25" s="603"/>
      <c r="CB25" s="604"/>
      <c r="CD25" s="605" t="s">
        <v>242</v>
      </c>
      <c r="CE25" s="505"/>
      <c r="CF25" s="505"/>
      <c r="CG25" s="505"/>
      <c r="CH25" s="505"/>
      <c r="CI25" s="505"/>
      <c r="CJ25" s="505"/>
      <c r="CK25" s="505"/>
      <c r="CL25" s="505"/>
      <c r="CM25" s="505"/>
      <c r="CN25" s="505"/>
      <c r="CO25" s="505"/>
      <c r="CP25" s="505"/>
      <c r="CQ25" s="606"/>
      <c r="CR25" s="600">
        <v>3372286</v>
      </c>
      <c r="CS25" s="631"/>
      <c r="CT25" s="631"/>
      <c r="CU25" s="631"/>
      <c r="CV25" s="631"/>
      <c r="CW25" s="631"/>
      <c r="CX25" s="631"/>
      <c r="CY25" s="632"/>
      <c r="CZ25" s="607">
        <v>13.2</v>
      </c>
      <c r="DA25" s="633"/>
      <c r="DB25" s="633"/>
      <c r="DC25" s="635"/>
      <c r="DD25" s="610">
        <v>3059963</v>
      </c>
      <c r="DE25" s="631"/>
      <c r="DF25" s="631"/>
      <c r="DG25" s="631"/>
      <c r="DH25" s="631"/>
      <c r="DI25" s="631"/>
      <c r="DJ25" s="631"/>
      <c r="DK25" s="632"/>
      <c r="DL25" s="610">
        <v>2629467</v>
      </c>
      <c r="DM25" s="631"/>
      <c r="DN25" s="631"/>
      <c r="DO25" s="631"/>
      <c r="DP25" s="631"/>
      <c r="DQ25" s="631"/>
      <c r="DR25" s="631"/>
      <c r="DS25" s="631"/>
      <c r="DT25" s="631"/>
      <c r="DU25" s="631"/>
      <c r="DV25" s="632"/>
      <c r="DW25" s="607">
        <v>23.9</v>
      </c>
      <c r="DX25" s="633"/>
      <c r="DY25" s="633"/>
      <c r="DZ25" s="633"/>
      <c r="EA25" s="633"/>
      <c r="EB25" s="633"/>
      <c r="EC25" s="634"/>
    </row>
    <row r="26" spans="2:133" ht="11.25" customHeight="1" x14ac:dyDescent="0.2">
      <c r="B26" s="605" t="s">
        <v>346</v>
      </c>
      <c r="C26" s="505"/>
      <c r="D26" s="505"/>
      <c r="E26" s="505"/>
      <c r="F26" s="505"/>
      <c r="G26" s="505"/>
      <c r="H26" s="505"/>
      <c r="I26" s="505"/>
      <c r="J26" s="505"/>
      <c r="K26" s="505"/>
      <c r="L26" s="505"/>
      <c r="M26" s="505"/>
      <c r="N26" s="505"/>
      <c r="O26" s="505"/>
      <c r="P26" s="505"/>
      <c r="Q26" s="606"/>
      <c r="R26" s="600">
        <v>3996</v>
      </c>
      <c r="S26" s="379"/>
      <c r="T26" s="379"/>
      <c r="U26" s="379"/>
      <c r="V26" s="379"/>
      <c r="W26" s="379"/>
      <c r="X26" s="379"/>
      <c r="Y26" s="601"/>
      <c r="Z26" s="602">
        <v>0</v>
      </c>
      <c r="AA26" s="602"/>
      <c r="AB26" s="602"/>
      <c r="AC26" s="602"/>
      <c r="AD26" s="603">
        <v>3996</v>
      </c>
      <c r="AE26" s="603"/>
      <c r="AF26" s="603"/>
      <c r="AG26" s="603"/>
      <c r="AH26" s="603"/>
      <c r="AI26" s="603"/>
      <c r="AJ26" s="603"/>
      <c r="AK26" s="603"/>
      <c r="AL26" s="607">
        <v>0</v>
      </c>
      <c r="AM26" s="385"/>
      <c r="AN26" s="385"/>
      <c r="AO26" s="608"/>
      <c r="AP26" s="605" t="s">
        <v>392</v>
      </c>
      <c r="AQ26" s="620"/>
      <c r="AR26" s="620"/>
      <c r="AS26" s="620"/>
      <c r="AT26" s="620"/>
      <c r="AU26" s="620"/>
      <c r="AV26" s="620"/>
      <c r="AW26" s="620"/>
      <c r="AX26" s="620"/>
      <c r="AY26" s="620"/>
      <c r="AZ26" s="620"/>
      <c r="BA26" s="620"/>
      <c r="BB26" s="620"/>
      <c r="BC26" s="620"/>
      <c r="BD26" s="620"/>
      <c r="BE26" s="620"/>
      <c r="BF26" s="621"/>
      <c r="BG26" s="600" t="s">
        <v>33</v>
      </c>
      <c r="BH26" s="379"/>
      <c r="BI26" s="379"/>
      <c r="BJ26" s="379"/>
      <c r="BK26" s="379"/>
      <c r="BL26" s="379"/>
      <c r="BM26" s="379"/>
      <c r="BN26" s="601"/>
      <c r="BO26" s="602" t="s">
        <v>33</v>
      </c>
      <c r="BP26" s="602"/>
      <c r="BQ26" s="602"/>
      <c r="BR26" s="602"/>
      <c r="BS26" s="603" t="s">
        <v>33</v>
      </c>
      <c r="BT26" s="603"/>
      <c r="BU26" s="603"/>
      <c r="BV26" s="603"/>
      <c r="BW26" s="603"/>
      <c r="BX26" s="603"/>
      <c r="BY26" s="603"/>
      <c r="BZ26" s="603"/>
      <c r="CA26" s="603"/>
      <c r="CB26" s="604"/>
      <c r="CD26" s="605" t="s">
        <v>249</v>
      </c>
      <c r="CE26" s="505"/>
      <c r="CF26" s="505"/>
      <c r="CG26" s="505"/>
      <c r="CH26" s="505"/>
      <c r="CI26" s="505"/>
      <c r="CJ26" s="505"/>
      <c r="CK26" s="505"/>
      <c r="CL26" s="505"/>
      <c r="CM26" s="505"/>
      <c r="CN26" s="505"/>
      <c r="CO26" s="505"/>
      <c r="CP26" s="505"/>
      <c r="CQ26" s="606"/>
      <c r="CR26" s="600">
        <v>1980877</v>
      </c>
      <c r="CS26" s="379"/>
      <c r="CT26" s="379"/>
      <c r="CU26" s="379"/>
      <c r="CV26" s="379"/>
      <c r="CW26" s="379"/>
      <c r="CX26" s="379"/>
      <c r="CY26" s="601"/>
      <c r="CZ26" s="607">
        <v>7.8</v>
      </c>
      <c r="DA26" s="633"/>
      <c r="DB26" s="633"/>
      <c r="DC26" s="635"/>
      <c r="DD26" s="610">
        <v>1880359</v>
      </c>
      <c r="DE26" s="379"/>
      <c r="DF26" s="379"/>
      <c r="DG26" s="379"/>
      <c r="DH26" s="379"/>
      <c r="DI26" s="379"/>
      <c r="DJ26" s="379"/>
      <c r="DK26" s="601"/>
      <c r="DL26" s="610" t="s">
        <v>33</v>
      </c>
      <c r="DM26" s="379"/>
      <c r="DN26" s="379"/>
      <c r="DO26" s="379"/>
      <c r="DP26" s="379"/>
      <c r="DQ26" s="379"/>
      <c r="DR26" s="379"/>
      <c r="DS26" s="379"/>
      <c r="DT26" s="379"/>
      <c r="DU26" s="379"/>
      <c r="DV26" s="601"/>
      <c r="DW26" s="607" t="s">
        <v>33</v>
      </c>
      <c r="DX26" s="633"/>
      <c r="DY26" s="633"/>
      <c r="DZ26" s="633"/>
      <c r="EA26" s="633"/>
      <c r="EB26" s="633"/>
      <c r="EC26" s="634"/>
    </row>
    <row r="27" spans="2:133" ht="11.25" customHeight="1" x14ac:dyDescent="0.2">
      <c r="B27" s="605" t="s">
        <v>39</v>
      </c>
      <c r="C27" s="505"/>
      <c r="D27" s="505"/>
      <c r="E27" s="505"/>
      <c r="F27" s="505"/>
      <c r="G27" s="505"/>
      <c r="H27" s="505"/>
      <c r="I27" s="505"/>
      <c r="J27" s="505"/>
      <c r="K27" s="505"/>
      <c r="L27" s="505"/>
      <c r="M27" s="505"/>
      <c r="N27" s="505"/>
      <c r="O27" s="505"/>
      <c r="P27" s="505"/>
      <c r="Q27" s="606"/>
      <c r="R27" s="600">
        <v>49689</v>
      </c>
      <c r="S27" s="379"/>
      <c r="T27" s="379"/>
      <c r="U27" s="379"/>
      <c r="V27" s="379"/>
      <c r="W27" s="379"/>
      <c r="X27" s="379"/>
      <c r="Y27" s="601"/>
      <c r="Z27" s="602">
        <v>0.2</v>
      </c>
      <c r="AA27" s="602"/>
      <c r="AB27" s="602"/>
      <c r="AC27" s="602"/>
      <c r="AD27" s="603" t="s">
        <v>33</v>
      </c>
      <c r="AE27" s="603"/>
      <c r="AF27" s="603"/>
      <c r="AG27" s="603"/>
      <c r="AH27" s="603"/>
      <c r="AI27" s="603"/>
      <c r="AJ27" s="603"/>
      <c r="AK27" s="603"/>
      <c r="AL27" s="607" t="s">
        <v>33</v>
      </c>
      <c r="AM27" s="385"/>
      <c r="AN27" s="385"/>
      <c r="AO27" s="608"/>
      <c r="AP27" s="605" t="s">
        <v>129</v>
      </c>
      <c r="AQ27" s="505"/>
      <c r="AR27" s="505"/>
      <c r="AS27" s="505"/>
      <c r="AT27" s="505"/>
      <c r="AU27" s="505"/>
      <c r="AV27" s="505"/>
      <c r="AW27" s="505"/>
      <c r="AX27" s="505"/>
      <c r="AY27" s="505"/>
      <c r="AZ27" s="505"/>
      <c r="BA27" s="505"/>
      <c r="BB27" s="505"/>
      <c r="BC27" s="505"/>
      <c r="BD27" s="505"/>
      <c r="BE27" s="505"/>
      <c r="BF27" s="606"/>
      <c r="BG27" s="600">
        <v>3966491</v>
      </c>
      <c r="BH27" s="379"/>
      <c r="BI27" s="379"/>
      <c r="BJ27" s="379"/>
      <c r="BK27" s="379"/>
      <c r="BL27" s="379"/>
      <c r="BM27" s="379"/>
      <c r="BN27" s="601"/>
      <c r="BO27" s="602">
        <v>100</v>
      </c>
      <c r="BP27" s="602"/>
      <c r="BQ27" s="602"/>
      <c r="BR27" s="602"/>
      <c r="BS27" s="603" t="s">
        <v>33</v>
      </c>
      <c r="BT27" s="603"/>
      <c r="BU27" s="603"/>
      <c r="BV27" s="603"/>
      <c r="BW27" s="603"/>
      <c r="BX27" s="603"/>
      <c r="BY27" s="603"/>
      <c r="BZ27" s="603"/>
      <c r="CA27" s="603"/>
      <c r="CB27" s="604"/>
      <c r="CD27" s="605" t="s">
        <v>393</v>
      </c>
      <c r="CE27" s="505"/>
      <c r="CF27" s="505"/>
      <c r="CG27" s="505"/>
      <c r="CH27" s="505"/>
      <c r="CI27" s="505"/>
      <c r="CJ27" s="505"/>
      <c r="CK27" s="505"/>
      <c r="CL27" s="505"/>
      <c r="CM27" s="505"/>
      <c r="CN27" s="505"/>
      <c r="CO27" s="505"/>
      <c r="CP27" s="505"/>
      <c r="CQ27" s="606"/>
      <c r="CR27" s="600">
        <v>3498361</v>
      </c>
      <c r="CS27" s="631"/>
      <c r="CT27" s="631"/>
      <c r="CU27" s="631"/>
      <c r="CV27" s="631"/>
      <c r="CW27" s="631"/>
      <c r="CX27" s="631"/>
      <c r="CY27" s="632"/>
      <c r="CZ27" s="607">
        <v>13.7</v>
      </c>
      <c r="DA27" s="633"/>
      <c r="DB27" s="633"/>
      <c r="DC27" s="635"/>
      <c r="DD27" s="610">
        <v>1356055</v>
      </c>
      <c r="DE27" s="631"/>
      <c r="DF27" s="631"/>
      <c r="DG27" s="631"/>
      <c r="DH27" s="631"/>
      <c r="DI27" s="631"/>
      <c r="DJ27" s="631"/>
      <c r="DK27" s="632"/>
      <c r="DL27" s="610">
        <v>822389</v>
      </c>
      <c r="DM27" s="631"/>
      <c r="DN27" s="631"/>
      <c r="DO27" s="631"/>
      <c r="DP27" s="631"/>
      <c r="DQ27" s="631"/>
      <c r="DR27" s="631"/>
      <c r="DS27" s="631"/>
      <c r="DT27" s="631"/>
      <c r="DU27" s="631"/>
      <c r="DV27" s="632"/>
      <c r="DW27" s="607">
        <v>7.5</v>
      </c>
      <c r="DX27" s="633"/>
      <c r="DY27" s="633"/>
      <c r="DZ27" s="633"/>
      <c r="EA27" s="633"/>
      <c r="EB27" s="633"/>
      <c r="EC27" s="634"/>
    </row>
    <row r="28" spans="2:133" ht="11.25" customHeight="1" x14ac:dyDescent="0.2">
      <c r="B28" s="605" t="s">
        <v>395</v>
      </c>
      <c r="C28" s="505"/>
      <c r="D28" s="505"/>
      <c r="E28" s="505"/>
      <c r="F28" s="505"/>
      <c r="G28" s="505"/>
      <c r="H28" s="505"/>
      <c r="I28" s="505"/>
      <c r="J28" s="505"/>
      <c r="K28" s="505"/>
      <c r="L28" s="505"/>
      <c r="M28" s="505"/>
      <c r="N28" s="505"/>
      <c r="O28" s="505"/>
      <c r="P28" s="505"/>
      <c r="Q28" s="606"/>
      <c r="R28" s="600">
        <v>341583</v>
      </c>
      <c r="S28" s="379"/>
      <c r="T28" s="379"/>
      <c r="U28" s="379"/>
      <c r="V28" s="379"/>
      <c r="W28" s="379"/>
      <c r="X28" s="379"/>
      <c r="Y28" s="601"/>
      <c r="Z28" s="602">
        <v>1.3</v>
      </c>
      <c r="AA28" s="602"/>
      <c r="AB28" s="602"/>
      <c r="AC28" s="602"/>
      <c r="AD28" s="603">
        <v>12772</v>
      </c>
      <c r="AE28" s="603"/>
      <c r="AF28" s="603"/>
      <c r="AG28" s="603"/>
      <c r="AH28" s="603"/>
      <c r="AI28" s="603"/>
      <c r="AJ28" s="603"/>
      <c r="AK28" s="603"/>
      <c r="AL28" s="607">
        <v>0.1</v>
      </c>
      <c r="AM28" s="385"/>
      <c r="AN28" s="385"/>
      <c r="AO28" s="608"/>
      <c r="AP28" s="605"/>
      <c r="AQ28" s="505"/>
      <c r="AR28" s="505"/>
      <c r="AS28" s="505"/>
      <c r="AT28" s="505"/>
      <c r="AU28" s="505"/>
      <c r="AV28" s="505"/>
      <c r="AW28" s="505"/>
      <c r="AX28" s="505"/>
      <c r="AY28" s="505"/>
      <c r="AZ28" s="505"/>
      <c r="BA28" s="505"/>
      <c r="BB28" s="505"/>
      <c r="BC28" s="505"/>
      <c r="BD28" s="505"/>
      <c r="BE28" s="505"/>
      <c r="BF28" s="606"/>
      <c r="BG28" s="600"/>
      <c r="BH28" s="379"/>
      <c r="BI28" s="379"/>
      <c r="BJ28" s="379"/>
      <c r="BK28" s="379"/>
      <c r="BL28" s="379"/>
      <c r="BM28" s="379"/>
      <c r="BN28" s="601"/>
      <c r="BO28" s="602"/>
      <c r="BP28" s="602"/>
      <c r="BQ28" s="602"/>
      <c r="BR28" s="602"/>
      <c r="BS28" s="610"/>
      <c r="BT28" s="379"/>
      <c r="BU28" s="379"/>
      <c r="BV28" s="379"/>
      <c r="BW28" s="379"/>
      <c r="BX28" s="379"/>
      <c r="BY28" s="379"/>
      <c r="BZ28" s="379"/>
      <c r="CA28" s="379"/>
      <c r="CB28" s="611"/>
      <c r="CD28" s="605" t="s">
        <v>167</v>
      </c>
      <c r="CE28" s="505"/>
      <c r="CF28" s="505"/>
      <c r="CG28" s="505"/>
      <c r="CH28" s="505"/>
      <c r="CI28" s="505"/>
      <c r="CJ28" s="505"/>
      <c r="CK28" s="505"/>
      <c r="CL28" s="505"/>
      <c r="CM28" s="505"/>
      <c r="CN28" s="505"/>
      <c r="CO28" s="505"/>
      <c r="CP28" s="505"/>
      <c r="CQ28" s="606"/>
      <c r="CR28" s="600">
        <v>1623802</v>
      </c>
      <c r="CS28" s="379"/>
      <c r="CT28" s="379"/>
      <c r="CU28" s="379"/>
      <c r="CV28" s="379"/>
      <c r="CW28" s="379"/>
      <c r="CX28" s="379"/>
      <c r="CY28" s="601"/>
      <c r="CZ28" s="607">
        <v>6.4</v>
      </c>
      <c r="DA28" s="633"/>
      <c r="DB28" s="633"/>
      <c r="DC28" s="635"/>
      <c r="DD28" s="610">
        <v>1537702</v>
      </c>
      <c r="DE28" s="379"/>
      <c r="DF28" s="379"/>
      <c r="DG28" s="379"/>
      <c r="DH28" s="379"/>
      <c r="DI28" s="379"/>
      <c r="DJ28" s="379"/>
      <c r="DK28" s="601"/>
      <c r="DL28" s="610">
        <v>1537702</v>
      </c>
      <c r="DM28" s="379"/>
      <c r="DN28" s="379"/>
      <c r="DO28" s="379"/>
      <c r="DP28" s="379"/>
      <c r="DQ28" s="379"/>
      <c r="DR28" s="379"/>
      <c r="DS28" s="379"/>
      <c r="DT28" s="379"/>
      <c r="DU28" s="379"/>
      <c r="DV28" s="601"/>
      <c r="DW28" s="607">
        <v>14</v>
      </c>
      <c r="DX28" s="633"/>
      <c r="DY28" s="633"/>
      <c r="DZ28" s="633"/>
      <c r="EA28" s="633"/>
      <c r="EB28" s="633"/>
      <c r="EC28" s="634"/>
    </row>
    <row r="29" spans="2:133" ht="11.25" customHeight="1" x14ac:dyDescent="0.2">
      <c r="B29" s="605" t="s">
        <v>138</v>
      </c>
      <c r="C29" s="505"/>
      <c r="D29" s="505"/>
      <c r="E29" s="505"/>
      <c r="F29" s="505"/>
      <c r="G29" s="505"/>
      <c r="H29" s="505"/>
      <c r="I29" s="505"/>
      <c r="J29" s="505"/>
      <c r="K29" s="505"/>
      <c r="L29" s="505"/>
      <c r="M29" s="505"/>
      <c r="N29" s="505"/>
      <c r="O29" s="505"/>
      <c r="P29" s="505"/>
      <c r="Q29" s="606"/>
      <c r="R29" s="600">
        <v>25460</v>
      </c>
      <c r="S29" s="379"/>
      <c r="T29" s="379"/>
      <c r="U29" s="379"/>
      <c r="V29" s="379"/>
      <c r="W29" s="379"/>
      <c r="X29" s="379"/>
      <c r="Y29" s="601"/>
      <c r="Z29" s="602">
        <v>0.1</v>
      </c>
      <c r="AA29" s="602"/>
      <c r="AB29" s="602"/>
      <c r="AC29" s="602"/>
      <c r="AD29" s="603" t="s">
        <v>33</v>
      </c>
      <c r="AE29" s="603"/>
      <c r="AF29" s="603"/>
      <c r="AG29" s="603"/>
      <c r="AH29" s="603"/>
      <c r="AI29" s="603"/>
      <c r="AJ29" s="603"/>
      <c r="AK29" s="603"/>
      <c r="AL29" s="607" t="s">
        <v>33</v>
      </c>
      <c r="AM29" s="385"/>
      <c r="AN29" s="385"/>
      <c r="AO29" s="608"/>
      <c r="AP29" s="622"/>
      <c r="AQ29" s="623"/>
      <c r="AR29" s="623"/>
      <c r="AS29" s="623"/>
      <c r="AT29" s="623"/>
      <c r="AU29" s="623"/>
      <c r="AV29" s="623"/>
      <c r="AW29" s="623"/>
      <c r="AX29" s="623"/>
      <c r="AY29" s="623"/>
      <c r="AZ29" s="623"/>
      <c r="BA29" s="623"/>
      <c r="BB29" s="623"/>
      <c r="BC29" s="623"/>
      <c r="BD29" s="623"/>
      <c r="BE29" s="623"/>
      <c r="BF29" s="624"/>
      <c r="BG29" s="600"/>
      <c r="BH29" s="379"/>
      <c r="BI29" s="379"/>
      <c r="BJ29" s="379"/>
      <c r="BK29" s="379"/>
      <c r="BL29" s="379"/>
      <c r="BM29" s="379"/>
      <c r="BN29" s="601"/>
      <c r="BO29" s="602"/>
      <c r="BP29" s="602"/>
      <c r="BQ29" s="602"/>
      <c r="BR29" s="602"/>
      <c r="BS29" s="603"/>
      <c r="BT29" s="603"/>
      <c r="BU29" s="603"/>
      <c r="BV29" s="603"/>
      <c r="BW29" s="603"/>
      <c r="BX29" s="603"/>
      <c r="BY29" s="603"/>
      <c r="BZ29" s="603"/>
      <c r="CA29" s="603"/>
      <c r="CB29" s="604"/>
      <c r="CD29" s="571" t="s">
        <v>253</v>
      </c>
      <c r="CE29" s="492"/>
      <c r="CF29" s="605" t="s">
        <v>23</v>
      </c>
      <c r="CG29" s="505"/>
      <c r="CH29" s="505"/>
      <c r="CI29" s="505"/>
      <c r="CJ29" s="505"/>
      <c r="CK29" s="505"/>
      <c r="CL29" s="505"/>
      <c r="CM29" s="505"/>
      <c r="CN29" s="505"/>
      <c r="CO29" s="505"/>
      <c r="CP29" s="505"/>
      <c r="CQ29" s="606"/>
      <c r="CR29" s="600">
        <v>1623802</v>
      </c>
      <c r="CS29" s="631"/>
      <c r="CT29" s="631"/>
      <c r="CU29" s="631"/>
      <c r="CV29" s="631"/>
      <c r="CW29" s="631"/>
      <c r="CX29" s="631"/>
      <c r="CY29" s="632"/>
      <c r="CZ29" s="607">
        <v>6.4</v>
      </c>
      <c r="DA29" s="633"/>
      <c r="DB29" s="633"/>
      <c r="DC29" s="635"/>
      <c r="DD29" s="610">
        <v>1537702</v>
      </c>
      <c r="DE29" s="631"/>
      <c r="DF29" s="631"/>
      <c r="DG29" s="631"/>
      <c r="DH29" s="631"/>
      <c r="DI29" s="631"/>
      <c r="DJ29" s="631"/>
      <c r="DK29" s="632"/>
      <c r="DL29" s="610">
        <v>1537702</v>
      </c>
      <c r="DM29" s="631"/>
      <c r="DN29" s="631"/>
      <c r="DO29" s="631"/>
      <c r="DP29" s="631"/>
      <c r="DQ29" s="631"/>
      <c r="DR29" s="631"/>
      <c r="DS29" s="631"/>
      <c r="DT29" s="631"/>
      <c r="DU29" s="631"/>
      <c r="DV29" s="632"/>
      <c r="DW29" s="607">
        <v>14</v>
      </c>
      <c r="DX29" s="633"/>
      <c r="DY29" s="633"/>
      <c r="DZ29" s="633"/>
      <c r="EA29" s="633"/>
      <c r="EB29" s="633"/>
      <c r="EC29" s="634"/>
    </row>
    <row r="30" spans="2:133" ht="11.25" customHeight="1" x14ac:dyDescent="0.2">
      <c r="B30" s="605" t="s">
        <v>397</v>
      </c>
      <c r="C30" s="505"/>
      <c r="D30" s="505"/>
      <c r="E30" s="505"/>
      <c r="F30" s="505"/>
      <c r="G30" s="505"/>
      <c r="H30" s="505"/>
      <c r="I30" s="505"/>
      <c r="J30" s="505"/>
      <c r="K30" s="505"/>
      <c r="L30" s="505"/>
      <c r="M30" s="505"/>
      <c r="N30" s="505"/>
      <c r="O30" s="505"/>
      <c r="P30" s="505"/>
      <c r="Q30" s="606"/>
      <c r="R30" s="600">
        <v>5552543</v>
      </c>
      <c r="S30" s="379"/>
      <c r="T30" s="379"/>
      <c r="U30" s="379"/>
      <c r="V30" s="379"/>
      <c r="W30" s="379"/>
      <c r="X30" s="379"/>
      <c r="Y30" s="601"/>
      <c r="Z30" s="602">
        <v>21.1</v>
      </c>
      <c r="AA30" s="602"/>
      <c r="AB30" s="602"/>
      <c r="AC30" s="602"/>
      <c r="AD30" s="603" t="s">
        <v>33</v>
      </c>
      <c r="AE30" s="603"/>
      <c r="AF30" s="603"/>
      <c r="AG30" s="603"/>
      <c r="AH30" s="603"/>
      <c r="AI30" s="603"/>
      <c r="AJ30" s="603"/>
      <c r="AK30" s="603"/>
      <c r="AL30" s="607" t="s">
        <v>33</v>
      </c>
      <c r="AM30" s="385"/>
      <c r="AN30" s="385"/>
      <c r="AO30" s="608"/>
      <c r="AP30" s="373" t="s">
        <v>156</v>
      </c>
      <c r="AQ30" s="374"/>
      <c r="AR30" s="374"/>
      <c r="AS30" s="374"/>
      <c r="AT30" s="374"/>
      <c r="AU30" s="374"/>
      <c r="AV30" s="374"/>
      <c r="AW30" s="374"/>
      <c r="AX30" s="374"/>
      <c r="AY30" s="374"/>
      <c r="AZ30" s="374"/>
      <c r="BA30" s="374"/>
      <c r="BB30" s="374"/>
      <c r="BC30" s="374"/>
      <c r="BD30" s="374"/>
      <c r="BE30" s="374"/>
      <c r="BF30" s="423"/>
      <c r="BG30" s="373" t="s">
        <v>396</v>
      </c>
      <c r="BH30" s="636"/>
      <c r="BI30" s="636"/>
      <c r="BJ30" s="636"/>
      <c r="BK30" s="636"/>
      <c r="BL30" s="636"/>
      <c r="BM30" s="636"/>
      <c r="BN30" s="636"/>
      <c r="BO30" s="636"/>
      <c r="BP30" s="636"/>
      <c r="BQ30" s="637"/>
      <c r="BR30" s="373" t="s">
        <v>295</v>
      </c>
      <c r="BS30" s="636"/>
      <c r="BT30" s="636"/>
      <c r="BU30" s="636"/>
      <c r="BV30" s="636"/>
      <c r="BW30" s="636"/>
      <c r="BX30" s="636"/>
      <c r="BY30" s="636"/>
      <c r="BZ30" s="636"/>
      <c r="CA30" s="636"/>
      <c r="CB30" s="637"/>
      <c r="CD30" s="572"/>
      <c r="CE30" s="495"/>
      <c r="CF30" s="605" t="s">
        <v>398</v>
      </c>
      <c r="CG30" s="505"/>
      <c r="CH30" s="505"/>
      <c r="CI30" s="505"/>
      <c r="CJ30" s="505"/>
      <c r="CK30" s="505"/>
      <c r="CL30" s="505"/>
      <c r="CM30" s="505"/>
      <c r="CN30" s="505"/>
      <c r="CO30" s="505"/>
      <c r="CP30" s="505"/>
      <c r="CQ30" s="606"/>
      <c r="CR30" s="600">
        <v>1568949</v>
      </c>
      <c r="CS30" s="379"/>
      <c r="CT30" s="379"/>
      <c r="CU30" s="379"/>
      <c r="CV30" s="379"/>
      <c r="CW30" s="379"/>
      <c r="CX30" s="379"/>
      <c r="CY30" s="601"/>
      <c r="CZ30" s="607">
        <v>6.2</v>
      </c>
      <c r="DA30" s="633"/>
      <c r="DB30" s="633"/>
      <c r="DC30" s="635"/>
      <c r="DD30" s="610">
        <v>1483771</v>
      </c>
      <c r="DE30" s="379"/>
      <c r="DF30" s="379"/>
      <c r="DG30" s="379"/>
      <c r="DH30" s="379"/>
      <c r="DI30" s="379"/>
      <c r="DJ30" s="379"/>
      <c r="DK30" s="601"/>
      <c r="DL30" s="610">
        <v>1483771</v>
      </c>
      <c r="DM30" s="379"/>
      <c r="DN30" s="379"/>
      <c r="DO30" s="379"/>
      <c r="DP30" s="379"/>
      <c r="DQ30" s="379"/>
      <c r="DR30" s="379"/>
      <c r="DS30" s="379"/>
      <c r="DT30" s="379"/>
      <c r="DU30" s="379"/>
      <c r="DV30" s="601"/>
      <c r="DW30" s="607">
        <v>13.5</v>
      </c>
      <c r="DX30" s="633"/>
      <c r="DY30" s="633"/>
      <c r="DZ30" s="633"/>
      <c r="EA30" s="633"/>
      <c r="EB30" s="633"/>
      <c r="EC30" s="634"/>
    </row>
    <row r="31" spans="2:133" ht="11.25" customHeight="1" x14ac:dyDescent="0.2">
      <c r="B31" s="613" t="s">
        <v>399</v>
      </c>
      <c r="C31" s="614"/>
      <c r="D31" s="614"/>
      <c r="E31" s="614"/>
      <c r="F31" s="614"/>
      <c r="G31" s="614"/>
      <c r="H31" s="614"/>
      <c r="I31" s="614"/>
      <c r="J31" s="614"/>
      <c r="K31" s="614"/>
      <c r="L31" s="614"/>
      <c r="M31" s="614"/>
      <c r="N31" s="614"/>
      <c r="O31" s="614"/>
      <c r="P31" s="614"/>
      <c r="Q31" s="615"/>
      <c r="R31" s="600">
        <v>178268</v>
      </c>
      <c r="S31" s="379"/>
      <c r="T31" s="379"/>
      <c r="U31" s="379"/>
      <c r="V31" s="379"/>
      <c r="W31" s="379"/>
      <c r="X31" s="379"/>
      <c r="Y31" s="601"/>
      <c r="Z31" s="602">
        <v>0.7</v>
      </c>
      <c r="AA31" s="602"/>
      <c r="AB31" s="602"/>
      <c r="AC31" s="602"/>
      <c r="AD31" s="603">
        <v>178268</v>
      </c>
      <c r="AE31" s="603"/>
      <c r="AF31" s="603"/>
      <c r="AG31" s="603"/>
      <c r="AH31" s="603"/>
      <c r="AI31" s="603"/>
      <c r="AJ31" s="603"/>
      <c r="AK31" s="603"/>
      <c r="AL31" s="607">
        <v>1.6</v>
      </c>
      <c r="AM31" s="385"/>
      <c r="AN31" s="385"/>
      <c r="AO31" s="608"/>
      <c r="AP31" s="563" t="s">
        <v>400</v>
      </c>
      <c r="AQ31" s="564"/>
      <c r="AR31" s="564"/>
      <c r="AS31" s="564"/>
      <c r="AT31" s="683" t="s">
        <v>356</v>
      </c>
      <c r="AU31" s="42"/>
      <c r="AV31" s="42"/>
      <c r="AW31" s="42"/>
      <c r="AX31" s="589" t="s">
        <v>91</v>
      </c>
      <c r="AY31" s="590"/>
      <c r="AZ31" s="590"/>
      <c r="BA31" s="590"/>
      <c r="BB31" s="590"/>
      <c r="BC31" s="590"/>
      <c r="BD31" s="590"/>
      <c r="BE31" s="590"/>
      <c r="BF31" s="591"/>
      <c r="BG31" s="638">
        <v>99.1</v>
      </c>
      <c r="BH31" s="639"/>
      <c r="BI31" s="639"/>
      <c r="BJ31" s="639"/>
      <c r="BK31" s="639"/>
      <c r="BL31" s="639"/>
      <c r="BM31" s="598">
        <v>97.6</v>
      </c>
      <c r="BN31" s="639"/>
      <c r="BO31" s="639"/>
      <c r="BP31" s="639"/>
      <c r="BQ31" s="640"/>
      <c r="BR31" s="638">
        <v>99.1</v>
      </c>
      <c r="BS31" s="639"/>
      <c r="BT31" s="639"/>
      <c r="BU31" s="639"/>
      <c r="BV31" s="639"/>
      <c r="BW31" s="639"/>
      <c r="BX31" s="598">
        <v>97.1</v>
      </c>
      <c r="BY31" s="639"/>
      <c r="BZ31" s="639"/>
      <c r="CA31" s="639"/>
      <c r="CB31" s="640"/>
      <c r="CD31" s="572"/>
      <c r="CE31" s="495"/>
      <c r="CF31" s="605" t="s">
        <v>402</v>
      </c>
      <c r="CG31" s="505"/>
      <c r="CH31" s="505"/>
      <c r="CI31" s="505"/>
      <c r="CJ31" s="505"/>
      <c r="CK31" s="505"/>
      <c r="CL31" s="505"/>
      <c r="CM31" s="505"/>
      <c r="CN31" s="505"/>
      <c r="CO31" s="505"/>
      <c r="CP31" s="505"/>
      <c r="CQ31" s="606"/>
      <c r="CR31" s="600">
        <v>54853</v>
      </c>
      <c r="CS31" s="631"/>
      <c r="CT31" s="631"/>
      <c r="CU31" s="631"/>
      <c r="CV31" s="631"/>
      <c r="CW31" s="631"/>
      <c r="CX31" s="631"/>
      <c r="CY31" s="632"/>
      <c r="CZ31" s="607">
        <v>0.2</v>
      </c>
      <c r="DA31" s="633"/>
      <c r="DB31" s="633"/>
      <c r="DC31" s="635"/>
      <c r="DD31" s="610">
        <v>53931</v>
      </c>
      <c r="DE31" s="631"/>
      <c r="DF31" s="631"/>
      <c r="DG31" s="631"/>
      <c r="DH31" s="631"/>
      <c r="DI31" s="631"/>
      <c r="DJ31" s="631"/>
      <c r="DK31" s="632"/>
      <c r="DL31" s="610">
        <v>53931</v>
      </c>
      <c r="DM31" s="631"/>
      <c r="DN31" s="631"/>
      <c r="DO31" s="631"/>
      <c r="DP31" s="631"/>
      <c r="DQ31" s="631"/>
      <c r="DR31" s="631"/>
      <c r="DS31" s="631"/>
      <c r="DT31" s="631"/>
      <c r="DU31" s="631"/>
      <c r="DV31" s="632"/>
      <c r="DW31" s="607">
        <v>0.5</v>
      </c>
      <c r="DX31" s="633"/>
      <c r="DY31" s="633"/>
      <c r="DZ31" s="633"/>
      <c r="EA31" s="633"/>
      <c r="EB31" s="633"/>
      <c r="EC31" s="634"/>
    </row>
    <row r="32" spans="2:133" ht="11.25" customHeight="1" x14ac:dyDescent="0.2">
      <c r="B32" s="605" t="s">
        <v>335</v>
      </c>
      <c r="C32" s="505"/>
      <c r="D32" s="505"/>
      <c r="E32" s="505"/>
      <c r="F32" s="505"/>
      <c r="G32" s="505"/>
      <c r="H32" s="505"/>
      <c r="I32" s="505"/>
      <c r="J32" s="505"/>
      <c r="K32" s="505"/>
      <c r="L32" s="505"/>
      <c r="M32" s="505"/>
      <c r="N32" s="505"/>
      <c r="O32" s="505"/>
      <c r="P32" s="505"/>
      <c r="Q32" s="606"/>
      <c r="R32" s="600">
        <v>1462078</v>
      </c>
      <c r="S32" s="379"/>
      <c r="T32" s="379"/>
      <c r="U32" s="379"/>
      <c r="V32" s="379"/>
      <c r="W32" s="379"/>
      <c r="X32" s="379"/>
      <c r="Y32" s="601"/>
      <c r="Z32" s="602">
        <v>5.6</v>
      </c>
      <c r="AA32" s="602"/>
      <c r="AB32" s="602"/>
      <c r="AC32" s="602"/>
      <c r="AD32" s="603" t="s">
        <v>33</v>
      </c>
      <c r="AE32" s="603"/>
      <c r="AF32" s="603"/>
      <c r="AG32" s="603"/>
      <c r="AH32" s="603"/>
      <c r="AI32" s="603"/>
      <c r="AJ32" s="603"/>
      <c r="AK32" s="603"/>
      <c r="AL32" s="607" t="s">
        <v>33</v>
      </c>
      <c r="AM32" s="385"/>
      <c r="AN32" s="385"/>
      <c r="AO32" s="608"/>
      <c r="AP32" s="682"/>
      <c r="AQ32" s="550"/>
      <c r="AR32" s="550"/>
      <c r="AS32" s="550"/>
      <c r="AT32" s="684"/>
      <c r="AU32" s="1" t="s">
        <v>108</v>
      </c>
      <c r="AX32" s="605" t="s">
        <v>403</v>
      </c>
      <c r="AY32" s="505"/>
      <c r="AZ32" s="505"/>
      <c r="BA32" s="505"/>
      <c r="BB32" s="505"/>
      <c r="BC32" s="505"/>
      <c r="BD32" s="505"/>
      <c r="BE32" s="505"/>
      <c r="BF32" s="606"/>
      <c r="BG32" s="641">
        <v>98.9</v>
      </c>
      <c r="BH32" s="631"/>
      <c r="BI32" s="631"/>
      <c r="BJ32" s="631"/>
      <c r="BK32" s="631"/>
      <c r="BL32" s="631"/>
      <c r="BM32" s="385">
        <v>96.9</v>
      </c>
      <c r="BN32" s="631"/>
      <c r="BO32" s="631"/>
      <c r="BP32" s="631"/>
      <c r="BQ32" s="642"/>
      <c r="BR32" s="641">
        <v>99</v>
      </c>
      <c r="BS32" s="631"/>
      <c r="BT32" s="631"/>
      <c r="BU32" s="631"/>
      <c r="BV32" s="631"/>
      <c r="BW32" s="631"/>
      <c r="BX32" s="385">
        <v>96.4</v>
      </c>
      <c r="BY32" s="631"/>
      <c r="BZ32" s="631"/>
      <c r="CA32" s="631"/>
      <c r="CB32" s="642"/>
      <c r="CD32" s="573"/>
      <c r="CE32" s="575"/>
      <c r="CF32" s="605" t="s">
        <v>404</v>
      </c>
      <c r="CG32" s="505"/>
      <c r="CH32" s="505"/>
      <c r="CI32" s="505"/>
      <c r="CJ32" s="505"/>
      <c r="CK32" s="505"/>
      <c r="CL32" s="505"/>
      <c r="CM32" s="505"/>
      <c r="CN32" s="505"/>
      <c r="CO32" s="505"/>
      <c r="CP32" s="505"/>
      <c r="CQ32" s="606"/>
      <c r="CR32" s="600" t="s">
        <v>33</v>
      </c>
      <c r="CS32" s="379"/>
      <c r="CT32" s="379"/>
      <c r="CU32" s="379"/>
      <c r="CV32" s="379"/>
      <c r="CW32" s="379"/>
      <c r="CX32" s="379"/>
      <c r="CY32" s="601"/>
      <c r="CZ32" s="607" t="s">
        <v>33</v>
      </c>
      <c r="DA32" s="633"/>
      <c r="DB32" s="633"/>
      <c r="DC32" s="635"/>
      <c r="DD32" s="610" t="s">
        <v>33</v>
      </c>
      <c r="DE32" s="379"/>
      <c r="DF32" s="379"/>
      <c r="DG32" s="379"/>
      <c r="DH32" s="379"/>
      <c r="DI32" s="379"/>
      <c r="DJ32" s="379"/>
      <c r="DK32" s="601"/>
      <c r="DL32" s="610" t="s">
        <v>33</v>
      </c>
      <c r="DM32" s="379"/>
      <c r="DN32" s="379"/>
      <c r="DO32" s="379"/>
      <c r="DP32" s="379"/>
      <c r="DQ32" s="379"/>
      <c r="DR32" s="379"/>
      <c r="DS32" s="379"/>
      <c r="DT32" s="379"/>
      <c r="DU32" s="379"/>
      <c r="DV32" s="601"/>
      <c r="DW32" s="607" t="s">
        <v>33</v>
      </c>
      <c r="DX32" s="633"/>
      <c r="DY32" s="633"/>
      <c r="DZ32" s="633"/>
      <c r="EA32" s="633"/>
      <c r="EB32" s="633"/>
      <c r="EC32" s="634"/>
    </row>
    <row r="33" spans="2:133" ht="11.25" customHeight="1" x14ac:dyDescent="0.2">
      <c r="B33" s="605" t="s">
        <v>351</v>
      </c>
      <c r="C33" s="505"/>
      <c r="D33" s="505"/>
      <c r="E33" s="505"/>
      <c r="F33" s="505"/>
      <c r="G33" s="505"/>
      <c r="H33" s="505"/>
      <c r="I33" s="505"/>
      <c r="J33" s="505"/>
      <c r="K33" s="505"/>
      <c r="L33" s="505"/>
      <c r="M33" s="505"/>
      <c r="N33" s="505"/>
      <c r="O33" s="505"/>
      <c r="P33" s="505"/>
      <c r="Q33" s="606"/>
      <c r="R33" s="600">
        <v>195098</v>
      </c>
      <c r="S33" s="379"/>
      <c r="T33" s="379"/>
      <c r="U33" s="379"/>
      <c r="V33" s="379"/>
      <c r="W33" s="379"/>
      <c r="X33" s="379"/>
      <c r="Y33" s="601"/>
      <c r="Z33" s="602">
        <v>0.7</v>
      </c>
      <c r="AA33" s="602"/>
      <c r="AB33" s="602"/>
      <c r="AC33" s="602"/>
      <c r="AD33" s="603" t="s">
        <v>33</v>
      </c>
      <c r="AE33" s="603"/>
      <c r="AF33" s="603"/>
      <c r="AG33" s="603"/>
      <c r="AH33" s="603"/>
      <c r="AI33" s="603"/>
      <c r="AJ33" s="603"/>
      <c r="AK33" s="603"/>
      <c r="AL33" s="607" t="s">
        <v>33</v>
      </c>
      <c r="AM33" s="385"/>
      <c r="AN33" s="385"/>
      <c r="AO33" s="608"/>
      <c r="AP33" s="566"/>
      <c r="AQ33" s="567"/>
      <c r="AR33" s="567"/>
      <c r="AS33" s="567"/>
      <c r="AT33" s="685"/>
      <c r="AU33" s="43"/>
      <c r="AV33" s="43"/>
      <c r="AW33" s="43"/>
      <c r="AX33" s="622" t="s">
        <v>405</v>
      </c>
      <c r="AY33" s="623"/>
      <c r="AZ33" s="623"/>
      <c r="BA33" s="623"/>
      <c r="BB33" s="623"/>
      <c r="BC33" s="623"/>
      <c r="BD33" s="623"/>
      <c r="BE33" s="623"/>
      <c r="BF33" s="624"/>
      <c r="BG33" s="643">
        <v>99.2</v>
      </c>
      <c r="BH33" s="644"/>
      <c r="BI33" s="644"/>
      <c r="BJ33" s="644"/>
      <c r="BK33" s="644"/>
      <c r="BL33" s="644"/>
      <c r="BM33" s="645">
        <v>97.8</v>
      </c>
      <c r="BN33" s="644"/>
      <c r="BO33" s="644"/>
      <c r="BP33" s="644"/>
      <c r="BQ33" s="646"/>
      <c r="BR33" s="643">
        <v>99</v>
      </c>
      <c r="BS33" s="644"/>
      <c r="BT33" s="644"/>
      <c r="BU33" s="644"/>
      <c r="BV33" s="644"/>
      <c r="BW33" s="644"/>
      <c r="BX33" s="645">
        <v>97.5</v>
      </c>
      <c r="BY33" s="644"/>
      <c r="BZ33" s="644"/>
      <c r="CA33" s="644"/>
      <c r="CB33" s="646"/>
      <c r="CD33" s="605" t="s">
        <v>385</v>
      </c>
      <c r="CE33" s="505"/>
      <c r="CF33" s="505"/>
      <c r="CG33" s="505"/>
      <c r="CH33" s="505"/>
      <c r="CI33" s="505"/>
      <c r="CJ33" s="505"/>
      <c r="CK33" s="505"/>
      <c r="CL33" s="505"/>
      <c r="CM33" s="505"/>
      <c r="CN33" s="505"/>
      <c r="CO33" s="505"/>
      <c r="CP33" s="505"/>
      <c r="CQ33" s="606"/>
      <c r="CR33" s="600">
        <v>10852725</v>
      </c>
      <c r="CS33" s="631"/>
      <c r="CT33" s="631"/>
      <c r="CU33" s="631"/>
      <c r="CV33" s="631"/>
      <c r="CW33" s="631"/>
      <c r="CX33" s="631"/>
      <c r="CY33" s="632"/>
      <c r="CZ33" s="607">
        <v>42.6</v>
      </c>
      <c r="DA33" s="633"/>
      <c r="DB33" s="633"/>
      <c r="DC33" s="635"/>
      <c r="DD33" s="610">
        <v>7154865</v>
      </c>
      <c r="DE33" s="631"/>
      <c r="DF33" s="631"/>
      <c r="DG33" s="631"/>
      <c r="DH33" s="631"/>
      <c r="DI33" s="631"/>
      <c r="DJ33" s="631"/>
      <c r="DK33" s="632"/>
      <c r="DL33" s="610">
        <v>5338193</v>
      </c>
      <c r="DM33" s="631"/>
      <c r="DN33" s="631"/>
      <c r="DO33" s="631"/>
      <c r="DP33" s="631"/>
      <c r="DQ33" s="631"/>
      <c r="DR33" s="631"/>
      <c r="DS33" s="631"/>
      <c r="DT33" s="631"/>
      <c r="DU33" s="631"/>
      <c r="DV33" s="632"/>
      <c r="DW33" s="607">
        <v>48.4</v>
      </c>
      <c r="DX33" s="633"/>
      <c r="DY33" s="633"/>
      <c r="DZ33" s="633"/>
      <c r="EA33" s="633"/>
      <c r="EB33" s="633"/>
      <c r="EC33" s="634"/>
    </row>
    <row r="34" spans="2:133" ht="11.25" customHeight="1" x14ac:dyDescent="0.2">
      <c r="B34" s="605" t="s">
        <v>284</v>
      </c>
      <c r="C34" s="505"/>
      <c r="D34" s="505"/>
      <c r="E34" s="505"/>
      <c r="F34" s="505"/>
      <c r="G34" s="505"/>
      <c r="H34" s="505"/>
      <c r="I34" s="505"/>
      <c r="J34" s="505"/>
      <c r="K34" s="505"/>
      <c r="L34" s="505"/>
      <c r="M34" s="505"/>
      <c r="N34" s="505"/>
      <c r="O34" s="505"/>
      <c r="P34" s="505"/>
      <c r="Q34" s="606"/>
      <c r="R34" s="600">
        <v>341810</v>
      </c>
      <c r="S34" s="379"/>
      <c r="T34" s="379"/>
      <c r="U34" s="379"/>
      <c r="V34" s="379"/>
      <c r="W34" s="379"/>
      <c r="X34" s="379"/>
      <c r="Y34" s="601"/>
      <c r="Z34" s="602">
        <v>1.3</v>
      </c>
      <c r="AA34" s="602"/>
      <c r="AB34" s="602"/>
      <c r="AC34" s="602"/>
      <c r="AD34" s="603" t="s">
        <v>33</v>
      </c>
      <c r="AE34" s="603"/>
      <c r="AF34" s="603"/>
      <c r="AG34" s="603"/>
      <c r="AH34" s="603"/>
      <c r="AI34" s="603"/>
      <c r="AJ34" s="603"/>
      <c r="AK34" s="603"/>
      <c r="AL34" s="607" t="s">
        <v>33</v>
      </c>
      <c r="AM34" s="385"/>
      <c r="AN34" s="385"/>
      <c r="AO34" s="608"/>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5" t="s">
        <v>366</v>
      </c>
      <c r="CE34" s="505"/>
      <c r="CF34" s="505"/>
      <c r="CG34" s="505"/>
      <c r="CH34" s="505"/>
      <c r="CI34" s="505"/>
      <c r="CJ34" s="505"/>
      <c r="CK34" s="505"/>
      <c r="CL34" s="505"/>
      <c r="CM34" s="505"/>
      <c r="CN34" s="505"/>
      <c r="CO34" s="505"/>
      <c r="CP34" s="505"/>
      <c r="CQ34" s="606"/>
      <c r="CR34" s="600">
        <v>2964454</v>
      </c>
      <c r="CS34" s="379"/>
      <c r="CT34" s="379"/>
      <c r="CU34" s="379"/>
      <c r="CV34" s="379"/>
      <c r="CW34" s="379"/>
      <c r="CX34" s="379"/>
      <c r="CY34" s="601"/>
      <c r="CZ34" s="607">
        <v>11.6</v>
      </c>
      <c r="DA34" s="633"/>
      <c r="DB34" s="633"/>
      <c r="DC34" s="635"/>
      <c r="DD34" s="610">
        <v>1766645</v>
      </c>
      <c r="DE34" s="379"/>
      <c r="DF34" s="379"/>
      <c r="DG34" s="379"/>
      <c r="DH34" s="379"/>
      <c r="DI34" s="379"/>
      <c r="DJ34" s="379"/>
      <c r="DK34" s="601"/>
      <c r="DL34" s="610">
        <v>1384162</v>
      </c>
      <c r="DM34" s="379"/>
      <c r="DN34" s="379"/>
      <c r="DO34" s="379"/>
      <c r="DP34" s="379"/>
      <c r="DQ34" s="379"/>
      <c r="DR34" s="379"/>
      <c r="DS34" s="379"/>
      <c r="DT34" s="379"/>
      <c r="DU34" s="379"/>
      <c r="DV34" s="601"/>
      <c r="DW34" s="607">
        <v>12.6</v>
      </c>
      <c r="DX34" s="633"/>
      <c r="DY34" s="633"/>
      <c r="DZ34" s="633"/>
      <c r="EA34" s="633"/>
      <c r="EB34" s="633"/>
      <c r="EC34" s="634"/>
    </row>
    <row r="35" spans="2:133" ht="11.25" customHeight="1" x14ac:dyDescent="0.2">
      <c r="B35" s="605" t="s">
        <v>406</v>
      </c>
      <c r="C35" s="505"/>
      <c r="D35" s="505"/>
      <c r="E35" s="505"/>
      <c r="F35" s="505"/>
      <c r="G35" s="505"/>
      <c r="H35" s="505"/>
      <c r="I35" s="505"/>
      <c r="J35" s="505"/>
      <c r="K35" s="505"/>
      <c r="L35" s="505"/>
      <c r="M35" s="505"/>
      <c r="N35" s="505"/>
      <c r="O35" s="505"/>
      <c r="P35" s="505"/>
      <c r="Q35" s="606"/>
      <c r="R35" s="600">
        <v>2696654</v>
      </c>
      <c r="S35" s="379"/>
      <c r="T35" s="379"/>
      <c r="U35" s="379"/>
      <c r="V35" s="379"/>
      <c r="W35" s="379"/>
      <c r="X35" s="379"/>
      <c r="Y35" s="601"/>
      <c r="Z35" s="602">
        <v>10.3</v>
      </c>
      <c r="AA35" s="602"/>
      <c r="AB35" s="602"/>
      <c r="AC35" s="602"/>
      <c r="AD35" s="603" t="s">
        <v>33</v>
      </c>
      <c r="AE35" s="603"/>
      <c r="AF35" s="603"/>
      <c r="AG35" s="603"/>
      <c r="AH35" s="603"/>
      <c r="AI35" s="603"/>
      <c r="AJ35" s="603"/>
      <c r="AK35" s="603"/>
      <c r="AL35" s="607" t="s">
        <v>33</v>
      </c>
      <c r="AM35" s="385"/>
      <c r="AN35" s="385"/>
      <c r="AO35" s="608"/>
      <c r="AP35" s="16"/>
      <c r="AQ35" s="373" t="s">
        <v>158</v>
      </c>
      <c r="AR35" s="374"/>
      <c r="AS35" s="374"/>
      <c r="AT35" s="374"/>
      <c r="AU35" s="374"/>
      <c r="AV35" s="374"/>
      <c r="AW35" s="374"/>
      <c r="AX35" s="374"/>
      <c r="AY35" s="374"/>
      <c r="AZ35" s="374"/>
      <c r="BA35" s="374"/>
      <c r="BB35" s="374"/>
      <c r="BC35" s="374"/>
      <c r="BD35" s="374"/>
      <c r="BE35" s="374"/>
      <c r="BF35" s="423"/>
      <c r="BG35" s="373" t="s">
        <v>407</v>
      </c>
      <c r="BH35" s="374"/>
      <c r="BI35" s="374"/>
      <c r="BJ35" s="374"/>
      <c r="BK35" s="374"/>
      <c r="BL35" s="374"/>
      <c r="BM35" s="374"/>
      <c r="BN35" s="374"/>
      <c r="BO35" s="374"/>
      <c r="BP35" s="374"/>
      <c r="BQ35" s="374"/>
      <c r="BR35" s="374"/>
      <c r="BS35" s="374"/>
      <c r="BT35" s="374"/>
      <c r="BU35" s="374"/>
      <c r="BV35" s="374"/>
      <c r="BW35" s="374"/>
      <c r="BX35" s="374"/>
      <c r="BY35" s="374"/>
      <c r="BZ35" s="374"/>
      <c r="CA35" s="374"/>
      <c r="CB35" s="423"/>
      <c r="CD35" s="605" t="s">
        <v>370</v>
      </c>
      <c r="CE35" s="505"/>
      <c r="CF35" s="505"/>
      <c r="CG35" s="505"/>
      <c r="CH35" s="505"/>
      <c r="CI35" s="505"/>
      <c r="CJ35" s="505"/>
      <c r="CK35" s="505"/>
      <c r="CL35" s="505"/>
      <c r="CM35" s="505"/>
      <c r="CN35" s="505"/>
      <c r="CO35" s="505"/>
      <c r="CP35" s="505"/>
      <c r="CQ35" s="606"/>
      <c r="CR35" s="600">
        <v>804201</v>
      </c>
      <c r="CS35" s="631"/>
      <c r="CT35" s="631"/>
      <c r="CU35" s="631"/>
      <c r="CV35" s="631"/>
      <c r="CW35" s="631"/>
      <c r="CX35" s="631"/>
      <c r="CY35" s="632"/>
      <c r="CZ35" s="607">
        <v>3.2</v>
      </c>
      <c r="DA35" s="633"/>
      <c r="DB35" s="633"/>
      <c r="DC35" s="635"/>
      <c r="DD35" s="610">
        <v>554404</v>
      </c>
      <c r="DE35" s="631"/>
      <c r="DF35" s="631"/>
      <c r="DG35" s="631"/>
      <c r="DH35" s="631"/>
      <c r="DI35" s="631"/>
      <c r="DJ35" s="631"/>
      <c r="DK35" s="632"/>
      <c r="DL35" s="610">
        <v>528186</v>
      </c>
      <c r="DM35" s="631"/>
      <c r="DN35" s="631"/>
      <c r="DO35" s="631"/>
      <c r="DP35" s="631"/>
      <c r="DQ35" s="631"/>
      <c r="DR35" s="631"/>
      <c r="DS35" s="631"/>
      <c r="DT35" s="631"/>
      <c r="DU35" s="631"/>
      <c r="DV35" s="632"/>
      <c r="DW35" s="607">
        <v>4.8</v>
      </c>
      <c r="DX35" s="633"/>
      <c r="DY35" s="633"/>
      <c r="DZ35" s="633"/>
      <c r="EA35" s="633"/>
      <c r="EB35" s="633"/>
      <c r="EC35" s="634"/>
    </row>
    <row r="36" spans="2:133" ht="11.25" customHeight="1" x14ac:dyDescent="0.2">
      <c r="B36" s="605" t="s">
        <v>115</v>
      </c>
      <c r="C36" s="505"/>
      <c r="D36" s="505"/>
      <c r="E36" s="505"/>
      <c r="F36" s="505"/>
      <c r="G36" s="505"/>
      <c r="H36" s="505"/>
      <c r="I36" s="505"/>
      <c r="J36" s="505"/>
      <c r="K36" s="505"/>
      <c r="L36" s="505"/>
      <c r="M36" s="505"/>
      <c r="N36" s="505"/>
      <c r="O36" s="505"/>
      <c r="P36" s="505"/>
      <c r="Q36" s="606"/>
      <c r="R36" s="600">
        <v>452616</v>
      </c>
      <c r="S36" s="379"/>
      <c r="T36" s="379"/>
      <c r="U36" s="379"/>
      <c r="V36" s="379"/>
      <c r="W36" s="379"/>
      <c r="X36" s="379"/>
      <c r="Y36" s="601"/>
      <c r="Z36" s="602">
        <v>1.7</v>
      </c>
      <c r="AA36" s="602"/>
      <c r="AB36" s="602"/>
      <c r="AC36" s="602"/>
      <c r="AD36" s="603" t="s">
        <v>33</v>
      </c>
      <c r="AE36" s="603"/>
      <c r="AF36" s="603"/>
      <c r="AG36" s="603"/>
      <c r="AH36" s="603"/>
      <c r="AI36" s="603"/>
      <c r="AJ36" s="603"/>
      <c r="AK36" s="603"/>
      <c r="AL36" s="607" t="s">
        <v>33</v>
      </c>
      <c r="AM36" s="385"/>
      <c r="AN36" s="385"/>
      <c r="AO36" s="608"/>
      <c r="AP36" s="16"/>
      <c r="AQ36" s="647" t="s">
        <v>129</v>
      </c>
      <c r="AR36" s="648"/>
      <c r="AS36" s="648"/>
      <c r="AT36" s="648"/>
      <c r="AU36" s="648"/>
      <c r="AV36" s="648"/>
      <c r="AW36" s="648"/>
      <c r="AX36" s="648"/>
      <c r="AY36" s="649"/>
      <c r="AZ36" s="592">
        <v>2311063</v>
      </c>
      <c r="BA36" s="593"/>
      <c r="BB36" s="593"/>
      <c r="BC36" s="593"/>
      <c r="BD36" s="593"/>
      <c r="BE36" s="593"/>
      <c r="BF36" s="650"/>
      <c r="BG36" s="589" t="s">
        <v>285</v>
      </c>
      <c r="BH36" s="590"/>
      <c r="BI36" s="590"/>
      <c r="BJ36" s="590"/>
      <c r="BK36" s="590"/>
      <c r="BL36" s="590"/>
      <c r="BM36" s="590"/>
      <c r="BN36" s="590"/>
      <c r="BO36" s="590"/>
      <c r="BP36" s="590"/>
      <c r="BQ36" s="590"/>
      <c r="BR36" s="590"/>
      <c r="BS36" s="590"/>
      <c r="BT36" s="590"/>
      <c r="BU36" s="591"/>
      <c r="BV36" s="592">
        <v>123145</v>
      </c>
      <c r="BW36" s="593"/>
      <c r="BX36" s="593"/>
      <c r="BY36" s="593"/>
      <c r="BZ36" s="593"/>
      <c r="CA36" s="593"/>
      <c r="CB36" s="650"/>
      <c r="CD36" s="605" t="s">
        <v>408</v>
      </c>
      <c r="CE36" s="505"/>
      <c r="CF36" s="505"/>
      <c r="CG36" s="505"/>
      <c r="CH36" s="505"/>
      <c r="CI36" s="505"/>
      <c r="CJ36" s="505"/>
      <c r="CK36" s="505"/>
      <c r="CL36" s="505"/>
      <c r="CM36" s="505"/>
      <c r="CN36" s="505"/>
      <c r="CO36" s="505"/>
      <c r="CP36" s="505"/>
      <c r="CQ36" s="606"/>
      <c r="CR36" s="600">
        <v>4032306</v>
      </c>
      <c r="CS36" s="379"/>
      <c r="CT36" s="379"/>
      <c r="CU36" s="379"/>
      <c r="CV36" s="379"/>
      <c r="CW36" s="379"/>
      <c r="CX36" s="379"/>
      <c r="CY36" s="601"/>
      <c r="CZ36" s="607">
        <v>15.8</v>
      </c>
      <c r="DA36" s="633"/>
      <c r="DB36" s="633"/>
      <c r="DC36" s="635"/>
      <c r="DD36" s="610">
        <v>3172012</v>
      </c>
      <c r="DE36" s="379"/>
      <c r="DF36" s="379"/>
      <c r="DG36" s="379"/>
      <c r="DH36" s="379"/>
      <c r="DI36" s="379"/>
      <c r="DJ36" s="379"/>
      <c r="DK36" s="601"/>
      <c r="DL36" s="610">
        <v>2297547</v>
      </c>
      <c r="DM36" s="379"/>
      <c r="DN36" s="379"/>
      <c r="DO36" s="379"/>
      <c r="DP36" s="379"/>
      <c r="DQ36" s="379"/>
      <c r="DR36" s="379"/>
      <c r="DS36" s="379"/>
      <c r="DT36" s="379"/>
      <c r="DU36" s="379"/>
      <c r="DV36" s="601"/>
      <c r="DW36" s="607">
        <v>20.8</v>
      </c>
      <c r="DX36" s="633"/>
      <c r="DY36" s="633"/>
      <c r="DZ36" s="633"/>
      <c r="EA36" s="633"/>
      <c r="EB36" s="633"/>
      <c r="EC36" s="634"/>
    </row>
    <row r="37" spans="2:133" ht="11.25" customHeight="1" x14ac:dyDescent="0.2">
      <c r="B37" s="605" t="s">
        <v>411</v>
      </c>
      <c r="C37" s="505"/>
      <c r="D37" s="505"/>
      <c r="E37" s="505"/>
      <c r="F37" s="505"/>
      <c r="G37" s="505"/>
      <c r="H37" s="505"/>
      <c r="I37" s="505"/>
      <c r="J37" s="505"/>
      <c r="K37" s="505"/>
      <c r="L37" s="505"/>
      <c r="M37" s="505"/>
      <c r="N37" s="505"/>
      <c r="O37" s="505"/>
      <c r="P37" s="505"/>
      <c r="Q37" s="606"/>
      <c r="R37" s="600">
        <v>533853</v>
      </c>
      <c r="S37" s="379"/>
      <c r="T37" s="379"/>
      <c r="U37" s="379"/>
      <c r="V37" s="379"/>
      <c r="W37" s="379"/>
      <c r="X37" s="379"/>
      <c r="Y37" s="601"/>
      <c r="Z37" s="602">
        <v>2</v>
      </c>
      <c r="AA37" s="602"/>
      <c r="AB37" s="602"/>
      <c r="AC37" s="602"/>
      <c r="AD37" s="603">
        <v>27838</v>
      </c>
      <c r="AE37" s="603"/>
      <c r="AF37" s="603"/>
      <c r="AG37" s="603"/>
      <c r="AH37" s="603"/>
      <c r="AI37" s="603"/>
      <c r="AJ37" s="603"/>
      <c r="AK37" s="603"/>
      <c r="AL37" s="607">
        <v>0.3</v>
      </c>
      <c r="AM37" s="385"/>
      <c r="AN37" s="385"/>
      <c r="AO37" s="608"/>
      <c r="AQ37" s="651" t="s">
        <v>299</v>
      </c>
      <c r="AR37" s="382"/>
      <c r="AS37" s="382"/>
      <c r="AT37" s="382"/>
      <c r="AU37" s="382"/>
      <c r="AV37" s="382"/>
      <c r="AW37" s="382"/>
      <c r="AX37" s="382"/>
      <c r="AY37" s="652"/>
      <c r="AZ37" s="600">
        <v>739176</v>
      </c>
      <c r="BA37" s="379"/>
      <c r="BB37" s="379"/>
      <c r="BC37" s="379"/>
      <c r="BD37" s="631"/>
      <c r="BE37" s="631"/>
      <c r="BF37" s="642"/>
      <c r="BG37" s="605" t="s">
        <v>412</v>
      </c>
      <c r="BH37" s="505"/>
      <c r="BI37" s="505"/>
      <c r="BJ37" s="505"/>
      <c r="BK37" s="505"/>
      <c r="BL37" s="505"/>
      <c r="BM37" s="505"/>
      <c r="BN37" s="505"/>
      <c r="BO37" s="505"/>
      <c r="BP37" s="505"/>
      <c r="BQ37" s="505"/>
      <c r="BR37" s="505"/>
      <c r="BS37" s="505"/>
      <c r="BT37" s="505"/>
      <c r="BU37" s="606"/>
      <c r="BV37" s="600">
        <v>37447</v>
      </c>
      <c r="BW37" s="379"/>
      <c r="BX37" s="379"/>
      <c r="BY37" s="379"/>
      <c r="BZ37" s="379"/>
      <c r="CA37" s="379"/>
      <c r="CB37" s="611"/>
      <c r="CD37" s="605" t="s">
        <v>215</v>
      </c>
      <c r="CE37" s="505"/>
      <c r="CF37" s="505"/>
      <c r="CG37" s="505"/>
      <c r="CH37" s="505"/>
      <c r="CI37" s="505"/>
      <c r="CJ37" s="505"/>
      <c r="CK37" s="505"/>
      <c r="CL37" s="505"/>
      <c r="CM37" s="505"/>
      <c r="CN37" s="505"/>
      <c r="CO37" s="505"/>
      <c r="CP37" s="505"/>
      <c r="CQ37" s="606"/>
      <c r="CR37" s="600">
        <v>1369433</v>
      </c>
      <c r="CS37" s="631"/>
      <c r="CT37" s="631"/>
      <c r="CU37" s="631"/>
      <c r="CV37" s="631"/>
      <c r="CW37" s="631"/>
      <c r="CX37" s="631"/>
      <c r="CY37" s="632"/>
      <c r="CZ37" s="607">
        <v>5.4</v>
      </c>
      <c r="DA37" s="633"/>
      <c r="DB37" s="633"/>
      <c r="DC37" s="635"/>
      <c r="DD37" s="610">
        <v>1369433</v>
      </c>
      <c r="DE37" s="631"/>
      <c r="DF37" s="631"/>
      <c r="DG37" s="631"/>
      <c r="DH37" s="631"/>
      <c r="DI37" s="631"/>
      <c r="DJ37" s="631"/>
      <c r="DK37" s="632"/>
      <c r="DL37" s="610">
        <v>1369433</v>
      </c>
      <c r="DM37" s="631"/>
      <c r="DN37" s="631"/>
      <c r="DO37" s="631"/>
      <c r="DP37" s="631"/>
      <c r="DQ37" s="631"/>
      <c r="DR37" s="631"/>
      <c r="DS37" s="631"/>
      <c r="DT37" s="631"/>
      <c r="DU37" s="631"/>
      <c r="DV37" s="632"/>
      <c r="DW37" s="607">
        <v>12.4</v>
      </c>
      <c r="DX37" s="633"/>
      <c r="DY37" s="633"/>
      <c r="DZ37" s="633"/>
      <c r="EA37" s="633"/>
      <c r="EB37" s="633"/>
      <c r="EC37" s="634"/>
    </row>
    <row r="38" spans="2:133" ht="11.25" customHeight="1" x14ac:dyDescent="0.2">
      <c r="B38" s="605" t="s">
        <v>294</v>
      </c>
      <c r="C38" s="505"/>
      <c r="D38" s="505"/>
      <c r="E38" s="505"/>
      <c r="F38" s="505"/>
      <c r="G38" s="505"/>
      <c r="H38" s="505"/>
      <c r="I38" s="505"/>
      <c r="J38" s="505"/>
      <c r="K38" s="505"/>
      <c r="L38" s="505"/>
      <c r="M38" s="505"/>
      <c r="N38" s="505"/>
      <c r="O38" s="505"/>
      <c r="P38" s="505"/>
      <c r="Q38" s="606"/>
      <c r="R38" s="600">
        <v>2797800</v>
      </c>
      <c r="S38" s="379"/>
      <c r="T38" s="379"/>
      <c r="U38" s="379"/>
      <c r="V38" s="379"/>
      <c r="W38" s="379"/>
      <c r="X38" s="379"/>
      <c r="Y38" s="601"/>
      <c r="Z38" s="602">
        <v>10.6</v>
      </c>
      <c r="AA38" s="602"/>
      <c r="AB38" s="602"/>
      <c r="AC38" s="602"/>
      <c r="AD38" s="603" t="s">
        <v>33</v>
      </c>
      <c r="AE38" s="603"/>
      <c r="AF38" s="603"/>
      <c r="AG38" s="603"/>
      <c r="AH38" s="603"/>
      <c r="AI38" s="603"/>
      <c r="AJ38" s="603"/>
      <c r="AK38" s="603"/>
      <c r="AL38" s="607" t="s">
        <v>33</v>
      </c>
      <c r="AM38" s="385"/>
      <c r="AN38" s="385"/>
      <c r="AO38" s="608"/>
      <c r="AQ38" s="651" t="s">
        <v>151</v>
      </c>
      <c r="AR38" s="382"/>
      <c r="AS38" s="382"/>
      <c r="AT38" s="382"/>
      <c r="AU38" s="382"/>
      <c r="AV38" s="382"/>
      <c r="AW38" s="382"/>
      <c r="AX38" s="382"/>
      <c r="AY38" s="652"/>
      <c r="AZ38" s="600">
        <v>17117</v>
      </c>
      <c r="BA38" s="379"/>
      <c r="BB38" s="379"/>
      <c r="BC38" s="379"/>
      <c r="BD38" s="631"/>
      <c r="BE38" s="631"/>
      <c r="BF38" s="642"/>
      <c r="BG38" s="605" t="s">
        <v>413</v>
      </c>
      <c r="BH38" s="505"/>
      <c r="BI38" s="505"/>
      <c r="BJ38" s="505"/>
      <c r="BK38" s="505"/>
      <c r="BL38" s="505"/>
      <c r="BM38" s="505"/>
      <c r="BN38" s="505"/>
      <c r="BO38" s="505"/>
      <c r="BP38" s="505"/>
      <c r="BQ38" s="505"/>
      <c r="BR38" s="505"/>
      <c r="BS38" s="505"/>
      <c r="BT38" s="505"/>
      <c r="BU38" s="606"/>
      <c r="BV38" s="600">
        <v>4720</v>
      </c>
      <c r="BW38" s="379"/>
      <c r="BX38" s="379"/>
      <c r="BY38" s="379"/>
      <c r="BZ38" s="379"/>
      <c r="CA38" s="379"/>
      <c r="CB38" s="611"/>
      <c r="CD38" s="605" t="s">
        <v>296</v>
      </c>
      <c r="CE38" s="505"/>
      <c r="CF38" s="505"/>
      <c r="CG38" s="505"/>
      <c r="CH38" s="505"/>
      <c r="CI38" s="505"/>
      <c r="CJ38" s="505"/>
      <c r="CK38" s="505"/>
      <c r="CL38" s="505"/>
      <c r="CM38" s="505"/>
      <c r="CN38" s="505"/>
      <c r="CO38" s="505"/>
      <c r="CP38" s="505"/>
      <c r="CQ38" s="606"/>
      <c r="CR38" s="600">
        <v>1554770</v>
      </c>
      <c r="CS38" s="379"/>
      <c r="CT38" s="379"/>
      <c r="CU38" s="379"/>
      <c r="CV38" s="379"/>
      <c r="CW38" s="379"/>
      <c r="CX38" s="379"/>
      <c r="CY38" s="601"/>
      <c r="CZ38" s="607">
        <v>6.1</v>
      </c>
      <c r="DA38" s="633"/>
      <c r="DB38" s="633"/>
      <c r="DC38" s="635"/>
      <c r="DD38" s="610">
        <v>1220996</v>
      </c>
      <c r="DE38" s="379"/>
      <c r="DF38" s="379"/>
      <c r="DG38" s="379"/>
      <c r="DH38" s="379"/>
      <c r="DI38" s="379"/>
      <c r="DJ38" s="379"/>
      <c r="DK38" s="601"/>
      <c r="DL38" s="610">
        <v>1128298</v>
      </c>
      <c r="DM38" s="379"/>
      <c r="DN38" s="379"/>
      <c r="DO38" s="379"/>
      <c r="DP38" s="379"/>
      <c r="DQ38" s="379"/>
      <c r="DR38" s="379"/>
      <c r="DS38" s="379"/>
      <c r="DT38" s="379"/>
      <c r="DU38" s="379"/>
      <c r="DV38" s="601"/>
      <c r="DW38" s="607">
        <v>10.199999999999999</v>
      </c>
      <c r="DX38" s="633"/>
      <c r="DY38" s="633"/>
      <c r="DZ38" s="633"/>
      <c r="EA38" s="633"/>
      <c r="EB38" s="633"/>
      <c r="EC38" s="634"/>
    </row>
    <row r="39" spans="2:133" ht="11.25" customHeight="1" x14ac:dyDescent="0.2">
      <c r="B39" s="605" t="s">
        <v>414</v>
      </c>
      <c r="C39" s="505"/>
      <c r="D39" s="505"/>
      <c r="E39" s="505"/>
      <c r="F39" s="505"/>
      <c r="G39" s="505"/>
      <c r="H39" s="505"/>
      <c r="I39" s="505"/>
      <c r="J39" s="505"/>
      <c r="K39" s="505"/>
      <c r="L39" s="505"/>
      <c r="M39" s="505"/>
      <c r="N39" s="505"/>
      <c r="O39" s="505"/>
      <c r="P39" s="505"/>
      <c r="Q39" s="606"/>
      <c r="R39" s="600" t="s">
        <v>33</v>
      </c>
      <c r="S39" s="379"/>
      <c r="T39" s="379"/>
      <c r="U39" s="379"/>
      <c r="V39" s="379"/>
      <c r="W39" s="379"/>
      <c r="X39" s="379"/>
      <c r="Y39" s="601"/>
      <c r="Z39" s="602" t="s">
        <v>33</v>
      </c>
      <c r="AA39" s="602"/>
      <c r="AB39" s="602"/>
      <c r="AC39" s="602"/>
      <c r="AD39" s="603" t="s">
        <v>33</v>
      </c>
      <c r="AE39" s="603"/>
      <c r="AF39" s="603"/>
      <c r="AG39" s="603"/>
      <c r="AH39" s="603"/>
      <c r="AI39" s="603"/>
      <c r="AJ39" s="603"/>
      <c r="AK39" s="603"/>
      <c r="AL39" s="607" t="s">
        <v>33</v>
      </c>
      <c r="AM39" s="385"/>
      <c r="AN39" s="385"/>
      <c r="AO39" s="608"/>
      <c r="AQ39" s="651" t="s">
        <v>419</v>
      </c>
      <c r="AR39" s="382"/>
      <c r="AS39" s="382"/>
      <c r="AT39" s="382"/>
      <c r="AU39" s="382"/>
      <c r="AV39" s="382"/>
      <c r="AW39" s="382"/>
      <c r="AX39" s="382"/>
      <c r="AY39" s="652"/>
      <c r="AZ39" s="600" t="s">
        <v>33</v>
      </c>
      <c r="BA39" s="379"/>
      <c r="BB39" s="379"/>
      <c r="BC39" s="379"/>
      <c r="BD39" s="631"/>
      <c r="BE39" s="631"/>
      <c r="BF39" s="642"/>
      <c r="BG39" s="605" t="s">
        <v>409</v>
      </c>
      <c r="BH39" s="505"/>
      <c r="BI39" s="505"/>
      <c r="BJ39" s="505"/>
      <c r="BK39" s="505"/>
      <c r="BL39" s="505"/>
      <c r="BM39" s="505"/>
      <c r="BN39" s="505"/>
      <c r="BO39" s="505"/>
      <c r="BP39" s="505"/>
      <c r="BQ39" s="505"/>
      <c r="BR39" s="505"/>
      <c r="BS39" s="505"/>
      <c r="BT39" s="505"/>
      <c r="BU39" s="606"/>
      <c r="BV39" s="600">
        <v>7287</v>
      </c>
      <c r="BW39" s="379"/>
      <c r="BX39" s="379"/>
      <c r="BY39" s="379"/>
      <c r="BZ39" s="379"/>
      <c r="CA39" s="379"/>
      <c r="CB39" s="611"/>
      <c r="CD39" s="605" t="s">
        <v>420</v>
      </c>
      <c r="CE39" s="505"/>
      <c r="CF39" s="505"/>
      <c r="CG39" s="505"/>
      <c r="CH39" s="505"/>
      <c r="CI39" s="505"/>
      <c r="CJ39" s="505"/>
      <c r="CK39" s="505"/>
      <c r="CL39" s="505"/>
      <c r="CM39" s="505"/>
      <c r="CN39" s="505"/>
      <c r="CO39" s="505"/>
      <c r="CP39" s="505"/>
      <c r="CQ39" s="606"/>
      <c r="CR39" s="600">
        <v>1390411</v>
      </c>
      <c r="CS39" s="631"/>
      <c r="CT39" s="631"/>
      <c r="CU39" s="631"/>
      <c r="CV39" s="631"/>
      <c r="CW39" s="631"/>
      <c r="CX39" s="631"/>
      <c r="CY39" s="632"/>
      <c r="CZ39" s="607">
        <v>5.5</v>
      </c>
      <c r="DA39" s="633"/>
      <c r="DB39" s="633"/>
      <c r="DC39" s="635"/>
      <c r="DD39" s="610">
        <v>440725</v>
      </c>
      <c r="DE39" s="631"/>
      <c r="DF39" s="631"/>
      <c r="DG39" s="631"/>
      <c r="DH39" s="631"/>
      <c r="DI39" s="631"/>
      <c r="DJ39" s="631"/>
      <c r="DK39" s="632"/>
      <c r="DL39" s="610" t="s">
        <v>33</v>
      </c>
      <c r="DM39" s="631"/>
      <c r="DN39" s="631"/>
      <c r="DO39" s="631"/>
      <c r="DP39" s="631"/>
      <c r="DQ39" s="631"/>
      <c r="DR39" s="631"/>
      <c r="DS39" s="631"/>
      <c r="DT39" s="631"/>
      <c r="DU39" s="631"/>
      <c r="DV39" s="632"/>
      <c r="DW39" s="607" t="s">
        <v>33</v>
      </c>
      <c r="DX39" s="633"/>
      <c r="DY39" s="633"/>
      <c r="DZ39" s="633"/>
      <c r="EA39" s="633"/>
      <c r="EB39" s="633"/>
      <c r="EC39" s="634"/>
    </row>
    <row r="40" spans="2:133" ht="11.25" customHeight="1" x14ac:dyDescent="0.2">
      <c r="B40" s="605" t="s">
        <v>114</v>
      </c>
      <c r="C40" s="505"/>
      <c r="D40" s="505"/>
      <c r="E40" s="505"/>
      <c r="F40" s="505"/>
      <c r="G40" s="505"/>
      <c r="H40" s="505"/>
      <c r="I40" s="505"/>
      <c r="J40" s="505"/>
      <c r="K40" s="505"/>
      <c r="L40" s="505"/>
      <c r="M40" s="505"/>
      <c r="N40" s="505"/>
      <c r="O40" s="505"/>
      <c r="P40" s="505"/>
      <c r="Q40" s="606"/>
      <c r="R40" s="600">
        <v>33000</v>
      </c>
      <c r="S40" s="379"/>
      <c r="T40" s="379"/>
      <c r="U40" s="379"/>
      <c r="V40" s="379"/>
      <c r="W40" s="379"/>
      <c r="X40" s="379"/>
      <c r="Y40" s="601"/>
      <c r="Z40" s="602">
        <v>0.1</v>
      </c>
      <c r="AA40" s="602"/>
      <c r="AB40" s="602"/>
      <c r="AC40" s="602"/>
      <c r="AD40" s="603" t="s">
        <v>33</v>
      </c>
      <c r="AE40" s="603"/>
      <c r="AF40" s="603"/>
      <c r="AG40" s="603"/>
      <c r="AH40" s="603"/>
      <c r="AI40" s="603"/>
      <c r="AJ40" s="603"/>
      <c r="AK40" s="603"/>
      <c r="AL40" s="607" t="s">
        <v>33</v>
      </c>
      <c r="AM40" s="385"/>
      <c r="AN40" s="385"/>
      <c r="AO40" s="608"/>
      <c r="AQ40" s="651" t="s">
        <v>422</v>
      </c>
      <c r="AR40" s="382"/>
      <c r="AS40" s="382"/>
      <c r="AT40" s="382"/>
      <c r="AU40" s="382"/>
      <c r="AV40" s="382"/>
      <c r="AW40" s="382"/>
      <c r="AX40" s="382"/>
      <c r="AY40" s="652"/>
      <c r="AZ40" s="600" t="s">
        <v>33</v>
      </c>
      <c r="BA40" s="379"/>
      <c r="BB40" s="379"/>
      <c r="BC40" s="379"/>
      <c r="BD40" s="631"/>
      <c r="BE40" s="631"/>
      <c r="BF40" s="642"/>
      <c r="BG40" s="682" t="s">
        <v>197</v>
      </c>
      <c r="BH40" s="550"/>
      <c r="BI40" s="550"/>
      <c r="BJ40" s="550"/>
      <c r="BK40" s="550"/>
      <c r="BL40" s="7"/>
      <c r="BM40" s="505" t="s">
        <v>423</v>
      </c>
      <c r="BN40" s="505"/>
      <c r="BO40" s="505"/>
      <c r="BP40" s="505"/>
      <c r="BQ40" s="505"/>
      <c r="BR40" s="505"/>
      <c r="BS40" s="505"/>
      <c r="BT40" s="505"/>
      <c r="BU40" s="606"/>
      <c r="BV40" s="600">
        <v>102</v>
      </c>
      <c r="BW40" s="379"/>
      <c r="BX40" s="379"/>
      <c r="BY40" s="379"/>
      <c r="BZ40" s="379"/>
      <c r="CA40" s="379"/>
      <c r="CB40" s="611"/>
      <c r="CD40" s="605" t="s">
        <v>424</v>
      </c>
      <c r="CE40" s="505"/>
      <c r="CF40" s="505"/>
      <c r="CG40" s="505"/>
      <c r="CH40" s="505"/>
      <c r="CI40" s="505"/>
      <c r="CJ40" s="505"/>
      <c r="CK40" s="505"/>
      <c r="CL40" s="505"/>
      <c r="CM40" s="505"/>
      <c r="CN40" s="505"/>
      <c r="CO40" s="505"/>
      <c r="CP40" s="505"/>
      <c r="CQ40" s="606"/>
      <c r="CR40" s="600">
        <v>106583</v>
      </c>
      <c r="CS40" s="379"/>
      <c r="CT40" s="379"/>
      <c r="CU40" s="379"/>
      <c r="CV40" s="379"/>
      <c r="CW40" s="379"/>
      <c r="CX40" s="379"/>
      <c r="CY40" s="601"/>
      <c r="CZ40" s="607">
        <v>0.4</v>
      </c>
      <c r="DA40" s="633"/>
      <c r="DB40" s="633"/>
      <c r="DC40" s="635"/>
      <c r="DD40" s="610">
        <v>83</v>
      </c>
      <c r="DE40" s="379"/>
      <c r="DF40" s="379"/>
      <c r="DG40" s="379"/>
      <c r="DH40" s="379"/>
      <c r="DI40" s="379"/>
      <c r="DJ40" s="379"/>
      <c r="DK40" s="601"/>
      <c r="DL40" s="610" t="s">
        <v>33</v>
      </c>
      <c r="DM40" s="379"/>
      <c r="DN40" s="379"/>
      <c r="DO40" s="379"/>
      <c r="DP40" s="379"/>
      <c r="DQ40" s="379"/>
      <c r="DR40" s="379"/>
      <c r="DS40" s="379"/>
      <c r="DT40" s="379"/>
      <c r="DU40" s="379"/>
      <c r="DV40" s="601"/>
      <c r="DW40" s="607" t="s">
        <v>33</v>
      </c>
      <c r="DX40" s="633"/>
      <c r="DY40" s="633"/>
      <c r="DZ40" s="633"/>
      <c r="EA40" s="633"/>
      <c r="EB40" s="633"/>
      <c r="EC40" s="634"/>
    </row>
    <row r="41" spans="2:133" ht="11.25" customHeight="1" x14ac:dyDescent="0.2">
      <c r="B41" s="622" t="s">
        <v>427</v>
      </c>
      <c r="C41" s="623"/>
      <c r="D41" s="623"/>
      <c r="E41" s="623"/>
      <c r="F41" s="623"/>
      <c r="G41" s="623"/>
      <c r="H41" s="623"/>
      <c r="I41" s="623"/>
      <c r="J41" s="623"/>
      <c r="K41" s="623"/>
      <c r="L41" s="623"/>
      <c r="M41" s="623"/>
      <c r="N41" s="623"/>
      <c r="O41" s="623"/>
      <c r="P41" s="623"/>
      <c r="Q41" s="624"/>
      <c r="R41" s="653">
        <v>26279577</v>
      </c>
      <c r="S41" s="654"/>
      <c r="T41" s="654"/>
      <c r="U41" s="654"/>
      <c r="V41" s="654"/>
      <c r="W41" s="654"/>
      <c r="X41" s="654"/>
      <c r="Y41" s="655"/>
      <c r="Z41" s="656">
        <v>100</v>
      </c>
      <c r="AA41" s="656"/>
      <c r="AB41" s="656"/>
      <c r="AC41" s="656"/>
      <c r="AD41" s="657">
        <v>10989113</v>
      </c>
      <c r="AE41" s="657"/>
      <c r="AF41" s="657"/>
      <c r="AG41" s="657"/>
      <c r="AH41" s="657"/>
      <c r="AI41" s="657"/>
      <c r="AJ41" s="657"/>
      <c r="AK41" s="657"/>
      <c r="AL41" s="658">
        <v>100</v>
      </c>
      <c r="AM41" s="645"/>
      <c r="AN41" s="645"/>
      <c r="AO41" s="659"/>
      <c r="AQ41" s="651" t="s">
        <v>428</v>
      </c>
      <c r="AR41" s="382"/>
      <c r="AS41" s="382"/>
      <c r="AT41" s="382"/>
      <c r="AU41" s="382"/>
      <c r="AV41" s="382"/>
      <c r="AW41" s="382"/>
      <c r="AX41" s="382"/>
      <c r="AY41" s="652"/>
      <c r="AZ41" s="600">
        <v>416125</v>
      </c>
      <c r="BA41" s="379"/>
      <c r="BB41" s="379"/>
      <c r="BC41" s="379"/>
      <c r="BD41" s="631"/>
      <c r="BE41" s="631"/>
      <c r="BF41" s="642"/>
      <c r="BG41" s="682"/>
      <c r="BH41" s="550"/>
      <c r="BI41" s="550"/>
      <c r="BJ41" s="550"/>
      <c r="BK41" s="550"/>
      <c r="BL41" s="7"/>
      <c r="BM41" s="505" t="s">
        <v>397</v>
      </c>
      <c r="BN41" s="505"/>
      <c r="BO41" s="505"/>
      <c r="BP41" s="505"/>
      <c r="BQ41" s="505"/>
      <c r="BR41" s="505"/>
      <c r="BS41" s="505"/>
      <c r="BT41" s="505"/>
      <c r="BU41" s="606"/>
      <c r="BV41" s="600">
        <v>2</v>
      </c>
      <c r="BW41" s="379"/>
      <c r="BX41" s="379"/>
      <c r="BY41" s="379"/>
      <c r="BZ41" s="379"/>
      <c r="CA41" s="379"/>
      <c r="CB41" s="611"/>
      <c r="CD41" s="605" t="s">
        <v>228</v>
      </c>
      <c r="CE41" s="505"/>
      <c r="CF41" s="505"/>
      <c r="CG41" s="505"/>
      <c r="CH41" s="505"/>
      <c r="CI41" s="505"/>
      <c r="CJ41" s="505"/>
      <c r="CK41" s="505"/>
      <c r="CL41" s="505"/>
      <c r="CM41" s="505"/>
      <c r="CN41" s="505"/>
      <c r="CO41" s="505"/>
      <c r="CP41" s="505"/>
      <c r="CQ41" s="606"/>
      <c r="CR41" s="600" t="s">
        <v>33</v>
      </c>
      <c r="CS41" s="631"/>
      <c r="CT41" s="631"/>
      <c r="CU41" s="631"/>
      <c r="CV41" s="631"/>
      <c r="CW41" s="631"/>
      <c r="CX41" s="631"/>
      <c r="CY41" s="632"/>
      <c r="CZ41" s="607" t="s">
        <v>33</v>
      </c>
      <c r="DA41" s="633"/>
      <c r="DB41" s="633"/>
      <c r="DC41" s="635"/>
      <c r="DD41" s="610" t="s">
        <v>33</v>
      </c>
      <c r="DE41" s="631"/>
      <c r="DF41" s="631"/>
      <c r="DG41" s="631"/>
      <c r="DH41" s="631"/>
      <c r="DI41" s="631"/>
      <c r="DJ41" s="631"/>
      <c r="DK41" s="632"/>
      <c r="DL41" s="660"/>
      <c r="DM41" s="661"/>
      <c r="DN41" s="661"/>
      <c r="DO41" s="661"/>
      <c r="DP41" s="661"/>
      <c r="DQ41" s="661"/>
      <c r="DR41" s="661"/>
      <c r="DS41" s="661"/>
      <c r="DT41" s="661"/>
      <c r="DU41" s="661"/>
      <c r="DV41" s="662"/>
      <c r="DW41" s="663"/>
      <c r="DX41" s="664"/>
      <c r="DY41" s="664"/>
      <c r="DZ41" s="664"/>
      <c r="EA41" s="664"/>
      <c r="EB41" s="664"/>
      <c r="EC41" s="665"/>
    </row>
    <row r="42" spans="2:133" ht="11.25" customHeight="1" x14ac:dyDescent="0.2">
      <c r="AQ42" s="666" t="s">
        <v>429</v>
      </c>
      <c r="AR42" s="667"/>
      <c r="AS42" s="667"/>
      <c r="AT42" s="667"/>
      <c r="AU42" s="667"/>
      <c r="AV42" s="667"/>
      <c r="AW42" s="667"/>
      <c r="AX42" s="667"/>
      <c r="AY42" s="668"/>
      <c r="AZ42" s="653">
        <v>1138645</v>
      </c>
      <c r="BA42" s="654"/>
      <c r="BB42" s="654"/>
      <c r="BC42" s="654"/>
      <c r="BD42" s="644"/>
      <c r="BE42" s="644"/>
      <c r="BF42" s="646"/>
      <c r="BG42" s="566"/>
      <c r="BH42" s="567"/>
      <c r="BI42" s="567"/>
      <c r="BJ42" s="567"/>
      <c r="BK42" s="567"/>
      <c r="BL42" s="20"/>
      <c r="BM42" s="623" t="s">
        <v>38</v>
      </c>
      <c r="BN42" s="623"/>
      <c r="BO42" s="623"/>
      <c r="BP42" s="623"/>
      <c r="BQ42" s="623"/>
      <c r="BR42" s="623"/>
      <c r="BS42" s="623"/>
      <c r="BT42" s="623"/>
      <c r="BU42" s="624"/>
      <c r="BV42" s="653">
        <v>441</v>
      </c>
      <c r="BW42" s="654"/>
      <c r="BX42" s="654"/>
      <c r="BY42" s="654"/>
      <c r="BZ42" s="654"/>
      <c r="CA42" s="654"/>
      <c r="CB42" s="669"/>
      <c r="CD42" s="605" t="s">
        <v>430</v>
      </c>
      <c r="CE42" s="505"/>
      <c r="CF42" s="505"/>
      <c r="CG42" s="505"/>
      <c r="CH42" s="505"/>
      <c r="CI42" s="505"/>
      <c r="CJ42" s="505"/>
      <c r="CK42" s="505"/>
      <c r="CL42" s="505"/>
      <c r="CM42" s="505"/>
      <c r="CN42" s="505"/>
      <c r="CO42" s="505"/>
      <c r="CP42" s="505"/>
      <c r="CQ42" s="606"/>
      <c r="CR42" s="600">
        <v>6112488</v>
      </c>
      <c r="CS42" s="631"/>
      <c r="CT42" s="631"/>
      <c r="CU42" s="631"/>
      <c r="CV42" s="631"/>
      <c r="CW42" s="631"/>
      <c r="CX42" s="631"/>
      <c r="CY42" s="632"/>
      <c r="CZ42" s="607">
        <v>24</v>
      </c>
      <c r="DA42" s="633"/>
      <c r="DB42" s="633"/>
      <c r="DC42" s="635"/>
      <c r="DD42" s="610">
        <v>651635</v>
      </c>
      <c r="DE42" s="631"/>
      <c r="DF42" s="631"/>
      <c r="DG42" s="631"/>
      <c r="DH42" s="631"/>
      <c r="DI42" s="631"/>
      <c r="DJ42" s="631"/>
      <c r="DK42" s="632"/>
      <c r="DL42" s="660"/>
      <c r="DM42" s="661"/>
      <c r="DN42" s="661"/>
      <c r="DO42" s="661"/>
      <c r="DP42" s="661"/>
      <c r="DQ42" s="661"/>
      <c r="DR42" s="661"/>
      <c r="DS42" s="661"/>
      <c r="DT42" s="661"/>
      <c r="DU42" s="661"/>
      <c r="DV42" s="662"/>
      <c r="DW42" s="663"/>
      <c r="DX42" s="664"/>
      <c r="DY42" s="664"/>
      <c r="DZ42" s="664"/>
      <c r="EA42" s="664"/>
      <c r="EB42" s="664"/>
      <c r="EC42" s="665"/>
    </row>
    <row r="43" spans="2:133" ht="11.25" customHeight="1" x14ac:dyDescent="0.2">
      <c r="B43" s="1" t="s">
        <v>328</v>
      </c>
      <c r="CD43" s="605" t="s">
        <v>431</v>
      </c>
      <c r="CE43" s="505"/>
      <c r="CF43" s="505"/>
      <c r="CG43" s="505"/>
      <c r="CH43" s="505"/>
      <c r="CI43" s="505"/>
      <c r="CJ43" s="505"/>
      <c r="CK43" s="505"/>
      <c r="CL43" s="505"/>
      <c r="CM43" s="505"/>
      <c r="CN43" s="505"/>
      <c r="CO43" s="505"/>
      <c r="CP43" s="505"/>
      <c r="CQ43" s="606"/>
      <c r="CR43" s="600">
        <v>102018</v>
      </c>
      <c r="CS43" s="631"/>
      <c r="CT43" s="631"/>
      <c r="CU43" s="631"/>
      <c r="CV43" s="631"/>
      <c r="CW43" s="631"/>
      <c r="CX43" s="631"/>
      <c r="CY43" s="632"/>
      <c r="CZ43" s="607">
        <v>0.4</v>
      </c>
      <c r="DA43" s="633"/>
      <c r="DB43" s="633"/>
      <c r="DC43" s="635"/>
      <c r="DD43" s="610">
        <v>93967</v>
      </c>
      <c r="DE43" s="631"/>
      <c r="DF43" s="631"/>
      <c r="DG43" s="631"/>
      <c r="DH43" s="631"/>
      <c r="DI43" s="631"/>
      <c r="DJ43" s="631"/>
      <c r="DK43" s="632"/>
      <c r="DL43" s="660"/>
      <c r="DM43" s="661"/>
      <c r="DN43" s="661"/>
      <c r="DO43" s="661"/>
      <c r="DP43" s="661"/>
      <c r="DQ43" s="661"/>
      <c r="DR43" s="661"/>
      <c r="DS43" s="661"/>
      <c r="DT43" s="661"/>
      <c r="DU43" s="661"/>
      <c r="DV43" s="662"/>
      <c r="DW43" s="663"/>
      <c r="DX43" s="664"/>
      <c r="DY43" s="664"/>
      <c r="DZ43" s="664"/>
      <c r="EA43" s="664"/>
      <c r="EB43" s="664"/>
      <c r="EC43" s="665"/>
    </row>
    <row r="44" spans="2:133" ht="11.25" customHeight="1" x14ac:dyDescent="0.2">
      <c r="B44" s="670" t="s">
        <v>433</v>
      </c>
      <c r="C44" s="670"/>
      <c r="D44" s="670"/>
      <c r="E44" s="670"/>
      <c r="F44" s="670"/>
      <c r="G44" s="670"/>
      <c r="H44" s="670"/>
      <c r="I44" s="670"/>
      <c r="J44" s="670"/>
      <c r="K44" s="670"/>
      <c r="L44" s="670"/>
      <c r="M44" s="670"/>
      <c r="N44" s="670"/>
      <c r="O44" s="670"/>
      <c r="P44" s="670"/>
      <c r="Q44" s="670"/>
      <c r="R44" s="670"/>
      <c r="S44" s="670"/>
      <c r="T44" s="670"/>
      <c r="U44" s="670"/>
      <c r="V44" s="670"/>
      <c r="W44" s="670"/>
      <c r="X44" s="670"/>
      <c r="Y44" s="670"/>
      <c r="Z44" s="670"/>
      <c r="AA44" s="670"/>
      <c r="AB44" s="670"/>
      <c r="AC44" s="670"/>
      <c r="AD44" s="670"/>
      <c r="AE44" s="670"/>
      <c r="AF44" s="670"/>
      <c r="AG44" s="670"/>
      <c r="AH44" s="670"/>
      <c r="AI44" s="670"/>
      <c r="AJ44" s="670"/>
      <c r="AK44" s="670"/>
      <c r="AL44" s="670"/>
      <c r="AM44" s="670"/>
      <c r="AN44" s="670"/>
      <c r="AO44" s="670"/>
      <c r="AP44" s="670"/>
      <c r="AQ44" s="670"/>
      <c r="AR44" s="670"/>
      <c r="AS44" s="670"/>
      <c r="AT44" s="670"/>
      <c r="AU44" s="670"/>
      <c r="AV44" s="670"/>
      <c r="AW44" s="670"/>
      <c r="AX44" s="670"/>
      <c r="AY44" s="670"/>
      <c r="AZ44" s="670"/>
      <c r="BA44" s="670"/>
      <c r="BB44" s="670"/>
      <c r="BC44" s="670"/>
      <c r="BD44" s="670"/>
      <c r="BE44" s="670"/>
      <c r="BF44" s="670"/>
      <c r="BG44" s="670"/>
      <c r="BH44" s="670"/>
      <c r="BI44" s="670"/>
      <c r="BJ44" s="670"/>
      <c r="BK44" s="670"/>
      <c r="BL44" s="670"/>
      <c r="BM44" s="670"/>
      <c r="BN44" s="670"/>
      <c r="BO44" s="670"/>
      <c r="BP44" s="670"/>
      <c r="BQ44" s="670"/>
      <c r="BR44" s="670"/>
      <c r="BS44" s="670"/>
      <c r="BT44" s="670"/>
      <c r="BU44" s="670"/>
      <c r="BV44" s="670"/>
      <c r="BW44" s="670"/>
      <c r="BX44" s="670"/>
      <c r="BY44" s="670"/>
      <c r="BZ44" s="670"/>
      <c r="CA44" s="670"/>
      <c r="CB44" s="670"/>
      <c r="CC44" s="671"/>
      <c r="CD44" s="571" t="s">
        <v>253</v>
      </c>
      <c r="CE44" s="492"/>
      <c r="CF44" s="605" t="s">
        <v>425</v>
      </c>
      <c r="CG44" s="505"/>
      <c r="CH44" s="505"/>
      <c r="CI44" s="505"/>
      <c r="CJ44" s="505"/>
      <c r="CK44" s="505"/>
      <c r="CL44" s="505"/>
      <c r="CM44" s="505"/>
      <c r="CN44" s="505"/>
      <c r="CO44" s="505"/>
      <c r="CP44" s="505"/>
      <c r="CQ44" s="606"/>
      <c r="CR44" s="600">
        <v>6112488</v>
      </c>
      <c r="CS44" s="379"/>
      <c r="CT44" s="379"/>
      <c r="CU44" s="379"/>
      <c r="CV44" s="379"/>
      <c r="CW44" s="379"/>
      <c r="CX44" s="379"/>
      <c r="CY44" s="601"/>
      <c r="CZ44" s="607">
        <v>24</v>
      </c>
      <c r="DA44" s="385"/>
      <c r="DB44" s="385"/>
      <c r="DC44" s="612"/>
      <c r="DD44" s="610">
        <v>651635</v>
      </c>
      <c r="DE44" s="379"/>
      <c r="DF44" s="379"/>
      <c r="DG44" s="379"/>
      <c r="DH44" s="379"/>
      <c r="DI44" s="379"/>
      <c r="DJ44" s="379"/>
      <c r="DK44" s="601"/>
      <c r="DL44" s="660"/>
      <c r="DM44" s="661"/>
      <c r="DN44" s="661"/>
      <c r="DO44" s="661"/>
      <c r="DP44" s="661"/>
      <c r="DQ44" s="661"/>
      <c r="DR44" s="661"/>
      <c r="DS44" s="661"/>
      <c r="DT44" s="661"/>
      <c r="DU44" s="661"/>
      <c r="DV44" s="662"/>
      <c r="DW44" s="663"/>
      <c r="DX44" s="664"/>
      <c r="DY44" s="664"/>
      <c r="DZ44" s="664"/>
      <c r="EA44" s="664"/>
      <c r="EB44" s="664"/>
      <c r="EC44" s="665"/>
    </row>
    <row r="45" spans="2:133" ht="11.25" customHeight="1" x14ac:dyDescent="0.2">
      <c r="B45" s="670" t="s">
        <v>434</v>
      </c>
      <c r="C45" s="670"/>
      <c r="D45" s="670"/>
      <c r="E45" s="670"/>
      <c r="F45" s="670"/>
      <c r="G45" s="670"/>
      <c r="H45" s="670"/>
      <c r="I45" s="670"/>
      <c r="J45" s="670"/>
      <c r="K45" s="670"/>
      <c r="L45" s="670"/>
      <c r="M45" s="670"/>
      <c r="N45" s="670"/>
      <c r="O45" s="670"/>
      <c r="P45" s="670"/>
      <c r="Q45" s="670"/>
      <c r="R45" s="670"/>
      <c r="S45" s="670"/>
      <c r="T45" s="670"/>
      <c r="U45" s="670"/>
      <c r="V45" s="670"/>
      <c r="W45" s="670"/>
      <c r="X45" s="670"/>
      <c r="Y45" s="670"/>
      <c r="Z45" s="670"/>
      <c r="AA45" s="670"/>
      <c r="AB45" s="670"/>
      <c r="AC45" s="670"/>
      <c r="AD45" s="670"/>
      <c r="AE45" s="670"/>
      <c r="AF45" s="670"/>
      <c r="AG45" s="670"/>
      <c r="AH45" s="670"/>
      <c r="AI45" s="670"/>
      <c r="AJ45" s="670"/>
      <c r="AK45" s="670"/>
      <c r="AL45" s="670"/>
      <c r="AM45" s="670"/>
      <c r="AN45" s="670"/>
      <c r="AO45" s="670"/>
      <c r="AP45" s="670"/>
      <c r="AQ45" s="670"/>
      <c r="AR45" s="670"/>
      <c r="AS45" s="670"/>
      <c r="AT45" s="670"/>
      <c r="AU45" s="670"/>
      <c r="AV45" s="670"/>
      <c r="AW45" s="670"/>
      <c r="AX45" s="670"/>
      <c r="AY45" s="670"/>
      <c r="AZ45" s="670"/>
      <c r="BA45" s="670"/>
      <c r="BB45" s="670"/>
      <c r="BC45" s="670"/>
      <c r="BD45" s="670"/>
      <c r="BE45" s="670"/>
      <c r="BF45" s="670"/>
      <c r="BG45" s="670"/>
      <c r="BH45" s="670"/>
      <c r="BI45" s="670"/>
      <c r="BJ45" s="670"/>
      <c r="BK45" s="670"/>
      <c r="BL45" s="670"/>
      <c r="BM45" s="670"/>
      <c r="BN45" s="670"/>
      <c r="BO45" s="670"/>
      <c r="BP45" s="670"/>
      <c r="BQ45" s="670"/>
      <c r="BR45" s="670"/>
      <c r="BS45" s="670"/>
      <c r="BT45" s="670"/>
      <c r="BU45" s="670"/>
      <c r="BV45" s="670"/>
      <c r="BW45" s="670"/>
      <c r="BX45" s="670"/>
      <c r="BY45" s="670"/>
      <c r="BZ45" s="670"/>
      <c r="CA45" s="670"/>
      <c r="CB45" s="670"/>
      <c r="CC45" s="671"/>
      <c r="CD45" s="572"/>
      <c r="CE45" s="495"/>
      <c r="CF45" s="605" t="s">
        <v>436</v>
      </c>
      <c r="CG45" s="505"/>
      <c r="CH45" s="505"/>
      <c r="CI45" s="505"/>
      <c r="CJ45" s="505"/>
      <c r="CK45" s="505"/>
      <c r="CL45" s="505"/>
      <c r="CM45" s="505"/>
      <c r="CN45" s="505"/>
      <c r="CO45" s="505"/>
      <c r="CP45" s="505"/>
      <c r="CQ45" s="606"/>
      <c r="CR45" s="600">
        <v>3402269</v>
      </c>
      <c r="CS45" s="631"/>
      <c r="CT45" s="631"/>
      <c r="CU45" s="631"/>
      <c r="CV45" s="631"/>
      <c r="CW45" s="631"/>
      <c r="CX45" s="631"/>
      <c r="CY45" s="632"/>
      <c r="CZ45" s="607">
        <v>13.4</v>
      </c>
      <c r="DA45" s="633"/>
      <c r="DB45" s="633"/>
      <c r="DC45" s="635"/>
      <c r="DD45" s="610">
        <v>264918</v>
      </c>
      <c r="DE45" s="631"/>
      <c r="DF45" s="631"/>
      <c r="DG45" s="631"/>
      <c r="DH45" s="631"/>
      <c r="DI45" s="631"/>
      <c r="DJ45" s="631"/>
      <c r="DK45" s="632"/>
      <c r="DL45" s="660"/>
      <c r="DM45" s="661"/>
      <c r="DN45" s="661"/>
      <c r="DO45" s="661"/>
      <c r="DP45" s="661"/>
      <c r="DQ45" s="661"/>
      <c r="DR45" s="661"/>
      <c r="DS45" s="661"/>
      <c r="DT45" s="661"/>
      <c r="DU45" s="661"/>
      <c r="DV45" s="662"/>
      <c r="DW45" s="663"/>
      <c r="DX45" s="664"/>
      <c r="DY45" s="664"/>
      <c r="DZ45" s="664"/>
      <c r="EA45" s="664"/>
      <c r="EB45" s="664"/>
      <c r="EC45" s="665"/>
    </row>
    <row r="46" spans="2:133" ht="11.25" customHeight="1" x14ac:dyDescent="0.2">
      <c r="B46" s="41"/>
      <c r="CD46" s="572"/>
      <c r="CE46" s="495"/>
      <c r="CF46" s="605" t="s">
        <v>437</v>
      </c>
      <c r="CG46" s="505"/>
      <c r="CH46" s="505"/>
      <c r="CI46" s="505"/>
      <c r="CJ46" s="505"/>
      <c r="CK46" s="505"/>
      <c r="CL46" s="505"/>
      <c r="CM46" s="505"/>
      <c r="CN46" s="505"/>
      <c r="CO46" s="505"/>
      <c r="CP46" s="505"/>
      <c r="CQ46" s="606"/>
      <c r="CR46" s="600">
        <v>2636294</v>
      </c>
      <c r="CS46" s="379"/>
      <c r="CT46" s="379"/>
      <c r="CU46" s="379"/>
      <c r="CV46" s="379"/>
      <c r="CW46" s="379"/>
      <c r="CX46" s="379"/>
      <c r="CY46" s="601"/>
      <c r="CZ46" s="607">
        <v>10.4</v>
      </c>
      <c r="DA46" s="385"/>
      <c r="DB46" s="385"/>
      <c r="DC46" s="612"/>
      <c r="DD46" s="610">
        <v>379792</v>
      </c>
      <c r="DE46" s="379"/>
      <c r="DF46" s="379"/>
      <c r="DG46" s="379"/>
      <c r="DH46" s="379"/>
      <c r="DI46" s="379"/>
      <c r="DJ46" s="379"/>
      <c r="DK46" s="601"/>
      <c r="DL46" s="660"/>
      <c r="DM46" s="661"/>
      <c r="DN46" s="661"/>
      <c r="DO46" s="661"/>
      <c r="DP46" s="661"/>
      <c r="DQ46" s="661"/>
      <c r="DR46" s="661"/>
      <c r="DS46" s="661"/>
      <c r="DT46" s="661"/>
      <c r="DU46" s="661"/>
      <c r="DV46" s="662"/>
      <c r="DW46" s="663"/>
      <c r="DX46" s="664"/>
      <c r="DY46" s="664"/>
      <c r="DZ46" s="664"/>
      <c r="EA46" s="664"/>
      <c r="EB46" s="664"/>
      <c r="EC46" s="665"/>
    </row>
    <row r="47" spans="2:133" ht="11.25" customHeight="1" x14ac:dyDescent="0.2">
      <c r="B47" s="41"/>
      <c r="CD47" s="572"/>
      <c r="CE47" s="495"/>
      <c r="CF47" s="605" t="s">
        <v>438</v>
      </c>
      <c r="CG47" s="505"/>
      <c r="CH47" s="505"/>
      <c r="CI47" s="505"/>
      <c r="CJ47" s="505"/>
      <c r="CK47" s="505"/>
      <c r="CL47" s="505"/>
      <c r="CM47" s="505"/>
      <c r="CN47" s="505"/>
      <c r="CO47" s="505"/>
      <c r="CP47" s="505"/>
      <c r="CQ47" s="606"/>
      <c r="CR47" s="600" t="s">
        <v>33</v>
      </c>
      <c r="CS47" s="631"/>
      <c r="CT47" s="631"/>
      <c r="CU47" s="631"/>
      <c r="CV47" s="631"/>
      <c r="CW47" s="631"/>
      <c r="CX47" s="631"/>
      <c r="CY47" s="632"/>
      <c r="CZ47" s="607" t="s">
        <v>33</v>
      </c>
      <c r="DA47" s="633"/>
      <c r="DB47" s="633"/>
      <c r="DC47" s="635"/>
      <c r="DD47" s="610" t="s">
        <v>33</v>
      </c>
      <c r="DE47" s="631"/>
      <c r="DF47" s="631"/>
      <c r="DG47" s="631"/>
      <c r="DH47" s="631"/>
      <c r="DI47" s="631"/>
      <c r="DJ47" s="631"/>
      <c r="DK47" s="632"/>
      <c r="DL47" s="660"/>
      <c r="DM47" s="661"/>
      <c r="DN47" s="661"/>
      <c r="DO47" s="661"/>
      <c r="DP47" s="661"/>
      <c r="DQ47" s="661"/>
      <c r="DR47" s="661"/>
      <c r="DS47" s="661"/>
      <c r="DT47" s="661"/>
      <c r="DU47" s="661"/>
      <c r="DV47" s="662"/>
      <c r="DW47" s="663"/>
      <c r="DX47" s="664"/>
      <c r="DY47" s="664"/>
      <c r="DZ47" s="664"/>
      <c r="EA47" s="664"/>
      <c r="EB47" s="664"/>
      <c r="EC47" s="665"/>
    </row>
    <row r="48" spans="2:133" ht="11" x14ac:dyDescent="0.2">
      <c r="B48" s="41"/>
      <c r="CD48" s="573"/>
      <c r="CE48" s="575"/>
      <c r="CF48" s="605" t="s">
        <v>441</v>
      </c>
      <c r="CG48" s="505"/>
      <c r="CH48" s="505"/>
      <c r="CI48" s="505"/>
      <c r="CJ48" s="505"/>
      <c r="CK48" s="505"/>
      <c r="CL48" s="505"/>
      <c r="CM48" s="505"/>
      <c r="CN48" s="505"/>
      <c r="CO48" s="505"/>
      <c r="CP48" s="505"/>
      <c r="CQ48" s="606"/>
      <c r="CR48" s="600" t="s">
        <v>33</v>
      </c>
      <c r="CS48" s="379"/>
      <c r="CT48" s="379"/>
      <c r="CU48" s="379"/>
      <c r="CV48" s="379"/>
      <c r="CW48" s="379"/>
      <c r="CX48" s="379"/>
      <c r="CY48" s="601"/>
      <c r="CZ48" s="607" t="s">
        <v>33</v>
      </c>
      <c r="DA48" s="385"/>
      <c r="DB48" s="385"/>
      <c r="DC48" s="612"/>
      <c r="DD48" s="610" t="s">
        <v>33</v>
      </c>
      <c r="DE48" s="379"/>
      <c r="DF48" s="379"/>
      <c r="DG48" s="379"/>
      <c r="DH48" s="379"/>
      <c r="DI48" s="379"/>
      <c r="DJ48" s="379"/>
      <c r="DK48" s="601"/>
      <c r="DL48" s="660"/>
      <c r="DM48" s="661"/>
      <c r="DN48" s="661"/>
      <c r="DO48" s="661"/>
      <c r="DP48" s="661"/>
      <c r="DQ48" s="661"/>
      <c r="DR48" s="661"/>
      <c r="DS48" s="661"/>
      <c r="DT48" s="661"/>
      <c r="DU48" s="661"/>
      <c r="DV48" s="662"/>
      <c r="DW48" s="663"/>
      <c r="DX48" s="664"/>
      <c r="DY48" s="664"/>
      <c r="DZ48" s="664"/>
      <c r="EA48" s="664"/>
      <c r="EB48" s="664"/>
      <c r="EC48" s="665"/>
    </row>
    <row r="49" spans="2:133" ht="11.25" customHeight="1" x14ac:dyDescent="0.2">
      <c r="B49" s="41"/>
      <c r="CD49" s="622" t="s">
        <v>76</v>
      </c>
      <c r="CE49" s="623"/>
      <c r="CF49" s="623"/>
      <c r="CG49" s="623"/>
      <c r="CH49" s="623"/>
      <c r="CI49" s="623"/>
      <c r="CJ49" s="623"/>
      <c r="CK49" s="623"/>
      <c r="CL49" s="623"/>
      <c r="CM49" s="623"/>
      <c r="CN49" s="623"/>
      <c r="CO49" s="623"/>
      <c r="CP49" s="623"/>
      <c r="CQ49" s="624"/>
      <c r="CR49" s="653">
        <v>25459662</v>
      </c>
      <c r="CS49" s="644"/>
      <c r="CT49" s="644"/>
      <c r="CU49" s="644"/>
      <c r="CV49" s="644"/>
      <c r="CW49" s="644"/>
      <c r="CX49" s="644"/>
      <c r="CY49" s="672"/>
      <c r="CZ49" s="658">
        <v>100</v>
      </c>
      <c r="DA49" s="673"/>
      <c r="DB49" s="673"/>
      <c r="DC49" s="674"/>
      <c r="DD49" s="675">
        <v>13760220</v>
      </c>
      <c r="DE49" s="644"/>
      <c r="DF49" s="644"/>
      <c r="DG49" s="644"/>
      <c r="DH49" s="644"/>
      <c r="DI49" s="644"/>
      <c r="DJ49" s="644"/>
      <c r="DK49" s="672"/>
      <c r="DL49" s="676"/>
      <c r="DM49" s="677"/>
      <c r="DN49" s="677"/>
      <c r="DO49" s="677"/>
      <c r="DP49" s="677"/>
      <c r="DQ49" s="677"/>
      <c r="DR49" s="677"/>
      <c r="DS49" s="677"/>
      <c r="DT49" s="677"/>
      <c r="DU49" s="677"/>
      <c r="DV49" s="678"/>
      <c r="DW49" s="679"/>
      <c r="DX49" s="680"/>
      <c r="DY49" s="680"/>
      <c r="DZ49" s="680"/>
      <c r="EA49" s="680"/>
      <c r="EB49" s="680"/>
      <c r="EC49" s="681"/>
    </row>
  </sheetData>
  <sheetProtection algorithmName="SHA-512" hashValue="lLAJVpp1sAlEoSwy4I5TPlNAwgncVJ8cr1Xw58RL7ylWYvHgZPAkie5+wpRw36Alvo3OWgIm17D9uB+8cC+2LA==" saltValue="fHNb3u4sWz7IidSO0jv0w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86" t="s">
        <v>442</v>
      </c>
      <c r="B2" s="686"/>
      <c r="C2" s="686"/>
      <c r="D2" s="686"/>
      <c r="E2" s="686"/>
      <c r="F2" s="686"/>
      <c r="G2" s="686"/>
      <c r="H2" s="686"/>
      <c r="I2" s="686"/>
      <c r="J2" s="686"/>
      <c r="K2" s="686"/>
      <c r="L2" s="686"/>
      <c r="M2" s="686"/>
      <c r="N2" s="686"/>
      <c r="O2" s="686"/>
      <c r="P2" s="686"/>
      <c r="Q2" s="686"/>
      <c r="R2" s="686"/>
      <c r="S2" s="686"/>
      <c r="T2" s="686"/>
      <c r="U2" s="686"/>
      <c r="V2" s="686"/>
      <c r="W2" s="686"/>
      <c r="X2" s="686"/>
      <c r="Y2" s="686"/>
      <c r="Z2" s="686"/>
      <c r="AA2" s="686"/>
      <c r="AB2" s="686"/>
      <c r="AC2" s="686"/>
      <c r="AD2" s="686"/>
      <c r="AE2" s="686"/>
      <c r="AF2" s="686"/>
      <c r="AG2" s="686"/>
      <c r="AH2" s="686"/>
      <c r="AI2" s="686"/>
      <c r="AJ2" s="686"/>
      <c r="AK2" s="686"/>
      <c r="AL2" s="686"/>
      <c r="AM2" s="686"/>
      <c r="AN2" s="686"/>
      <c r="AO2" s="686"/>
      <c r="AP2" s="686"/>
      <c r="AQ2" s="686"/>
      <c r="AR2" s="686"/>
      <c r="AS2" s="686"/>
      <c r="AT2" s="686"/>
      <c r="AU2" s="686"/>
      <c r="AV2" s="686"/>
      <c r="AW2" s="686"/>
      <c r="AX2" s="686"/>
      <c r="AY2" s="686"/>
      <c r="AZ2" s="686"/>
      <c r="BA2" s="686"/>
      <c r="BB2" s="686"/>
      <c r="BC2" s="686"/>
      <c r="BD2" s="686"/>
      <c r="BE2" s="686"/>
      <c r="BF2" s="686"/>
      <c r="BG2" s="686"/>
      <c r="BH2" s="686"/>
      <c r="BI2" s="68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87" t="s">
        <v>200</v>
      </c>
      <c r="DK2" s="688"/>
      <c r="DL2" s="688"/>
      <c r="DM2" s="688"/>
      <c r="DN2" s="688"/>
      <c r="DO2" s="689"/>
      <c r="DP2" s="50"/>
      <c r="DQ2" s="687" t="s">
        <v>309</v>
      </c>
      <c r="DR2" s="688"/>
      <c r="DS2" s="688"/>
      <c r="DT2" s="688"/>
      <c r="DU2" s="688"/>
      <c r="DV2" s="688"/>
      <c r="DW2" s="688"/>
      <c r="DX2" s="688"/>
      <c r="DY2" s="688"/>
      <c r="DZ2" s="68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90" t="s">
        <v>443</v>
      </c>
      <c r="B4" s="690"/>
      <c r="C4" s="690"/>
      <c r="D4" s="690"/>
      <c r="E4" s="690"/>
      <c r="F4" s="690"/>
      <c r="G4" s="690"/>
      <c r="H4" s="690"/>
      <c r="I4" s="690"/>
      <c r="J4" s="690"/>
      <c r="K4" s="690"/>
      <c r="L4" s="690"/>
      <c r="M4" s="690"/>
      <c r="N4" s="690"/>
      <c r="O4" s="690"/>
      <c r="P4" s="690"/>
      <c r="Q4" s="690"/>
      <c r="R4" s="690"/>
      <c r="S4" s="690"/>
      <c r="T4" s="690"/>
      <c r="U4" s="690"/>
      <c r="V4" s="690"/>
      <c r="W4" s="690"/>
      <c r="X4" s="690"/>
      <c r="Y4" s="690"/>
      <c r="Z4" s="690"/>
      <c r="AA4" s="690"/>
      <c r="AB4" s="690"/>
      <c r="AC4" s="690"/>
      <c r="AD4" s="690"/>
      <c r="AE4" s="690"/>
      <c r="AF4" s="690"/>
      <c r="AG4" s="690"/>
      <c r="AH4" s="690"/>
      <c r="AI4" s="690"/>
      <c r="AJ4" s="690"/>
      <c r="AK4" s="690"/>
      <c r="AL4" s="690"/>
      <c r="AM4" s="690"/>
      <c r="AN4" s="690"/>
      <c r="AO4" s="690"/>
      <c r="AP4" s="690"/>
      <c r="AQ4" s="690"/>
      <c r="AR4" s="690"/>
      <c r="AS4" s="690"/>
      <c r="AT4" s="690"/>
      <c r="AU4" s="690"/>
      <c r="AV4" s="690"/>
      <c r="AW4" s="690"/>
      <c r="AX4" s="690"/>
      <c r="AY4" s="690"/>
      <c r="AZ4" s="56"/>
      <c r="BA4" s="56"/>
      <c r="BB4" s="56"/>
      <c r="BC4" s="56"/>
      <c r="BD4" s="56"/>
      <c r="BE4" s="67"/>
      <c r="BF4" s="67"/>
      <c r="BG4" s="67"/>
      <c r="BH4" s="67"/>
      <c r="BI4" s="67"/>
      <c r="BJ4" s="67"/>
      <c r="BK4" s="67"/>
      <c r="BL4" s="67"/>
      <c r="BM4" s="67"/>
      <c r="BN4" s="67"/>
      <c r="BO4" s="67"/>
      <c r="BP4" s="67"/>
      <c r="BQ4" s="691" t="s">
        <v>444</v>
      </c>
      <c r="BR4" s="691"/>
      <c r="BS4" s="691"/>
      <c r="BT4" s="691"/>
      <c r="BU4" s="691"/>
      <c r="BV4" s="691"/>
      <c r="BW4" s="691"/>
      <c r="BX4" s="691"/>
      <c r="BY4" s="691"/>
      <c r="BZ4" s="691"/>
      <c r="CA4" s="691"/>
      <c r="CB4" s="691"/>
      <c r="CC4" s="691"/>
      <c r="CD4" s="691"/>
      <c r="CE4" s="691"/>
      <c r="CF4" s="691"/>
      <c r="CG4" s="691"/>
      <c r="CH4" s="691"/>
      <c r="CI4" s="691"/>
      <c r="CJ4" s="691"/>
      <c r="CK4" s="691"/>
      <c r="CL4" s="691"/>
      <c r="CM4" s="691"/>
      <c r="CN4" s="691"/>
      <c r="CO4" s="691"/>
      <c r="CP4" s="691"/>
      <c r="CQ4" s="691"/>
      <c r="CR4" s="691"/>
      <c r="CS4" s="691"/>
      <c r="CT4" s="691"/>
      <c r="CU4" s="691"/>
      <c r="CV4" s="691"/>
      <c r="CW4" s="691"/>
      <c r="CX4" s="691"/>
      <c r="CY4" s="691"/>
      <c r="CZ4" s="691"/>
      <c r="DA4" s="691"/>
      <c r="DB4" s="691"/>
      <c r="DC4" s="691"/>
      <c r="DD4" s="691"/>
      <c r="DE4" s="691"/>
      <c r="DF4" s="691"/>
      <c r="DG4" s="691"/>
      <c r="DH4" s="691"/>
      <c r="DI4" s="691"/>
      <c r="DJ4" s="691"/>
      <c r="DK4" s="691"/>
      <c r="DL4" s="691"/>
      <c r="DM4" s="691"/>
      <c r="DN4" s="691"/>
      <c r="DO4" s="691"/>
      <c r="DP4" s="691"/>
      <c r="DQ4" s="691"/>
      <c r="DR4" s="691"/>
      <c r="DS4" s="691"/>
      <c r="DT4" s="691"/>
      <c r="DU4" s="691"/>
      <c r="DV4" s="691"/>
      <c r="DW4" s="691"/>
      <c r="DX4" s="691"/>
      <c r="DY4" s="691"/>
      <c r="DZ4" s="691"/>
      <c r="EA4" s="67"/>
    </row>
    <row r="5" spans="1:131" s="47" customFormat="1" ht="26.25" customHeight="1" x14ac:dyDescent="0.2">
      <c r="A5" s="714" t="s">
        <v>446</v>
      </c>
      <c r="B5" s="715"/>
      <c r="C5" s="715"/>
      <c r="D5" s="715"/>
      <c r="E5" s="715"/>
      <c r="F5" s="715"/>
      <c r="G5" s="715"/>
      <c r="H5" s="715"/>
      <c r="I5" s="715"/>
      <c r="J5" s="715"/>
      <c r="K5" s="715"/>
      <c r="L5" s="715"/>
      <c r="M5" s="715"/>
      <c r="N5" s="715"/>
      <c r="O5" s="715"/>
      <c r="P5" s="716"/>
      <c r="Q5" s="708" t="s">
        <v>202</v>
      </c>
      <c r="R5" s="709"/>
      <c r="S5" s="709"/>
      <c r="T5" s="709"/>
      <c r="U5" s="720"/>
      <c r="V5" s="708" t="s">
        <v>196</v>
      </c>
      <c r="W5" s="709"/>
      <c r="X5" s="709"/>
      <c r="Y5" s="709"/>
      <c r="Z5" s="720"/>
      <c r="AA5" s="708" t="s">
        <v>380</v>
      </c>
      <c r="AB5" s="709"/>
      <c r="AC5" s="709"/>
      <c r="AD5" s="709"/>
      <c r="AE5" s="709"/>
      <c r="AF5" s="998" t="s">
        <v>168</v>
      </c>
      <c r="AG5" s="709"/>
      <c r="AH5" s="709"/>
      <c r="AI5" s="709"/>
      <c r="AJ5" s="710"/>
      <c r="AK5" s="709" t="s">
        <v>193</v>
      </c>
      <c r="AL5" s="709"/>
      <c r="AM5" s="709"/>
      <c r="AN5" s="709"/>
      <c r="AO5" s="720"/>
      <c r="AP5" s="708" t="s">
        <v>31</v>
      </c>
      <c r="AQ5" s="709"/>
      <c r="AR5" s="709"/>
      <c r="AS5" s="709"/>
      <c r="AT5" s="720"/>
      <c r="AU5" s="708" t="s">
        <v>124</v>
      </c>
      <c r="AV5" s="709"/>
      <c r="AW5" s="709"/>
      <c r="AX5" s="709"/>
      <c r="AY5" s="710"/>
      <c r="AZ5" s="56"/>
      <c r="BA5" s="56"/>
      <c r="BB5" s="56"/>
      <c r="BC5" s="56"/>
      <c r="BD5" s="56"/>
      <c r="BE5" s="67"/>
      <c r="BF5" s="67"/>
      <c r="BG5" s="67"/>
      <c r="BH5" s="67"/>
      <c r="BI5" s="67"/>
      <c r="BJ5" s="67"/>
      <c r="BK5" s="67"/>
      <c r="BL5" s="67"/>
      <c r="BM5" s="67"/>
      <c r="BN5" s="67"/>
      <c r="BO5" s="67"/>
      <c r="BP5" s="67"/>
      <c r="BQ5" s="714" t="s">
        <v>308</v>
      </c>
      <c r="BR5" s="715"/>
      <c r="BS5" s="715"/>
      <c r="BT5" s="715"/>
      <c r="BU5" s="715"/>
      <c r="BV5" s="715"/>
      <c r="BW5" s="715"/>
      <c r="BX5" s="715"/>
      <c r="BY5" s="715"/>
      <c r="BZ5" s="715"/>
      <c r="CA5" s="715"/>
      <c r="CB5" s="715"/>
      <c r="CC5" s="715"/>
      <c r="CD5" s="715"/>
      <c r="CE5" s="715"/>
      <c r="CF5" s="715"/>
      <c r="CG5" s="716"/>
      <c r="CH5" s="708" t="s">
        <v>447</v>
      </c>
      <c r="CI5" s="709"/>
      <c r="CJ5" s="709"/>
      <c r="CK5" s="709"/>
      <c r="CL5" s="720"/>
      <c r="CM5" s="708" t="s">
        <v>439</v>
      </c>
      <c r="CN5" s="709"/>
      <c r="CO5" s="709"/>
      <c r="CP5" s="709"/>
      <c r="CQ5" s="720"/>
      <c r="CR5" s="708" t="s">
        <v>95</v>
      </c>
      <c r="CS5" s="709"/>
      <c r="CT5" s="709"/>
      <c r="CU5" s="709"/>
      <c r="CV5" s="720"/>
      <c r="CW5" s="708" t="s">
        <v>449</v>
      </c>
      <c r="CX5" s="709"/>
      <c r="CY5" s="709"/>
      <c r="CZ5" s="709"/>
      <c r="DA5" s="720"/>
      <c r="DB5" s="708" t="s">
        <v>372</v>
      </c>
      <c r="DC5" s="709"/>
      <c r="DD5" s="709"/>
      <c r="DE5" s="709"/>
      <c r="DF5" s="720"/>
      <c r="DG5" s="722" t="s">
        <v>349</v>
      </c>
      <c r="DH5" s="723"/>
      <c r="DI5" s="723"/>
      <c r="DJ5" s="723"/>
      <c r="DK5" s="724"/>
      <c r="DL5" s="722" t="s">
        <v>451</v>
      </c>
      <c r="DM5" s="723"/>
      <c r="DN5" s="723"/>
      <c r="DO5" s="723"/>
      <c r="DP5" s="724"/>
      <c r="DQ5" s="708" t="s">
        <v>394</v>
      </c>
      <c r="DR5" s="709"/>
      <c r="DS5" s="709"/>
      <c r="DT5" s="709"/>
      <c r="DU5" s="720"/>
      <c r="DV5" s="708" t="s">
        <v>124</v>
      </c>
      <c r="DW5" s="709"/>
      <c r="DX5" s="709"/>
      <c r="DY5" s="709"/>
      <c r="DZ5" s="710"/>
      <c r="EA5" s="67"/>
    </row>
    <row r="6" spans="1:131" s="47" customFormat="1" ht="26.25" customHeight="1" x14ac:dyDescent="0.2">
      <c r="A6" s="717"/>
      <c r="B6" s="718"/>
      <c r="C6" s="718"/>
      <c r="D6" s="718"/>
      <c r="E6" s="718"/>
      <c r="F6" s="718"/>
      <c r="G6" s="718"/>
      <c r="H6" s="718"/>
      <c r="I6" s="718"/>
      <c r="J6" s="718"/>
      <c r="K6" s="718"/>
      <c r="L6" s="718"/>
      <c r="M6" s="718"/>
      <c r="N6" s="718"/>
      <c r="O6" s="718"/>
      <c r="P6" s="719"/>
      <c r="Q6" s="711"/>
      <c r="R6" s="712"/>
      <c r="S6" s="712"/>
      <c r="T6" s="712"/>
      <c r="U6" s="721"/>
      <c r="V6" s="711"/>
      <c r="W6" s="712"/>
      <c r="X6" s="712"/>
      <c r="Y6" s="712"/>
      <c r="Z6" s="721"/>
      <c r="AA6" s="711"/>
      <c r="AB6" s="712"/>
      <c r="AC6" s="712"/>
      <c r="AD6" s="712"/>
      <c r="AE6" s="712"/>
      <c r="AF6" s="999"/>
      <c r="AG6" s="712"/>
      <c r="AH6" s="712"/>
      <c r="AI6" s="712"/>
      <c r="AJ6" s="713"/>
      <c r="AK6" s="712"/>
      <c r="AL6" s="712"/>
      <c r="AM6" s="712"/>
      <c r="AN6" s="712"/>
      <c r="AO6" s="721"/>
      <c r="AP6" s="711"/>
      <c r="AQ6" s="712"/>
      <c r="AR6" s="712"/>
      <c r="AS6" s="712"/>
      <c r="AT6" s="721"/>
      <c r="AU6" s="711"/>
      <c r="AV6" s="712"/>
      <c r="AW6" s="712"/>
      <c r="AX6" s="712"/>
      <c r="AY6" s="713"/>
      <c r="AZ6" s="56"/>
      <c r="BA6" s="56"/>
      <c r="BB6" s="56"/>
      <c r="BC6" s="56"/>
      <c r="BD6" s="56"/>
      <c r="BE6" s="67"/>
      <c r="BF6" s="67"/>
      <c r="BG6" s="67"/>
      <c r="BH6" s="67"/>
      <c r="BI6" s="67"/>
      <c r="BJ6" s="67"/>
      <c r="BK6" s="67"/>
      <c r="BL6" s="67"/>
      <c r="BM6" s="67"/>
      <c r="BN6" s="67"/>
      <c r="BO6" s="67"/>
      <c r="BP6" s="67"/>
      <c r="BQ6" s="717"/>
      <c r="BR6" s="718"/>
      <c r="BS6" s="718"/>
      <c r="BT6" s="718"/>
      <c r="BU6" s="718"/>
      <c r="BV6" s="718"/>
      <c r="BW6" s="718"/>
      <c r="BX6" s="718"/>
      <c r="BY6" s="718"/>
      <c r="BZ6" s="718"/>
      <c r="CA6" s="718"/>
      <c r="CB6" s="718"/>
      <c r="CC6" s="718"/>
      <c r="CD6" s="718"/>
      <c r="CE6" s="718"/>
      <c r="CF6" s="718"/>
      <c r="CG6" s="719"/>
      <c r="CH6" s="711"/>
      <c r="CI6" s="712"/>
      <c r="CJ6" s="712"/>
      <c r="CK6" s="712"/>
      <c r="CL6" s="721"/>
      <c r="CM6" s="711"/>
      <c r="CN6" s="712"/>
      <c r="CO6" s="712"/>
      <c r="CP6" s="712"/>
      <c r="CQ6" s="721"/>
      <c r="CR6" s="711"/>
      <c r="CS6" s="712"/>
      <c r="CT6" s="712"/>
      <c r="CU6" s="712"/>
      <c r="CV6" s="721"/>
      <c r="CW6" s="711"/>
      <c r="CX6" s="712"/>
      <c r="CY6" s="712"/>
      <c r="CZ6" s="712"/>
      <c r="DA6" s="721"/>
      <c r="DB6" s="711"/>
      <c r="DC6" s="712"/>
      <c r="DD6" s="712"/>
      <c r="DE6" s="712"/>
      <c r="DF6" s="721"/>
      <c r="DG6" s="725"/>
      <c r="DH6" s="726"/>
      <c r="DI6" s="726"/>
      <c r="DJ6" s="726"/>
      <c r="DK6" s="727"/>
      <c r="DL6" s="725"/>
      <c r="DM6" s="726"/>
      <c r="DN6" s="726"/>
      <c r="DO6" s="726"/>
      <c r="DP6" s="727"/>
      <c r="DQ6" s="711"/>
      <c r="DR6" s="712"/>
      <c r="DS6" s="712"/>
      <c r="DT6" s="712"/>
      <c r="DU6" s="721"/>
      <c r="DV6" s="711"/>
      <c r="DW6" s="712"/>
      <c r="DX6" s="712"/>
      <c r="DY6" s="712"/>
      <c r="DZ6" s="713"/>
      <c r="EA6" s="67"/>
    </row>
    <row r="7" spans="1:131" s="47" customFormat="1" ht="26.25" customHeight="1" x14ac:dyDescent="0.2">
      <c r="A7" s="51">
        <v>1</v>
      </c>
      <c r="B7" s="692" t="s">
        <v>452</v>
      </c>
      <c r="C7" s="693"/>
      <c r="D7" s="693"/>
      <c r="E7" s="693"/>
      <c r="F7" s="693"/>
      <c r="G7" s="693"/>
      <c r="H7" s="693"/>
      <c r="I7" s="693"/>
      <c r="J7" s="693"/>
      <c r="K7" s="693"/>
      <c r="L7" s="693"/>
      <c r="M7" s="693"/>
      <c r="N7" s="693"/>
      <c r="O7" s="693"/>
      <c r="P7" s="694"/>
      <c r="Q7" s="695">
        <v>26280</v>
      </c>
      <c r="R7" s="696"/>
      <c r="S7" s="696"/>
      <c r="T7" s="696"/>
      <c r="U7" s="696"/>
      <c r="V7" s="696">
        <v>25460</v>
      </c>
      <c r="W7" s="696"/>
      <c r="X7" s="696"/>
      <c r="Y7" s="696"/>
      <c r="Z7" s="696"/>
      <c r="AA7" s="696">
        <v>820</v>
      </c>
      <c r="AB7" s="696"/>
      <c r="AC7" s="696"/>
      <c r="AD7" s="696"/>
      <c r="AE7" s="697"/>
      <c r="AF7" s="698">
        <v>615</v>
      </c>
      <c r="AG7" s="699"/>
      <c r="AH7" s="699"/>
      <c r="AI7" s="699"/>
      <c r="AJ7" s="700"/>
      <c r="AK7" s="701">
        <v>2697</v>
      </c>
      <c r="AL7" s="696"/>
      <c r="AM7" s="696"/>
      <c r="AN7" s="696"/>
      <c r="AO7" s="696"/>
      <c r="AP7" s="696">
        <v>15331</v>
      </c>
      <c r="AQ7" s="696"/>
      <c r="AR7" s="696"/>
      <c r="AS7" s="696"/>
      <c r="AT7" s="696"/>
      <c r="AU7" s="702"/>
      <c r="AV7" s="702"/>
      <c r="AW7" s="702"/>
      <c r="AX7" s="702"/>
      <c r="AY7" s="703"/>
      <c r="AZ7" s="56"/>
      <c r="BA7" s="56"/>
      <c r="BB7" s="56"/>
      <c r="BC7" s="56"/>
      <c r="BD7" s="56"/>
      <c r="BE7" s="67"/>
      <c r="BF7" s="67"/>
      <c r="BG7" s="67"/>
      <c r="BH7" s="67"/>
      <c r="BI7" s="67"/>
      <c r="BJ7" s="67"/>
      <c r="BK7" s="67"/>
      <c r="BL7" s="67"/>
      <c r="BM7" s="67"/>
      <c r="BN7" s="67"/>
      <c r="BO7" s="67"/>
      <c r="BP7" s="67"/>
      <c r="BQ7" s="51">
        <v>1</v>
      </c>
      <c r="BR7" s="71"/>
      <c r="BS7" s="692" t="s">
        <v>330</v>
      </c>
      <c r="BT7" s="693"/>
      <c r="BU7" s="693"/>
      <c r="BV7" s="693"/>
      <c r="BW7" s="693"/>
      <c r="BX7" s="693"/>
      <c r="BY7" s="693"/>
      <c r="BZ7" s="693"/>
      <c r="CA7" s="693"/>
      <c r="CB7" s="693"/>
      <c r="CC7" s="693"/>
      <c r="CD7" s="693"/>
      <c r="CE7" s="693"/>
      <c r="CF7" s="693"/>
      <c r="CG7" s="694"/>
      <c r="CH7" s="704">
        <v>-28</v>
      </c>
      <c r="CI7" s="705"/>
      <c r="CJ7" s="705"/>
      <c r="CK7" s="705"/>
      <c r="CL7" s="706"/>
      <c r="CM7" s="704">
        <v>56</v>
      </c>
      <c r="CN7" s="705"/>
      <c r="CO7" s="705"/>
      <c r="CP7" s="705"/>
      <c r="CQ7" s="706"/>
      <c r="CR7" s="704">
        <v>53</v>
      </c>
      <c r="CS7" s="705"/>
      <c r="CT7" s="705"/>
      <c r="CU7" s="705"/>
      <c r="CV7" s="706"/>
      <c r="CW7" s="704">
        <v>5</v>
      </c>
      <c r="CX7" s="705"/>
      <c r="CY7" s="705"/>
      <c r="CZ7" s="705"/>
      <c r="DA7" s="706"/>
      <c r="DB7" s="704" t="s">
        <v>33</v>
      </c>
      <c r="DC7" s="705"/>
      <c r="DD7" s="705"/>
      <c r="DE7" s="705"/>
      <c r="DF7" s="706"/>
      <c r="DG7" s="704" t="s">
        <v>33</v>
      </c>
      <c r="DH7" s="705"/>
      <c r="DI7" s="705"/>
      <c r="DJ7" s="705"/>
      <c r="DK7" s="706"/>
      <c r="DL7" s="704" t="s">
        <v>33</v>
      </c>
      <c r="DM7" s="705"/>
      <c r="DN7" s="705"/>
      <c r="DO7" s="705"/>
      <c r="DP7" s="706"/>
      <c r="DQ7" s="704" t="s">
        <v>33</v>
      </c>
      <c r="DR7" s="705"/>
      <c r="DS7" s="705"/>
      <c r="DT7" s="705"/>
      <c r="DU7" s="706"/>
      <c r="DV7" s="692"/>
      <c r="DW7" s="693"/>
      <c r="DX7" s="693"/>
      <c r="DY7" s="693"/>
      <c r="DZ7" s="707"/>
      <c r="EA7" s="67"/>
    </row>
    <row r="8" spans="1:131" s="47" customFormat="1" ht="26.25" customHeight="1" x14ac:dyDescent="0.2">
      <c r="A8" s="52">
        <v>2</v>
      </c>
      <c r="B8" s="728"/>
      <c r="C8" s="729"/>
      <c r="D8" s="729"/>
      <c r="E8" s="729"/>
      <c r="F8" s="729"/>
      <c r="G8" s="729"/>
      <c r="H8" s="729"/>
      <c r="I8" s="729"/>
      <c r="J8" s="729"/>
      <c r="K8" s="729"/>
      <c r="L8" s="729"/>
      <c r="M8" s="729"/>
      <c r="N8" s="729"/>
      <c r="O8" s="729"/>
      <c r="P8" s="730"/>
      <c r="Q8" s="731"/>
      <c r="R8" s="732"/>
      <c r="S8" s="732"/>
      <c r="T8" s="732"/>
      <c r="U8" s="732"/>
      <c r="V8" s="732"/>
      <c r="W8" s="732"/>
      <c r="X8" s="732"/>
      <c r="Y8" s="732"/>
      <c r="Z8" s="732"/>
      <c r="AA8" s="732"/>
      <c r="AB8" s="732"/>
      <c r="AC8" s="732"/>
      <c r="AD8" s="732"/>
      <c r="AE8" s="733"/>
      <c r="AF8" s="734"/>
      <c r="AG8" s="735"/>
      <c r="AH8" s="735"/>
      <c r="AI8" s="735"/>
      <c r="AJ8" s="736"/>
      <c r="AK8" s="737"/>
      <c r="AL8" s="732"/>
      <c r="AM8" s="732"/>
      <c r="AN8" s="732"/>
      <c r="AO8" s="732"/>
      <c r="AP8" s="732"/>
      <c r="AQ8" s="732"/>
      <c r="AR8" s="732"/>
      <c r="AS8" s="732"/>
      <c r="AT8" s="732"/>
      <c r="AU8" s="738"/>
      <c r="AV8" s="738"/>
      <c r="AW8" s="738"/>
      <c r="AX8" s="738"/>
      <c r="AY8" s="739"/>
      <c r="AZ8" s="56"/>
      <c r="BA8" s="56"/>
      <c r="BB8" s="56"/>
      <c r="BC8" s="56"/>
      <c r="BD8" s="56"/>
      <c r="BE8" s="67"/>
      <c r="BF8" s="67"/>
      <c r="BG8" s="67"/>
      <c r="BH8" s="67"/>
      <c r="BI8" s="67"/>
      <c r="BJ8" s="67"/>
      <c r="BK8" s="67"/>
      <c r="BL8" s="67"/>
      <c r="BM8" s="67"/>
      <c r="BN8" s="67"/>
      <c r="BO8" s="67"/>
      <c r="BP8" s="67"/>
      <c r="BQ8" s="52">
        <v>2</v>
      </c>
      <c r="BR8" s="72"/>
      <c r="BS8" s="728"/>
      <c r="BT8" s="729"/>
      <c r="BU8" s="729"/>
      <c r="BV8" s="729"/>
      <c r="BW8" s="729"/>
      <c r="BX8" s="729"/>
      <c r="BY8" s="729"/>
      <c r="BZ8" s="729"/>
      <c r="CA8" s="729"/>
      <c r="CB8" s="729"/>
      <c r="CC8" s="729"/>
      <c r="CD8" s="729"/>
      <c r="CE8" s="729"/>
      <c r="CF8" s="729"/>
      <c r="CG8" s="730"/>
      <c r="CH8" s="740"/>
      <c r="CI8" s="735"/>
      <c r="CJ8" s="735"/>
      <c r="CK8" s="735"/>
      <c r="CL8" s="741"/>
      <c r="CM8" s="740"/>
      <c r="CN8" s="735"/>
      <c r="CO8" s="735"/>
      <c r="CP8" s="735"/>
      <c r="CQ8" s="741"/>
      <c r="CR8" s="740"/>
      <c r="CS8" s="735"/>
      <c r="CT8" s="735"/>
      <c r="CU8" s="735"/>
      <c r="CV8" s="741"/>
      <c r="CW8" s="740"/>
      <c r="CX8" s="735"/>
      <c r="CY8" s="735"/>
      <c r="CZ8" s="735"/>
      <c r="DA8" s="741"/>
      <c r="DB8" s="740"/>
      <c r="DC8" s="735"/>
      <c r="DD8" s="735"/>
      <c r="DE8" s="735"/>
      <c r="DF8" s="741"/>
      <c r="DG8" s="740"/>
      <c r="DH8" s="735"/>
      <c r="DI8" s="735"/>
      <c r="DJ8" s="735"/>
      <c r="DK8" s="741"/>
      <c r="DL8" s="740"/>
      <c r="DM8" s="735"/>
      <c r="DN8" s="735"/>
      <c r="DO8" s="735"/>
      <c r="DP8" s="741"/>
      <c r="DQ8" s="740"/>
      <c r="DR8" s="735"/>
      <c r="DS8" s="735"/>
      <c r="DT8" s="735"/>
      <c r="DU8" s="741"/>
      <c r="DV8" s="728"/>
      <c r="DW8" s="729"/>
      <c r="DX8" s="729"/>
      <c r="DY8" s="729"/>
      <c r="DZ8" s="742"/>
      <c r="EA8" s="67"/>
    </row>
    <row r="9" spans="1:131" s="47" customFormat="1" ht="26.25" customHeight="1" x14ac:dyDescent="0.2">
      <c r="A9" s="52">
        <v>3</v>
      </c>
      <c r="B9" s="728"/>
      <c r="C9" s="729"/>
      <c r="D9" s="729"/>
      <c r="E9" s="729"/>
      <c r="F9" s="729"/>
      <c r="G9" s="729"/>
      <c r="H9" s="729"/>
      <c r="I9" s="729"/>
      <c r="J9" s="729"/>
      <c r="K9" s="729"/>
      <c r="L9" s="729"/>
      <c r="M9" s="729"/>
      <c r="N9" s="729"/>
      <c r="O9" s="729"/>
      <c r="P9" s="730"/>
      <c r="Q9" s="731"/>
      <c r="R9" s="732"/>
      <c r="S9" s="732"/>
      <c r="T9" s="732"/>
      <c r="U9" s="732"/>
      <c r="V9" s="732"/>
      <c r="W9" s="732"/>
      <c r="X9" s="732"/>
      <c r="Y9" s="732"/>
      <c r="Z9" s="732"/>
      <c r="AA9" s="732"/>
      <c r="AB9" s="732"/>
      <c r="AC9" s="732"/>
      <c r="AD9" s="732"/>
      <c r="AE9" s="733"/>
      <c r="AF9" s="734"/>
      <c r="AG9" s="735"/>
      <c r="AH9" s="735"/>
      <c r="AI9" s="735"/>
      <c r="AJ9" s="736"/>
      <c r="AK9" s="737"/>
      <c r="AL9" s="732"/>
      <c r="AM9" s="732"/>
      <c r="AN9" s="732"/>
      <c r="AO9" s="732"/>
      <c r="AP9" s="732"/>
      <c r="AQ9" s="732"/>
      <c r="AR9" s="732"/>
      <c r="AS9" s="732"/>
      <c r="AT9" s="732"/>
      <c r="AU9" s="738"/>
      <c r="AV9" s="738"/>
      <c r="AW9" s="738"/>
      <c r="AX9" s="738"/>
      <c r="AY9" s="739"/>
      <c r="AZ9" s="56"/>
      <c r="BA9" s="56"/>
      <c r="BB9" s="56"/>
      <c r="BC9" s="56"/>
      <c r="BD9" s="56"/>
      <c r="BE9" s="67"/>
      <c r="BF9" s="67"/>
      <c r="BG9" s="67"/>
      <c r="BH9" s="67"/>
      <c r="BI9" s="67"/>
      <c r="BJ9" s="67"/>
      <c r="BK9" s="67"/>
      <c r="BL9" s="67"/>
      <c r="BM9" s="67"/>
      <c r="BN9" s="67"/>
      <c r="BO9" s="67"/>
      <c r="BP9" s="67"/>
      <c r="BQ9" s="52">
        <v>3</v>
      </c>
      <c r="BR9" s="72"/>
      <c r="BS9" s="728"/>
      <c r="BT9" s="729"/>
      <c r="BU9" s="729"/>
      <c r="BV9" s="729"/>
      <c r="BW9" s="729"/>
      <c r="BX9" s="729"/>
      <c r="BY9" s="729"/>
      <c r="BZ9" s="729"/>
      <c r="CA9" s="729"/>
      <c r="CB9" s="729"/>
      <c r="CC9" s="729"/>
      <c r="CD9" s="729"/>
      <c r="CE9" s="729"/>
      <c r="CF9" s="729"/>
      <c r="CG9" s="730"/>
      <c r="CH9" s="740"/>
      <c r="CI9" s="735"/>
      <c r="CJ9" s="735"/>
      <c r="CK9" s="735"/>
      <c r="CL9" s="741"/>
      <c r="CM9" s="740"/>
      <c r="CN9" s="735"/>
      <c r="CO9" s="735"/>
      <c r="CP9" s="735"/>
      <c r="CQ9" s="741"/>
      <c r="CR9" s="740"/>
      <c r="CS9" s="735"/>
      <c r="CT9" s="735"/>
      <c r="CU9" s="735"/>
      <c r="CV9" s="741"/>
      <c r="CW9" s="740"/>
      <c r="CX9" s="735"/>
      <c r="CY9" s="735"/>
      <c r="CZ9" s="735"/>
      <c r="DA9" s="741"/>
      <c r="DB9" s="740"/>
      <c r="DC9" s="735"/>
      <c r="DD9" s="735"/>
      <c r="DE9" s="735"/>
      <c r="DF9" s="741"/>
      <c r="DG9" s="740"/>
      <c r="DH9" s="735"/>
      <c r="DI9" s="735"/>
      <c r="DJ9" s="735"/>
      <c r="DK9" s="741"/>
      <c r="DL9" s="740"/>
      <c r="DM9" s="735"/>
      <c r="DN9" s="735"/>
      <c r="DO9" s="735"/>
      <c r="DP9" s="741"/>
      <c r="DQ9" s="740"/>
      <c r="DR9" s="735"/>
      <c r="DS9" s="735"/>
      <c r="DT9" s="735"/>
      <c r="DU9" s="741"/>
      <c r="DV9" s="728"/>
      <c r="DW9" s="729"/>
      <c r="DX9" s="729"/>
      <c r="DY9" s="729"/>
      <c r="DZ9" s="742"/>
      <c r="EA9" s="67"/>
    </row>
    <row r="10" spans="1:131" s="47" customFormat="1" ht="26.25" customHeight="1" x14ac:dyDescent="0.2">
      <c r="A10" s="52">
        <v>4</v>
      </c>
      <c r="B10" s="728"/>
      <c r="C10" s="729"/>
      <c r="D10" s="729"/>
      <c r="E10" s="729"/>
      <c r="F10" s="729"/>
      <c r="G10" s="729"/>
      <c r="H10" s="729"/>
      <c r="I10" s="729"/>
      <c r="J10" s="729"/>
      <c r="K10" s="729"/>
      <c r="L10" s="729"/>
      <c r="M10" s="729"/>
      <c r="N10" s="729"/>
      <c r="O10" s="729"/>
      <c r="P10" s="730"/>
      <c r="Q10" s="731"/>
      <c r="R10" s="732"/>
      <c r="S10" s="732"/>
      <c r="T10" s="732"/>
      <c r="U10" s="732"/>
      <c r="V10" s="732"/>
      <c r="W10" s="732"/>
      <c r="X10" s="732"/>
      <c r="Y10" s="732"/>
      <c r="Z10" s="732"/>
      <c r="AA10" s="732"/>
      <c r="AB10" s="732"/>
      <c r="AC10" s="732"/>
      <c r="AD10" s="732"/>
      <c r="AE10" s="733"/>
      <c r="AF10" s="734"/>
      <c r="AG10" s="735"/>
      <c r="AH10" s="735"/>
      <c r="AI10" s="735"/>
      <c r="AJ10" s="736"/>
      <c r="AK10" s="737"/>
      <c r="AL10" s="732"/>
      <c r="AM10" s="732"/>
      <c r="AN10" s="732"/>
      <c r="AO10" s="732"/>
      <c r="AP10" s="732"/>
      <c r="AQ10" s="732"/>
      <c r="AR10" s="732"/>
      <c r="AS10" s="732"/>
      <c r="AT10" s="732"/>
      <c r="AU10" s="738"/>
      <c r="AV10" s="738"/>
      <c r="AW10" s="738"/>
      <c r="AX10" s="738"/>
      <c r="AY10" s="739"/>
      <c r="AZ10" s="56"/>
      <c r="BA10" s="56"/>
      <c r="BB10" s="56"/>
      <c r="BC10" s="56"/>
      <c r="BD10" s="56"/>
      <c r="BE10" s="67"/>
      <c r="BF10" s="67"/>
      <c r="BG10" s="67"/>
      <c r="BH10" s="67"/>
      <c r="BI10" s="67"/>
      <c r="BJ10" s="67"/>
      <c r="BK10" s="67"/>
      <c r="BL10" s="67"/>
      <c r="BM10" s="67"/>
      <c r="BN10" s="67"/>
      <c r="BO10" s="67"/>
      <c r="BP10" s="67"/>
      <c r="BQ10" s="52">
        <v>4</v>
      </c>
      <c r="BR10" s="72"/>
      <c r="BS10" s="728"/>
      <c r="BT10" s="729"/>
      <c r="BU10" s="729"/>
      <c r="BV10" s="729"/>
      <c r="BW10" s="729"/>
      <c r="BX10" s="729"/>
      <c r="BY10" s="729"/>
      <c r="BZ10" s="729"/>
      <c r="CA10" s="729"/>
      <c r="CB10" s="729"/>
      <c r="CC10" s="729"/>
      <c r="CD10" s="729"/>
      <c r="CE10" s="729"/>
      <c r="CF10" s="729"/>
      <c r="CG10" s="730"/>
      <c r="CH10" s="740"/>
      <c r="CI10" s="735"/>
      <c r="CJ10" s="735"/>
      <c r="CK10" s="735"/>
      <c r="CL10" s="741"/>
      <c r="CM10" s="740"/>
      <c r="CN10" s="735"/>
      <c r="CO10" s="735"/>
      <c r="CP10" s="735"/>
      <c r="CQ10" s="741"/>
      <c r="CR10" s="740"/>
      <c r="CS10" s="735"/>
      <c r="CT10" s="735"/>
      <c r="CU10" s="735"/>
      <c r="CV10" s="741"/>
      <c r="CW10" s="740"/>
      <c r="CX10" s="735"/>
      <c r="CY10" s="735"/>
      <c r="CZ10" s="735"/>
      <c r="DA10" s="741"/>
      <c r="DB10" s="740"/>
      <c r="DC10" s="735"/>
      <c r="DD10" s="735"/>
      <c r="DE10" s="735"/>
      <c r="DF10" s="741"/>
      <c r="DG10" s="740"/>
      <c r="DH10" s="735"/>
      <c r="DI10" s="735"/>
      <c r="DJ10" s="735"/>
      <c r="DK10" s="741"/>
      <c r="DL10" s="740"/>
      <c r="DM10" s="735"/>
      <c r="DN10" s="735"/>
      <c r="DO10" s="735"/>
      <c r="DP10" s="741"/>
      <c r="DQ10" s="740"/>
      <c r="DR10" s="735"/>
      <c r="DS10" s="735"/>
      <c r="DT10" s="735"/>
      <c r="DU10" s="741"/>
      <c r="DV10" s="728"/>
      <c r="DW10" s="729"/>
      <c r="DX10" s="729"/>
      <c r="DY10" s="729"/>
      <c r="DZ10" s="742"/>
      <c r="EA10" s="67"/>
    </row>
    <row r="11" spans="1:131" s="47" customFormat="1" ht="26.25" customHeight="1" x14ac:dyDescent="0.2">
      <c r="A11" s="52">
        <v>5</v>
      </c>
      <c r="B11" s="728"/>
      <c r="C11" s="729"/>
      <c r="D11" s="729"/>
      <c r="E11" s="729"/>
      <c r="F11" s="729"/>
      <c r="G11" s="729"/>
      <c r="H11" s="729"/>
      <c r="I11" s="729"/>
      <c r="J11" s="729"/>
      <c r="K11" s="729"/>
      <c r="L11" s="729"/>
      <c r="M11" s="729"/>
      <c r="N11" s="729"/>
      <c r="O11" s="729"/>
      <c r="P11" s="730"/>
      <c r="Q11" s="731"/>
      <c r="R11" s="732"/>
      <c r="S11" s="732"/>
      <c r="T11" s="732"/>
      <c r="U11" s="732"/>
      <c r="V11" s="732"/>
      <c r="W11" s="732"/>
      <c r="X11" s="732"/>
      <c r="Y11" s="732"/>
      <c r="Z11" s="732"/>
      <c r="AA11" s="732"/>
      <c r="AB11" s="732"/>
      <c r="AC11" s="732"/>
      <c r="AD11" s="732"/>
      <c r="AE11" s="733"/>
      <c r="AF11" s="734"/>
      <c r="AG11" s="735"/>
      <c r="AH11" s="735"/>
      <c r="AI11" s="735"/>
      <c r="AJ11" s="736"/>
      <c r="AK11" s="737"/>
      <c r="AL11" s="732"/>
      <c r="AM11" s="732"/>
      <c r="AN11" s="732"/>
      <c r="AO11" s="732"/>
      <c r="AP11" s="732"/>
      <c r="AQ11" s="732"/>
      <c r="AR11" s="732"/>
      <c r="AS11" s="732"/>
      <c r="AT11" s="732"/>
      <c r="AU11" s="738"/>
      <c r="AV11" s="738"/>
      <c r="AW11" s="738"/>
      <c r="AX11" s="738"/>
      <c r="AY11" s="739"/>
      <c r="AZ11" s="56"/>
      <c r="BA11" s="56"/>
      <c r="BB11" s="56"/>
      <c r="BC11" s="56"/>
      <c r="BD11" s="56"/>
      <c r="BE11" s="67"/>
      <c r="BF11" s="67"/>
      <c r="BG11" s="67"/>
      <c r="BH11" s="67"/>
      <c r="BI11" s="67"/>
      <c r="BJ11" s="67"/>
      <c r="BK11" s="67"/>
      <c r="BL11" s="67"/>
      <c r="BM11" s="67"/>
      <c r="BN11" s="67"/>
      <c r="BO11" s="67"/>
      <c r="BP11" s="67"/>
      <c r="BQ11" s="52">
        <v>5</v>
      </c>
      <c r="BR11" s="72"/>
      <c r="BS11" s="728"/>
      <c r="BT11" s="729"/>
      <c r="BU11" s="729"/>
      <c r="BV11" s="729"/>
      <c r="BW11" s="729"/>
      <c r="BX11" s="729"/>
      <c r="BY11" s="729"/>
      <c r="BZ11" s="729"/>
      <c r="CA11" s="729"/>
      <c r="CB11" s="729"/>
      <c r="CC11" s="729"/>
      <c r="CD11" s="729"/>
      <c r="CE11" s="729"/>
      <c r="CF11" s="729"/>
      <c r="CG11" s="730"/>
      <c r="CH11" s="740"/>
      <c r="CI11" s="735"/>
      <c r="CJ11" s="735"/>
      <c r="CK11" s="735"/>
      <c r="CL11" s="741"/>
      <c r="CM11" s="740"/>
      <c r="CN11" s="735"/>
      <c r="CO11" s="735"/>
      <c r="CP11" s="735"/>
      <c r="CQ11" s="741"/>
      <c r="CR11" s="740"/>
      <c r="CS11" s="735"/>
      <c r="CT11" s="735"/>
      <c r="CU11" s="735"/>
      <c r="CV11" s="741"/>
      <c r="CW11" s="740"/>
      <c r="CX11" s="735"/>
      <c r="CY11" s="735"/>
      <c r="CZ11" s="735"/>
      <c r="DA11" s="741"/>
      <c r="DB11" s="740"/>
      <c r="DC11" s="735"/>
      <c r="DD11" s="735"/>
      <c r="DE11" s="735"/>
      <c r="DF11" s="741"/>
      <c r="DG11" s="740"/>
      <c r="DH11" s="735"/>
      <c r="DI11" s="735"/>
      <c r="DJ11" s="735"/>
      <c r="DK11" s="741"/>
      <c r="DL11" s="740"/>
      <c r="DM11" s="735"/>
      <c r="DN11" s="735"/>
      <c r="DO11" s="735"/>
      <c r="DP11" s="741"/>
      <c r="DQ11" s="740"/>
      <c r="DR11" s="735"/>
      <c r="DS11" s="735"/>
      <c r="DT11" s="735"/>
      <c r="DU11" s="741"/>
      <c r="DV11" s="728"/>
      <c r="DW11" s="729"/>
      <c r="DX11" s="729"/>
      <c r="DY11" s="729"/>
      <c r="DZ11" s="742"/>
      <c r="EA11" s="67"/>
    </row>
    <row r="12" spans="1:131" s="47" customFormat="1" ht="26.25" customHeight="1" x14ac:dyDescent="0.2">
      <c r="A12" s="52">
        <v>6</v>
      </c>
      <c r="B12" s="728"/>
      <c r="C12" s="729"/>
      <c r="D12" s="729"/>
      <c r="E12" s="729"/>
      <c r="F12" s="729"/>
      <c r="G12" s="729"/>
      <c r="H12" s="729"/>
      <c r="I12" s="729"/>
      <c r="J12" s="729"/>
      <c r="K12" s="729"/>
      <c r="L12" s="729"/>
      <c r="M12" s="729"/>
      <c r="N12" s="729"/>
      <c r="O12" s="729"/>
      <c r="P12" s="730"/>
      <c r="Q12" s="731"/>
      <c r="R12" s="732"/>
      <c r="S12" s="732"/>
      <c r="T12" s="732"/>
      <c r="U12" s="732"/>
      <c r="V12" s="732"/>
      <c r="W12" s="732"/>
      <c r="X12" s="732"/>
      <c r="Y12" s="732"/>
      <c r="Z12" s="732"/>
      <c r="AA12" s="732"/>
      <c r="AB12" s="732"/>
      <c r="AC12" s="732"/>
      <c r="AD12" s="732"/>
      <c r="AE12" s="733"/>
      <c r="AF12" s="734"/>
      <c r="AG12" s="735"/>
      <c r="AH12" s="735"/>
      <c r="AI12" s="735"/>
      <c r="AJ12" s="736"/>
      <c r="AK12" s="737"/>
      <c r="AL12" s="732"/>
      <c r="AM12" s="732"/>
      <c r="AN12" s="732"/>
      <c r="AO12" s="732"/>
      <c r="AP12" s="732"/>
      <c r="AQ12" s="732"/>
      <c r="AR12" s="732"/>
      <c r="AS12" s="732"/>
      <c r="AT12" s="732"/>
      <c r="AU12" s="738"/>
      <c r="AV12" s="738"/>
      <c r="AW12" s="738"/>
      <c r="AX12" s="738"/>
      <c r="AY12" s="739"/>
      <c r="AZ12" s="56"/>
      <c r="BA12" s="56"/>
      <c r="BB12" s="56"/>
      <c r="BC12" s="56"/>
      <c r="BD12" s="56"/>
      <c r="BE12" s="67"/>
      <c r="BF12" s="67"/>
      <c r="BG12" s="67"/>
      <c r="BH12" s="67"/>
      <c r="BI12" s="67"/>
      <c r="BJ12" s="67"/>
      <c r="BK12" s="67"/>
      <c r="BL12" s="67"/>
      <c r="BM12" s="67"/>
      <c r="BN12" s="67"/>
      <c r="BO12" s="67"/>
      <c r="BP12" s="67"/>
      <c r="BQ12" s="52">
        <v>6</v>
      </c>
      <c r="BR12" s="72"/>
      <c r="BS12" s="728"/>
      <c r="BT12" s="729"/>
      <c r="BU12" s="729"/>
      <c r="BV12" s="729"/>
      <c r="BW12" s="729"/>
      <c r="BX12" s="729"/>
      <c r="BY12" s="729"/>
      <c r="BZ12" s="729"/>
      <c r="CA12" s="729"/>
      <c r="CB12" s="729"/>
      <c r="CC12" s="729"/>
      <c r="CD12" s="729"/>
      <c r="CE12" s="729"/>
      <c r="CF12" s="729"/>
      <c r="CG12" s="730"/>
      <c r="CH12" s="740"/>
      <c r="CI12" s="735"/>
      <c r="CJ12" s="735"/>
      <c r="CK12" s="735"/>
      <c r="CL12" s="741"/>
      <c r="CM12" s="740"/>
      <c r="CN12" s="735"/>
      <c r="CO12" s="735"/>
      <c r="CP12" s="735"/>
      <c r="CQ12" s="741"/>
      <c r="CR12" s="740"/>
      <c r="CS12" s="735"/>
      <c r="CT12" s="735"/>
      <c r="CU12" s="735"/>
      <c r="CV12" s="741"/>
      <c r="CW12" s="740"/>
      <c r="CX12" s="735"/>
      <c r="CY12" s="735"/>
      <c r="CZ12" s="735"/>
      <c r="DA12" s="741"/>
      <c r="DB12" s="740"/>
      <c r="DC12" s="735"/>
      <c r="DD12" s="735"/>
      <c r="DE12" s="735"/>
      <c r="DF12" s="741"/>
      <c r="DG12" s="740"/>
      <c r="DH12" s="735"/>
      <c r="DI12" s="735"/>
      <c r="DJ12" s="735"/>
      <c r="DK12" s="741"/>
      <c r="DL12" s="740"/>
      <c r="DM12" s="735"/>
      <c r="DN12" s="735"/>
      <c r="DO12" s="735"/>
      <c r="DP12" s="741"/>
      <c r="DQ12" s="740"/>
      <c r="DR12" s="735"/>
      <c r="DS12" s="735"/>
      <c r="DT12" s="735"/>
      <c r="DU12" s="741"/>
      <c r="DV12" s="728"/>
      <c r="DW12" s="729"/>
      <c r="DX12" s="729"/>
      <c r="DY12" s="729"/>
      <c r="DZ12" s="742"/>
      <c r="EA12" s="67"/>
    </row>
    <row r="13" spans="1:131" s="47" customFormat="1" ht="26.25" customHeight="1" x14ac:dyDescent="0.2">
      <c r="A13" s="52">
        <v>7</v>
      </c>
      <c r="B13" s="728"/>
      <c r="C13" s="729"/>
      <c r="D13" s="729"/>
      <c r="E13" s="729"/>
      <c r="F13" s="729"/>
      <c r="G13" s="729"/>
      <c r="H13" s="729"/>
      <c r="I13" s="729"/>
      <c r="J13" s="729"/>
      <c r="K13" s="729"/>
      <c r="L13" s="729"/>
      <c r="M13" s="729"/>
      <c r="N13" s="729"/>
      <c r="O13" s="729"/>
      <c r="P13" s="730"/>
      <c r="Q13" s="731"/>
      <c r="R13" s="732"/>
      <c r="S13" s="732"/>
      <c r="T13" s="732"/>
      <c r="U13" s="732"/>
      <c r="V13" s="732"/>
      <c r="W13" s="732"/>
      <c r="X13" s="732"/>
      <c r="Y13" s="732"/>
      <c r="Z13" s="732"/>
      <c r="AA13" s="732"/>
      <c r="AB13" s="732"/>
      <c r="AC13" s="732"/>
      <c r="AD13" s="732"/>
      <c r="AE13" s="733"/>
      <c r="AF13" s="734"/>
      <c r="AG13" s="735"/>
      <c r="AH13" s="735"/>
      <c r="AI13" s="735"/>
      <c r="AJ13" s="736"/>
      <c r="AK13" s="737"/>
      <c r="AL13" s="732"/>
      <c r="AM13" s="732"/>
      <c r="AN13" s="732"/>
      <c r="AO13" s="732"/>
      <c r="AP13" s="732"/>
      <c r="AQ13" s="732"/>
      <c r="AR13" s="732"/>
      <c r="AS13" s="732"/>
      <c r="AT13" s="732"/>
      <c r="AU13" s="738"/>
      <c r="AV13" s="738"/>
      <c r="AW13" s="738"/>
      <c r="AX13" s="738"/>
      <c r="AY13" s="739"/>
      <c r="AZ13" s="56"/>
      <c r="BA13" s="56"/>
      <c r="BB13" s="56"/>
      <c r="BC13" s="56"/>
      <c r="BD13" s="56"/>
      <c r="BE13" s="67"/>
      <c r="BF13" s="67"/>
      <c r="BG13" s="67"/>
      <c r="BH13" s="67"/>
      <c r="BI13" s="67"/>
      <c r="BJ13" s="67"/>
      <c r="BK13" s="67"/>
      <c r="BL13" s="67"/>
      <c r="BM13" s="67"/>
      <c r="BN13" s="67"/>
      <c r="BO13" s="67"/>
      <c r="BP13" s="67"/>
      <c r="BQ13" s="52">
        <v>7</v>
      </c>
      <c r="BR13" s="72"/>
      <c r="BS13" s="728"/>
      <c r="BT13" s="729"/>
      <c r="BU13" s="729"/>
      <c r="BV13" s="729"/>
      <c r="BW13" s="729"/>
      <c r="BX13" s="729"/>
      <c r="BY13" s="729"/>
      <c r="BZ13" s="729"/>
      <c r="CA13" s="729"/>
      <c r="CB13" s="729"/>
      <c r="CC13" s="729"/>
      <c r="CD13" s="729"/>
      <c r="CE13" s="729"/>
      <c r="CF13" s="729"/>
      <c r="CG13" s="730"/>
      <c r="CH13" s="740"/>
      <c r="CI13" s="735"/>
      <c r="CJ13" s="735"/>
      <c r="CK13" s="735"/>
      <c r="CL13" s="741"/>
      <c r="CM13" s="740"/>
      <c r="CN13" s="735"/>
      <c r="CO13" s="735"/>
      <c r="CP13" s="735"/>
      <c r="CQ13" s="741"/>
      <c r="CR13" s="740"/>
      <c r="CS13" s="735"/>
      <c r="CT13" s="735"/>
      <c r="CU13" s="735"/>
      <c r="CV13" s="741"/>
      <c r="CW13" s="740"/>
      <c r="CX13" s="735"/>
      <c r="CY13" s="735"/>
      <c r="CZ13" s="735"/>
      <c r="DA13" s="741"/>
      <c r="DB13" s="740"/>
      <c r="DC13" s="735"/>
      <c r="DD13" s="735"/>
      <c r="DE13" s="735"/>
      <c r="DF13" s="741"/>
      <c r="DG13" s="740"/>
      <c r="DH13" s="735"/>
      <c r="DI13" s="735"/>
      <c r="DJ13" s="735"/>
      <c r="DK13" s="741"/>
      <c r="DL13" s="740"/>
      <c r="DM13" s="735"/>
      <c r="DN13" s="735"/>
      <c r="DO13" s="735"/>
      <c r="DP13" s="741"/>
      <c r="DQ13" s="740"/>
      <c r="DR13" s="735"/>
      <c r="DS13" s="735"/>
      <c r="DT13" s="735"/>
      <c r="DU13" s="741"/>
      <c r="DV13" s="728"/>
      <c r="DW13" s="729"/>
      <c r="DX13" s="729"/>
      <c r="DY13" s="729"/>
      <c r="DZ13" s="742"/>
      <c r="EA13" s="67"/>
    </row>
    <row r="14" spans="1:131" s="47" customFormat="1" ht="26.25" customHeight="1" x14ac:dyDescent="0.2">
      <c r="A14" s="52">
        <v>8</v>
      </c>
      <c r="B14" s="728"/>
      <c r="C14" s="729"/>
      <c r="D14" s="729"/>
      <c r="E14" s="729"/>
      <c r="F14" s="729"/>
      <c r="G14" s="729"/>
      <c r="H14" s="729"/>
      <c r="I14" s="729"/>
      <c r="J14" s="729"/>
      <c r="K14" s="729"/>
      <c r="L14" s="729"/>
      <c r="M14" s="729"/>
      <c r="N14" s="729"/>
      <c r="O14" s="729"/>
      <c r="P14" s="730"/>
      <c r="Q14" s="731"/>
      <c r="R14" s="732"/>
      <c r="S14" s="732"/>
      <c r="T14" s="732"/>
      <c r="U14" s="732"/>
      <c r="V14" s="732"/>
      <c r="W14" s="732"/>
      <c r="X14" s="732"/>
      <c r="Y14" s="732"/>
      <c r="Z14" s="732"/>
      <c r="AA14" s="732"/>
      <c r="AB14" s="732"/>
      <c r="AC14" s="732"/>
      <c r="AD14" s="732"/>
      <c r="AE14" s="733"/>
      <c r="AF14" s="734"/>
      <c r="AG14" s="735"/>
      <c r="AH14" s="735"/>
      <c r="AI14" s="735"/>
      <c r="AJ14" s="736"/>
      <c r="AK14" s="737"/>
      <c r="AL14" s="732"/>
      <c r="AM14" s="732"/>
      <c r="AN14" s="732"/>
      <c r="AO14" s="732"/>
      <c r="AP14" s="732"/>
      <c r="AQ14" s="732"/>
      <c r="AR14" s="732"/>
      <c r="AS14" s="732"/>
      <c r="AT14" s="732"/>
      <c r="AU14" s="738"/>
      <c r="AV14" s="738"/>
      <c r="AW14" s="738"/>
      <c r="AX14" s="738"/>
      <c r="AY14" s="739"/>
      <c r="AZ14" s="56"/>
      <c r="BA14" s="56"/>
      <c r="BB14" s="56"/>
      <c r="BC14" s="56"/>
      <c r="BD14" s="56"/>
      <c r="BE14" s="67"/>
      <c r="BF14" s="67"/>
      <c r="BG14" s="67"/>
      <c r="BH14" s="67"/>
      <c r="BI14" s="67"/>
      <c r="BJ14" s="67"/>
      <c r="BK14" s="67"/>
      <c r="BL14" s="67"/>
      <c r="BM14" s="67"/>
      <c r="BN14" s="67"/>
      <c r="BO14" s="67"/>
      <c r="BP14" s="67"/>
      <c r="BQ14" s="52">
        <v>8</v>
      </c>
      <c r="BR14" s="72"/>
      <c r="BS14" s="728"/>
      <c r="BT14" s="729"/>
      <c r="BU14" s="729"/>
      <c r="BV14" s="729"/>
      <c r="BW14" s="729"/>
      <c r="BX14" s="729"/>
      <c r="BY14" s="729"/>
      <c r="BZ14" s="729"/>
      <c r="CA14" s="729"/>
      <c r="CB14" s="729"/>
      <c r="CC14" s="729"/>
      <c r="CD14" s="729"/>
      <c r="CE14" s="729"/>
      <c r="CF14" s="729"/>
      <c r="CG14" s="730"/>
      <c r="CH14" s="740"/>
      <c r="CI14" s="735"/>
      <c r="CJ14" s="735"/>
      <c r="CK14" s="735"/>
      <c r="CL14" s="741"/>
      <c r="CM14" s="740"/>
      <c r="CN14" s="735"/>
      <c r="CO14" s="735"/>
      <c r="CP14" s="735"/>
      <c r="CQ14" s="741"/>
      <c r="CR14" s="740"/>
      <c r="CS14" s="735"/>
      <c r="CT14" s="735"/>
      <c r="CU14" s="735"/>
      <c r="CV14" s="741"/>
      <c r="CW14" s="740"/>
      <c r="CX14" s="735"/>
      <c r="CY14" s="735"/>
      <c r="CZ14" s="735"/>
      <c r="DA14" s="741"/>
      <c r="DB14" s="740"/>
      <c r="DC14" s="735"/>
      <c r="DD14" s="735"/>
      <c r="DE14" s="735"/>
      <c r="DF14" s="741"/>
      <c r="DG14" s="740"/>
      <c r="DH14" s="735"/>
      <c r="DI14" s="735"/>
      <c r="DJ14" s="735"/>
      <c r="DK14" s="741"/>
      <c r="DL14" s="740"/>
      <c r="DM14" s="735"/>
      <c r="DN14" s="735"/>
      <c r="DO14" s="735"/>
      <c r="DP14" s="741"/>
      <c r="DQ14" s="740"/>
      <c r="DR14" s="735"/>
      <c r="DS14" s="735"/>
      <c r="DT14" s="735"/>
      <c r="DU14" s="741"/>
      <c r="DV14" s="728"/>
      <c r="DW14" s="729"/>
      <c r="DX14" s="729"/>
      <c r="DY14" s="729"/>
      <c r="DZ14" s="742"/>
      <c r="EA14" s="67"/>
    </row>
    <row r="15" spans="1:131" s="47" customFormat="1" ht="26.25" customHeight="1" x14ac:dyDescent="0.2">
      <c r="A15" s="52">
        <v>9</v>
      </c>
      <c r="B15" s="728"/>
      <c r="C15" s="729"/>
      <c r="D15" s="729"/>
      <c r="E15" s="729"/>
      <c r="F15" s="729"/>
      <c r="G15" s="729"/>
      <c r="H15" s="729"/>
      <c r="I15" s="729"/>
      <c r="J15" s="729"/>
      <c r="K15" s="729"/>
      <c r="L15" s="729"/>
      <c r="M15" s="729"/>
      <c r="N15" s="729"/>
      <c r="O15" s="729"/>
      <c r="P15" s="730"/>
      <c r="Q15" s="731"/>
      <c r="R15" s="732"/>
      <c r="S15" s="732"/>
      <c r="T15" s="732"/>
      <c r="U15" s="732"/>
      <c r="V15" s="732"/>
      <c r="W15" s="732"/>
      <c r="X15" s="732"/>
      <c r="Y15" s="732"/>
      <c r="Z15" s="732"/>
      <c r="AA15" s="732"/>
      <c r="AB15" s="732"/>
      <c r="AC15" s="732"/>
      <c r="AD15" s="732"/>
      <c r="AE15" s="733"/>
      <c r="AF15" s="734"/>
      <c r="AG15" s="735"/>
      <c r="AH15" s="735"/>
      <c r="AI15" s="735"/>
      <c r="AJ15" s="736"/>
      <c r="AK15" s="737"/>
      <c r="AL15" s="732"/>
      <c r="AM15" s="732"/>
      <c r="AN15" s="732"/>
      <c r="AO15" s="732"/>
      <c r="AP15" s="732"/>
      <c r="AQ15" s="732"/>
      <c r="AR15" s="732"/>
      <c r="AS15" s="732"/>
      <c r="AT15" s="732"/>
      <c r="AU15" s="738"/>
      <c r="AV15" s="738"/>
      <c r="AW15" s="738"/>
      <c r="AX15" s="738"/>
      <c r="AY15" s="739"/>
      <c r="AZ15" s="56"/>
      <c r="BA15" s="56"/>
      <c r="BB15" s="56"/>
      <c r="BC15" s="56"/>
      <c r="BD15" s="56"/>
      <c r="BE15" s="67"/>
      <c r="BF15" s="67"/>
      <c r="BG15" s="67"/>
      <c r="BH15" s="67"/>
      <c r="BI15" s="67"/>
      <c r="BJ15" s="67"/>
      <c r="BK15" s="67"/>
      <c r="BL15" s="67"/>
      <c r="BM15" s="67"/>
      <c r="BN15" s="67"/>
      <c r="BO15" s="67"/>
      <c r="BP15" s="67"/>
      <c r="BQ15" s="52">
        <v>9</v>
      </c>
      <c r="BR15" s="72"/>
      <c r="BS15" s="728"/>
      <c r="BT15" s="729"/>
      <c r="BU15" s="729"/>
      <c r="BV15" s="729"/>
      <c r="BW15" s="729"/>
      <c r="BX15" s="729"/>
      <c r="BY15" s="729"/>
      <c r="BZ15" s="729"/>
      <c r="CA15" s="729"/>
      <c r="CB15" s="729"/>
      <c r="CC15" s="729"/>
      <c r="CD15" s="729"/>
      <c r="CE15" s="729"/>
      <c r="CF15" s="729"/>
      <c r="CG15" s="730"/>
      <c r="CH15" s="740"/>
      <c r="CI15" s="735"/>
      <c r="CJ15" s="735"/>
      <c r="CK15" s="735"/>
      <c r="CL15" s="741"/>
      <c r="CM15" s="740"/>
      <c r="CN15" s="735"/>
      <c r="CO15" s="735"/>
      <c r="CP15" s="735"/>
      <c r="CQ15" s="741"/>
      <c r="CR15" s="740"/>
      <c r="CS15" s="735"/>
      <c r="CT15" s="735"/>
      <c r="CU15" s="735"/>
      <c r="CV15" s="741"/>
      <c r="CW15" s="740"/>
      <c r="CX15" s="735"/>
      <c r="CY15" s="735"/>
      <c r="CZ15" s="735"/>
      <c r="DA15" s="741"/>
      <c r="DB15" s="740"/>
      <c r="DC15" s="735"/>
      <c r="DD15" s="735"/>
      <c r="DE15" s="735"/>
      <c r="DF15" s="741"/>
      <c r="DG15" s="740"/>
      <c r="DH15" s="735"/>
      <c r="DI15" s="735"/>
      <c r="DJ15" s="735"/>
      <c r="DK15" s="741"/>
      <c r="DL15" s="740"/>
      <c r="DM15" s="735"/>
      <c r="DN15" s="735"/>
      <c r="DO15" s="735"/>
      <c r="DP15" s="741"/>
      <c r="DQ15" s="740"/>
      <c r="DR15" s="735"/>
      <c r="DS15" s="735"/>
      <c r="DT15" s="735"/>
      <c r="DU15" s="741"/>
      <c r="DV15" s="728"/>
      <c r="DW15" s="729"/>
      <c r="DX15" s="729"/>
      <c r="DY15" s="729"/>
      <c r="DZ15" s="742"/>
      <c r="EA15" s="67"/>
    </row>
    <row r="16" spans="1:131" s="47" customFormat="1" ht="26.25" customHeight="1" x14ac:dyDescent="0.2">
      <c r="A16" s="52">
        <v>10</v>
      </c>
      <c r="B16" s="728"/>
      <c r="C16" s="729"/>
      <c r="D16" s="729"/>
      <c r="E16" s="729"/>
      <c r="F16" s="729"/>
      <c r="G16" s="729"/>
      <c r="H16" s="729"/>
      <c r="I16" s="729"/>
      <c r="J16" s="729"/>
      <c r="K16" s="729"/>
      <c r="L16" s="729"/>
      <c r="M16" s="729"/>
      <c r="N16" s="729"/>
      <c r="O16" s="729"/>
      <c r="P16" s="730"/>
      <c r="Q16" s="731"/>
      <c r="R16" s="732"/>
      <c r="S16" s="732"/>
      <c r="T16" s="732"/>
      <c r="U16" s="732"/>
      <c r="V16" s="732"/>
      <c r="W16" s="732"/>
      <c r="X16" s="732"/>
      <c r="Y16" s="732"/>
      <c r="Z16" s="732"/>
      <c r="AA16" s="732"/>
      <c r="AB16" s="732"/>
      <c r="AC16" s="732"/>
      <c r="AD16" s="732"/>
      <c r="AE16" s="733"/>
      <c r="AF16" s="734"/>
      <c r="AG16" s="735"/>
      <c r="AH16" s="735"/>
      <c r="AI16" s="735"/>
      <c r="AJ16" s="736"/>
      <c r="AK16" s="737"/>
      <c r="AL16" s="732"/>
      <c r="AM16" s="732"/>
      <c r="AN16" s="732"/>
      <c r="AO16" s="732"/>
      <c r="AP16" s="732"/>
      <c r="AQ16" s="732"/>
      <c r="AR16" s="732"/>
      <c r="AS16" s="732"/>
      <c r="AT16" s="732"/>
      <c r="AU16" s="738"/>
      <c r="AV16" s="738"/>
      <c r="AW16" s="738"/>
      <c r="AX16" s="738"/>
      <c r="AY16" s="739"/>
      <c r="AZ16" s="56"/>
      <c r="BA16" s="56"/>
      <c r="BB16" s="56"/>
      <c r="BC16" s="56"/>
      <c r="BD16" s="56"/>
      <c r="BE16" s="67"/>
      <c r="BF16" s="67"/>
      <c r="BG16" s="67"/>
      <c r="BH16" s="67"/>
      <c r="BI16" s="67"/>
      <c r="BJ16" s="67"/>
      <c r="BK16" s="67"/>
      <c r="BL16" s="67"/>
      <c r="BM16" s="67"/>
      <c r="BN16" s="67"/>
      <c r="BO16" s="67"/>
      <c r="BP16" s="67"/>
      <c r="BQ16" s="52">
        <v>10</v>
      </c>
      <c r="BR16" s="72"/>
      <c r="BS16" s="728"/>
      <c r="BT16" s="729"/>
      <c r="BU16" s="729"/>
      <c r="BV16" s="729"/>
      <c r="BW16" s="729"/>
      <c r="BX16" s="729"/>
      <c r="BY16" s="729"/>
      <c r="BZ16" s="729"/>
      <c r="CA16" s="729"/>
      <c r="CB16" s="729"/>
      <c r="CC16" s="729"/>
      <c r="CD16" s="729"/>
      <c r="CE16" s="729"/>
      <c r="CF16" s="729"/>
      <c r="CG16" s="730"/>
      <c r="CH16" s="740"/>
      <c r="CI16" s="735"/>
      <c r="CJ16" s="735"/>
      <c r="CK16" s="735"/>
      <c r="CL16" s="741"/>
      <c r="CM16" s="740"/>
      <c r="CN16" s="735"/>
      <c r="CO16" s="735"/>
      <c r="CP16" s="735"/>
      <c r="CQ16" s="741"/>
      <c r="CR16" s="740"/>
      <c r="CS16" s="735"/>
      <c r="CT16" s="735"/>
      <c r="CU16" s="735"/>
      <c r="CV16" s="741"/>
      <c r="CW16" s="740"/>
      <c r="CX16" s="735"/>
      <c r="CY16" s="735"/>
      <c r="CZ16" s="735"/>
      <c r="DA16" s="741"/>
      <c r="DB16" s="740"/>
      <c r="DC16" s="735"/>
      <c r="DD16" s="735"/>
      <c r="DE16" s="735"/>
      <c r="DF16" s="741"/>
      <c r="DG16" s="740"/>
      <c r="DH16" s="735"/>
      <c r="DI16" s="735"/>
      <c r="DJ16" s="735"/>
      <c r="DK16" s="741"/>
      <c r="DL16" s="740"/>
      <c r="DM16" s="735"/>
      <c r="DN16" s="735"/>
      <c r="DO16" s="735"/>
      <c r="DP16" s="741"/>
      <c r="DQ16" s="740"/>
      <c r="DR16" s="735"/>
      <c r="DS16" s="735"/>
      <c r="DT16" s="735"/>
      <c r="DU16" s="741"/>
      <c r="DV16" s="728"/>
      <c r="DW16" s="729"/>
      <c r="DX16" s="729"/>
      <c r="DY16" s="729"/>
      <c r="DZ16" s="742"/>
      <c r="EA16" s="67"/>
    </row>
    <row r="17" spans="1:131" s="47" customFormat="1" ht="26.25" customHeight="1" x14ac:dyDescent="0.2">
      <c r="A17" s="52">
        <v>11</v>
      </c>
      <c r="B17" s="728"/>
      <c r="C17" s="729"/>
      <c r="D17" s="729"/>
      <c r="E17" s="729"/>
      <c r="F17" s="729"/>
      <c r="G17" s="729"/>
      <c r="H17" s="729"/>
      <c r="I17" s="729"/>
      <c r="J17" s="729"/>
      <c r="K17" s="729"/>
      <c r="L17" s="729"/>
      <c r="M17" s="729"/>
      <c r="N17" s="729"/>
      <c r="O17" s="729"/>
      <c r="P17" s="730"/>
      <c r="Q17" s="731"/>
      <c r="R17" s="732"/>
      <c r="S17" s="732"/>
      <c r="T17" s="732"/>
      <c r="U17" s="732"/>
      <c r="V17" s="732"/>
      <c r="W17" s="732"/>
      <c r="X17" s="732"/>
      <c r="Y17" s="732"/>
      <c r="Z17" s="732"/>
      <c r="AA17" s="732"/>
      <c r="AB17" s="732"/>
      <c r="AC17" s="732"/>
      <c r="AD17" s="732"/>
      <c r="AE17" s="733"/>
      <c r="AF17" s="734"/>
      <c r="AG17" s="735"/>
      <c r="AH17" s="735"/>
      <c r="AI17" s="735"/>
      <c r="AJ17" s="736"/>
      <c r="AK17" s="737"/>
      <c r="AL17" s="732"/>
      <c r="AM17" s="732"/>
      <c r="AN17" s="732"/>
      <c r="AO17" s="732"/>
      <c r="AP17" s="732"/>
      <c r="AQ17" s="732"/>
      <c r="AR17" s="732"/>
      <c r="AS17" s="732"/>
      <c r="AT17" s="732"/>
      <c r="AU17" s="738"/>
      <c r="AV17" s="738"/>
      <c r="AW17" s="738"/>
      <c r="AX17" s="738"/>
      <c r="AY17" s="739"/>
      <c r="AZ17" s="56"/>
      <c r="BA17" s="56"/>
      <c r="BB17" s="56"/>
      <c r="BC17" s="56"/>
      <c r="BD17" s="56"/>
      <c r="BE17" s="67"/>
      <c r="BF17" s="67"/>
      <c r="BG17" s="67"/>
      <c r="BH17" s="67"/>
      <c r="BI17" s="67"/>
      <c r="BJ17" s="67"/>
      <c r="BK17" s="67"/>
      <c r="BL17" s="67"/>
      <c r="BM17" s="67"/>
      <c r="BN17" s="67"/>
      <c r="BO17" s="67"/>
      <c r="BP17" s="67"/>
      <c r="BQ17" s="52">
        <v>11</v>
      </c>
      <c r="BR17" s="72"/>
      <c r="BS17" s="728"/>
      <c r="BT17" s="729"/>
      <c r="BU17" s="729"/>
      <c r="BV17" s="729"/>
      <c r="BW17" s="729"/>
      <c r="BX17" s="729"/>
      <c r="BY17" s="729"/>
      <c r="BZ17" s="729"/>
      <c r="CA17" s="729"/>
      <c r="CB17" s="729"/>
      <c r="CC17" s="729"/>
      <c r="CD17" s="729"/>
      <c r="CE17" s="729"/>
      <c r="CF17" s="729"/>
      <c r="CG17" s="730"/>
      <c r="CH17" s="740"/>
      <c r="CI17" s="735"/>
      <c r="CJ17" s="735"/>
      <c r="CK17" s="735"/>
      <c r="CL17" s="741"/>
      <c r="CM17" s="740"/>
      <c r="CN17" s="735"/>
      <c r="CO17" s="735"/>
      <c r="CP17" s="735"/>
      <c r="CQ17" s="741"/>
      <c r="CR17" s="740"/>
      <c r="CS17" s="735"/>
      <c r="CT17" s="735"/>
      <c r="CU17" s="735"/>
      <c r="CV17" s="741"/>
      <c r="CW17" s="740"/>
      <c r="CX17" s="735"/>
      <c r="CY17" s="735"/>
      <c r="CZ17" s="735"/>
      <c r="DA17" s="741"/>
      <c r="DB17" s="740"/>
      <c r="DC17" s="735"/>
      <c r="DD17" s="735"/>
      <c r="DE17" s="735"/>
      <c r="DF17" s="741"/>
      <c r="DG17" s="740"/>
      <c r="DH17" s="735"/>
      <c r="DI17" s="735"/>
      <c r="DJ17" s="735"/>
      <c r="DK17" s="741"/>
      <c r="DL17" s="740"/>
      <c r="DM17" s="735"/>
      <c r="DN17" s="735"/>
      <c r="DO17" s="735"/>
      <c r="DP17" s="741"/>
      <c r="DQ17" s="740"/>
      <c r="DR17" s="735"/>
      <c r="DS17" s="735"/>
      <c r="DT17" s="735"/>
      <c r="DU17" s="741"/>
      <c r="DV17" s="728"/>
      <c r="DW17" s="729"/>
      <c r="DX17" s="729"/>
      <c r="DY17" s="729"/>
      <c r="DZ17" s="742"/>
      <c r="EA17" s="67"/>
    </row>
    <row r="18" spans="1:131" s="47" customFormat="1" ht="26.25" customHeight="1" x14ac:dyDescent="0.2">
      <c r="A18" s="52">
        <v>12</v>
      </c>
      <c r="B18" s="728"/>
      <c r="C18" s="729"/>
      <c r="D18" s="729"/>
      <c r="E18" s="729"/>
      <c r="F18" s="729"/>
      <c r="G18" s="729"/>
      <c r="H18" s="729"/>
      <c r="I18" s="729"/>
      <c r="J18" s="729"/>
      <c r="K18" s="729"/>
      <c r="L18" s="729"/>
      <c r="M18" s="729"/>
      <c r="N18" s="729"/>
      <c r="O18" s="729"/>
      <c r="P18" s="730"/>
      <c r="Q18" s="731"/>
      <c r="R18" s="732"/>
      <c r="S18" s="732"/>
      <c r="T18" s="732"/>
      <c r="U18" s="732"/>
      <c r="V18" s="732"/>
      <c r="W18" s="732"/>
      <c r="X18" s="732"/>
      <c r="Y18" s="732"/>
      <c r="Z18" s="732"/>
      <c r="AA18" s="732"/>
      <c r="AB18" s="732"/>
      <c r="AC18" s="732"/>
      <c r="AD18" s="732"/>
      <c r="AE18" s="733"/>
      <c r="AF18" s="734"/>
      <c r="AG18" s="735"/>
      <c r="AH18" s="735"/>
      <c r="AI18" s="735"/>
      <c r="AJ18" s="736"/>
      <c r="AK18" s="737"/>
      <c r="AL18" s="732"/>
      <c r="AM18" s="732"/>
      <c r="AN18" s="732"/>
      <c r="AO18" s="732"/>
      <c r="AP18" s="732"/>
      <c r="AQ18" s="732"/>
      <c r="AR18" s="732"/>
      <c r="AS18" s="732"/>
      <c r="AT18" s="732"/>
      <c r="AU18" s="738"/>
      <c r="AV18" s="738"/>
      <c r="AW18" s="738"/>
      <c r="AX18" s="738"/>
      <c r="AY18" s="739"/>
      <c r="AZ18" s="56"/>
      <c r="BA18" s="56"/>
      <c r="BB18" s="56"/>
      <c r="BC18" s="56"/>
      <c r="BD18" s="56"/>
      <c r="BE18" s="67"/>
      <c r="BF18" s="67"/>
      <c r="BG18" s="67"/>
      <c r="BH18" s="67"/>
      <c r="BI18" s="67"/>
      <c r="BJ18" s="67"/>
      <c r="BK18" s="67"/>
      <c r="BL18" s="67"/>
      <c r="BM18" s="67"/>
      <c r="BN18" s="67"/>
      <c r="BO18" s="67"/>
      <c r="BP18" s="67"/>
      <c r="BQ18" s="52">
        <v>12</v>
      </c>
      <c r="BR18" s="72"/>
      <c r="BS18" s="728"/>
      <c r="BT18" s="729"/>
      <c r="BU18" s="729"/>
      <c r="BV18" s="729"/>
      <c r="BW18" s="729"/>
      <c r="BX18" s="729"/>
      <c r="BY18" s="729"/>
      <c r="BZ18" s="729"/>
      <c r="CA18" s="729"/>
      <c r="CB18" s="729"/>
      <c r="CC18" s="729"/>
      <c r="CD18" s="729"/>
      <c r="CE18" s="729"/>
      <c r="CF18" s="729"/>
      <c r="CG18" s="730"/>
      <c r="CH18" s="740"/>
      <c r="CI18" s="735"/>
      <c r="CJ18" s="735"/>
      <c r="CK18" s="735"/>
      <c r="CL18" s="741"/>
      <c r="CM18" s="740"/>
      <c r="CN18" s="735"/>
      <c r="CO18" s="735"/>
      <c r="CP18" s="735"/>
      <c r="CQ18" s="741"/>
      <c r="CR18" s="740"/>
      <c r="CS18" s="735"/>
      <c r="CT18" s="735"/>
      <c r="CU18" s="735"/>
      <c r="CV18" s="741"/>
      <c r="CW18" s="740"/>
      <c r="CX18" s="735"/>
      <c r="CY18" s="735"/>
      <c r="CZ18" s="735"/>
      <c r="DA18" s="741"/>
      <c r="DB18" s="740"/>
      <c r="DC18" s="735"/>
      <c r="DD18" s="735"/>
      <c r="DE18" s="735"/>
      <c r="DF18" s="741"/>
      <c r="DG18" s="740"/>
      <c r="DH18" s="735"/>
      <c r="DI18" s="735"/>
      <c r="DJ18" s="735"/>
      <c r="DK18" s="741"/>
      <c r="DL18" s="740"/>
      <c r="DM18" s="735"/>
      <c r="DN18" s="735"/>
      <c r="DO18" s="735"/>
      <c r="DP18" s="741"/>
      <c r="DQ18" s="740"/>
      <c r="DR18" s="735"/>
      <c r="DS18" s="735"/>
      <c r="DT18" s="735"/>
      <c r="DU18" s="741"/>
      <c r="DV18" s="728"/>
      <c r="DW18" s="729"/>
      <c r="DX18" s="729"/>
      <c r="DY18" s="729"/>
      <c r="DZ18" s="742"/>
      <c r="EA18" s="67"/>
    </row>
    <row r="19" spans="1:131" s="47" customFormat="1" ht="26.25" customHeight="1" x14ac:dyDescent="0.2">
      <c r="A19" s="52">
        <v>13</v>
      </c>
      <c r="B19" s="728"/>
      <c r="C19" s="729"/>
      <c r="D19" s="729"/>
      <c r="E19" s="729"/>
      <c r="F19" s="729"/>
      <c r="G19" s="729"/>
      <c r="H19" s="729"/>
      <c r="I19" s="729"/>
      <c r="J19" s="729"/>
      <c r="K19" s="729"/>
      <c r="L19" s="729"/>
      <c r="M19" s="729"/>
      <c r="N19" s="729"/>
      <c r="O19" s="729"/>
      <c r="P19" s="730"/>
      <c r="Q19" s="731"/>
      <c r="R19" s="732"/>
      <c r="S19" s="732"/>
      <c r="T19" s="732"/>
      <c r="U19" s="732"/>
      <c r="V19" s="732"/>
      <c r="W19" s="732"/>
      <c r="X19" s="732"/>
      <c r="Y19" s="732"/>
      <c r="Z19" s="732"/>
      <c r="AA19" s="732"/>
      <c r="AB19" s="732"/>
      <c r="AC19" s="732"/>
      <c r="AD19" s="732"/>
      <c r="AE19" s="733"/>
      <c r="AF19" s="734"/>
      <c r="AG19" s="735"/>
      <c r="AH19" s="735"/>
      <c r="AI19" s="735"/>
      <c r="AJ19" s="736"/>
      <c r="AK19" s="737"/>
      <c r="AL19" s="732"/>
      <c r="AM19" s="732"/>
      <c r="AN19" s="732"/>
      <c r="AO19" s="732"/>
      <c r="AP19" s="732"/>
      <c r="AQ19" s="732"/>
      <c r="AR19" s="732"/>
      <c r="AS19" s="732"/>
      <c r="AT19" s="732"/>
      <c r="AU19" s="738"/>
      <c r="AV19" s="738"/>
      <c r="AW19" s="738"/>
      <c r="AX19" s="738"/>
      <c r="AY19" s="739"/>
      <c r="AZ19" s="56"/>
      <c r="BA19" s="56"/>
      <c r="BB19" s="56"/>
      <c r="BC19" s="56"/>
      <c r="BD19" s="56"/>
      <c r="BE19" s="67"/>
      <c r="BF19" s="67"/>
      <c r="BG19" s="67"/>
      <c r="BH19" s="67"/>
      <c r="BI19" s="67"/>
      <c r="BJ19" s="67"/>
      <c r="BK19" s="67"/>
      <c r="BL19" s="67"/>
      <c r="BM19" s="67"/>
      <c r="BN19" s="67"/>
      <c r="BO19" s="67"/>
      <c r="BP19" s="67"/>
      <c r="BQ19" s="52">
        <v>13</v>
      </c>
      <c r="BR19" s="72"/>
      <c r="BS19" s="728"/>
      <c r="BT19" s="729"/>
      <c r="BU19" s="729"/>
      <c r="BV19" s="729"/>
      <c r="BW19" s="729"/>
      <c r="BX19" s="729"/>
      <c r="BY19" s="729"/>
      <c r="BZ19" s="729"/>
      <c r="CA19" s="729"/>
      <c r="CB19" s="729"/>
      <c r="CC19" s="729"/>
      <c r="CD19" s="729"/>
      <c r="CE19" s="729"/>
      <c r="CF19" s="729"/>
      <c r="CG19" s="730"/>
      <c r="CH19" s="740"/>
      <c r="CI19" s="735"/>
      <c r="CJ19" s="735"/>
      <c r="CK19" s="735"/>
      <c r="CL19" s="741"/>
      <c r="CM19" s="740"/>
      <c r="CN19" s="735"/>
      <c r="CO19" s="735"/>
      <c r="CP19" s="735"/>
      <c r="CQ19" s="741"/>
      <c r="CR19" s="740"/>
      <c r="CS19" s="735"/>
      <c r="CT19" s="735"/>
      <c r="CU19" s="735"/>
      <c r="CV19" s="741"/>
      <c r="CW19" s="740"/>
      <c r="CX19" s="735"/>
      <c r="CY19" s="735"/>
      <c r="CZ19" s="735"/>
      <c r="DA19" s="741"/>
      <c r="DB19" s="740"/>
      <c r="DC19" s="735"/>
      <c r="DD19" s="735"/>
      <c r="DE19" s="735"/>
      <c r="DF19" s="741"/>
      <c r="DG19" s="740"/>
      <c r="DH19" s="735"/>
      <c r="DI19" s="735"/>
      <c r="DJ19" s="735"/>
      <c r="DK19" s="741"/>
      <c r="DL19" s="740"/>
      <c r="DM19" s="735"/>
      <c r="DN19" s="735"/>
      <c r="DO19" s="735"/>
      <c r="DP19" s="741"/>
      <c r="DQ19" s="740"/>
      <c r="DR19" s="735"/>
      <c r="DS19" s="735"/>
      <c r="DT19" s="735"/>
      <c r="DU19" s="741"/>
      <c r="DV19" s="728"/>
      <c r="DW19" s="729"/>
      <c r="DX19" s="729"/>
      <c r="DY19" s="729"/>
      <c r="DZ19" s="742"/>
      <c r="EA19" s="67"/>
    </row>
    <row r="20" spans="1:131" s="47" customFormat="1" ht="26.25" customHeight="1" x14ac:dyDescent="0.2">
      <c r="A20" s="52">
        <v>14</v>
      </c>
      <c r="B20" s="728"/>
      <c r="C20" s="729"/>
      <c r="D20" s="729"/>
      <c r="E20" s="729"/>
      <c r="F20" s="729"/>
      <c r="G20" s="729"/>
      <c r="H20" s="729"/>
      <c r="I20" s="729"/>
      <c r="J20" s="729"/>
      <c r="K20" s="729"/>
      <c r="L20" s="729"/>
      <c r="M20" s="729"/>
      <c r="N20" s="729"/>
      <c r="O20" s="729"/>
      <c r="P20" s="730"/>
      <c r="Q20" s="731"/>
      <c r="R20" s="732"/>
      <c r="S20" s="732"/>
      <c r="T20" s="732"/>
      <c r="U20" s="732"/>
      <c r="V20" s="732"/>
      <c r="W20" s="732"/>
      <c r="X20" s="732"/>
      <c r="Y20" s="732"/>
      <c r="Z20" s="732"/>
      <c r="AA20" s="732"/>
      <c r="AB20" s="732"/>
      <c r="AC20" s="732"/>
      <c r="AD20" s="732"/>
      <c r="AE20" s="733"/>
      <c r="AF20" s="734"/>
      <c r="AG20" s="735"/>
      <c r="AH20" s="735"/>
      <c r="AI20" s="735"/>
      <c r="AJ20" s="736"/>
      <c r="AK20" s="737"/>
      <c r="AL20" s="732"/>
      <c r="AM20" s="732"/>
      <c r="AN20" s="732"/>
      <c r="AO20" s="732"/>
      <c r="AP20" s="732"/>
      <c r="AQ20" s="732"/>
      <c r="AR20" s="732"/>
      <c r="AS20" s="732"/>
      <c r="AT20" s="732"/>
      <c r="AU20" s="738"/>
      <c r="AV20" s="738"/>
      <c r="AW20" s="738"/>
      <c r="AX20" s="738"/>
      <c r="AY20" s="739"/>
      <c r="AZ20" s="56"/>
      <c r="BA20" s="56"/>
      <c r="BB20" s="56"/>
      <c r="BC20" s="56"/>
      <c r="BD20" s="56"/>
      <c r="BE20" s="67"/>
      <c r="BF20" s="67"/>
      <c r="BG20" s="67"/>
      <c r="BH20" s="67"/>
      <c r="BI20" s="67"/>
      <c r="BJ20" s="67"/>
      <c r="BK20" s="67"/>
      <c r="BL20" s="67"/>
      <c r="BM20" s="67"/>
      <c r="BN20" s="67"/>
      <c r="BO20" s="67"/>
      <c r="BP20" s="67"/>
      <c r="BQ20" s="52">
        <v>14</v>
      </c>
      <c r="BR20" s="72"/>
      <c r="BS20" s="728"/>
      <c r="BT20" s="729"/>
      <c r="BU20" s="729"/>
      <c r="BV20" s="729"/>
      <c r="BW20" s="729"/>
      <c r="BX20" s="729"/>
      <c r="BY20" s="729"/>
      <c r="BZ20" s="729"/>
      <c r="CA20" s="729"/>
      <c r="CB20" s="729"/>
      <c r="CC20" s="729"/>
      <c r="CD20" s="729"/>
      <c r="CE20" s="729"/>
      <c r="CF20" s="729"/>
      <c r="CG20" s="730"/>
      <c r="CH20" s="740"/>
      <c r="CI20" s="735"/>
      <c r="CJ20" s="735"/>
      <c r="CK20" s="735"/>
      <c r="CL20" s="741"/>
      <c r="CM20" s="740"/>
      <c r="CN20" s="735"/>
      <c r="CO20" s="735"/>
      <c r="CP20" s="735"/>
      <c r="CQ20" s="741"/>
      <c r="CR20" s="740"/>
      <c r="CS20" s="735"/>
      <c r="CT20" s="735"/>
      <c r="CU20" s="735"/>
      <c r="CV20" s="741"/>
      <c r="CW20" s="740"/>
      <c r="CX20" s="735"/>
      <c r="CY20" s="735"/>
      <c r="CZ20" s="735"/>
      <c r="DA20" s="741"/>
      <c r="DB20" s="740"/>
      <c r="DC20" s="735"/>
      <c r="DD20" s="735"/>
      <c r="DE20" s="735"/>
      <c r="DF20" s="741"/>
      <c r="DG20" s="740"/>
      <c r="DH20" s="735"/>
      <c r="DI20" s="735"/>
      <c r="DJ20" s="735"/>
      <c r="DK20" s="741"/>
      <c r="DL20" s="740"/>
      <c r="DM20" s="735"/>
      <c r="DN20" s="735"/>
      <c r="DO20" s="735"/>
      <c r="DP20" s="741"/>
      <c r="DQ20" s="740"/>
      <c r="DR20" s="735"/>
      <c r="DS20" s="735"/>
      <c r="DT20" s="735"/>
      <c r="DU20" s="741"/>
      <c r="DV20" s="728"/>
      <c r="DW20" s="729"/>
      <c r="DX20" s="729"/>
      <c r="DY20" s="729"/>
      <c r="DZ20" s="742"/>
      <c r="EA20" s="67"/>
    </row>
    <row r="21" spans="1:131" s="47" customFormat="1" ht="26.25" customHeight="1" x14ac:dyDescent="0.2">
      <c r="A21" s="52">
        <v>15</v>
      </c>
      <c r="B21" s="728"/>
      <c r="C21" s="729"/>
      <c r="D21" s="729"/>
      <c r="E21" s="729"/>
      <c r="F21" s="729"/>
      <c r="G21" s="729"/>
      <c r="H21" s="729"/>
      <c r="I21" s="729"/>
      <c r="J21" s="729"/>
      <c r="K21" s="729"/>
      <c r="L21" s="729"/>
      <c r="M21" s="729"/>
      <c r="N21" s="729"/>
      <c r="O21" s="729"/>
      <c r="P21" s="730"/>
      <c r="Q21" s="731"/>
      <c r="R21" s="732"/>
      <c r="S21" s="732"/>
      <c r="T21" s="732"/>
      <c r="U21" s="732"/>
      <c r="V21" s="732"/>
      <c r="W21" s="732"/>
      <c r="X21" s="732"/>
      <c r="Y21" s="732"/>
      <c r="Z21" s="732"/>
      <c r="AA21" s="732"/>
      <c r="AB21" s="732"/>
      <c r="AC21" s="732"/>
      <c r="AD21" s="732"/>
      <c r="AE21" s="733"/>
      <c r="AF21" s="734"/>
      <c r="AG21" s="735"/>
      <c r="AH21" s="735"/>
      <c r="AI21" s="735"/>
      <c r="AJ21" s="736"/>
      <c r="AK21" s="737"/>
      <c r="AL21" s="732"/>
      <c r="AM21" s="732"/>
      <c r="AN21" s="732"/>
      <c r="AO21" s="732"/>
      <c r="AP21" s="732"/>
      <c r="AQ21" s="732"/>
      <c r="AR21" s="732"/>
      <c r="AS21" s="732"/>
      <c r="AT21" s="732"/>
      <c r="AU21" s="738"/>
      <c r="AV21" s="738"/>
      <c r="AW21" s="738"/>
      <c r="AX21" s="738"/>
      <c r="AY21" s="739"/>
      <c r="AZ21" s="56"/>
      <c r="BA21" s="56"/>
      <c r="BB21" s="56"/>
      <c r="BC21" s="56"/>
      <c r="BD21" s="56"/>
      <c r="BE21" s="67"/>
      <c r="BF21" s="67"/>
      <c r="BG21" s="67"/>
      <c r="BH21" s="67"/>
      <c r="BI21" s="67"/>
      <c r="BJ21" s="67"/>
      <c r="BK21" s="67"/>
      <c r="BL21" s="67"/>
      <c r="BM21" s="67"/>
      <c r="BN21" s="67"/>
      <c r="BO21" s="67"/>
      <c r="BP21" s="67"/>
      <c r="BQ21" s="52">
        <v>15</v>
      </c>
      <c r="BR21" s="72"/>
      <c r="BS21" s="728"/>
      <c r="BT21" s="729"/>
      <c r="BU21" s="729"/>
      <c r="BV21" s="729"/>
      <c r="BW21" s="729"/>
      <c r="BX21" s="729"/>
      <c r="BY21" s="729"/>
      <c r="BZ21" s="729"/>
      <c r="CA21" s="729"/>
      <c r="CB21" s="729"/>
      <c r="CC21" s="729"/>
      <c r="CD21" s="729"/>
      <c r="CE21" s="729"/>
      <c r="CF21" s="729"/>
      <c r="CG21" s="730"/>
      <c r="CH21" s="740"/>
      <c r="CI21" s="735"/>
      <c r="CJ21" s="735"/>
      <c r="CK21" s="735"/>
      <c r="CL21" s="741"/>
      <c r="CM21" s="740"/>
      <c r="CN21" s="735"/>
      <c r="CO21" s="735"/>
      <c r="CP21" s="735"/>
      <c r="CQ21" s="741"/>
      <c r="CR21" s="740"/>
      <c r="CS21" s="735"/>
      <c r="CT21" s="735"/>
      <c r="CU21" s="735"/>
      <c r="CV21" s="741"/>
      <c r="CW21" s="740"/>
      <c r="CX21" s="735"/>
      <c r="CY21" s="735"/>
      <c r="CZ21" s="735"/>
      <c r="DA21" s="741"/>
      <c r="DB21" s="740"/>
      <c r="DC21" s="735"/>
      <c r="DD21" s="735"/>
      <c r="DE21" s="735"/>
      <c r="DF21" s="741"/>
      <c r="DG21" s="740"/>
      <c r="DH21" s="735"/>
      <c r="DI21" s="735"/>
      <c r="DJ21" s="735"/>
      <c r="DK21" s="741"/>
      <c r="DL21" s="740"/>
      <c r="DM21" s="735"/>
      <c r="DN21" s="735"/>
      <c r="DO21" s="735"/>
      <c r="DP21" s="741"/>
      <c r="DQ21" s="740"/>
      <c r="DR21" s="735"/>
      <c r="DS21" s="735"/>
      <c r="DT21" s="735"/>
      <c r="DU21" s="741"/>
      <c r="DV21" s="728"/>
      <c r="DW21" s="729"/>
      <c r="DX21" s="729"/>
      <c r="DY21" s="729"/>
      <c r="DZ21" s="742"/>
      <c r="EA21" s="67"/>
    </row>
    <row r="22" spans="1:131" s="47" customFormat="1" ht="26.25" customHeight="1" x14ac:dyDescent="0.2">
      <c r="A22" s="52">
        <v>16</v>
      </c>
      <c r="B22" s="728"/>
      <c r="C22" s="729"/>
      <c r="D22" s="729"/>
      <c r="E22" s="729"/>
      <c r="F22" s="729"/>
      <c r="G22" s="729"/>
      <c r="H22" s="729"/>
      <c r="I22" s="729"/>
      <c r="J22" s="729"/>
      <c r="K22" s="729"/>
      <c r="L22" s="729"/>
      <c r="M22" s="729"/>
      <c r="N22" s="729"/>
      <c r="O22" s="729"/>
      <c r="P22" s="730"/>
      <c r="Q22" s="760"/>
      <c r="R22" s="761"/>
      <c r="S22" s="761"/>
      <c r="T22" s="761"/>
      <c r="U22" s="761"/>
      <c r="V22" s="761"/>
      <c r="W22" s="761"/>
      <c r="X22" s="761"/>
      <c r="Y22" s="761"/>
      <c r="Z22" s="761"/>
      <c r="AA22" s="761"/>
      <c r="AB22" s="761"/>
      <c r="AC22" s="761"/>
      <c r="AD22" s="761"/>
      <c r="AE22" s="762"/>
      <c r="AF22" s="734"/>
      <c r="AG22" s="735"/>
      <c r="AH22" s="735"/>
      <c r="AI22" s="735"/>
      <c r="AJ22" s="736"/>
      <c r="AK22" s="763"/>
      <c r="AL22" s="761"/>
      <c r="AM22" s="761"/>
      <c r="AN22" s="761"/>
      <c r="AO22" s="761"/>
      <c r="AP22" s="761"/>
      <c r="AQ22" s="761"/>
      <c r="AR22" s="761"/>
      <c r="AS22" s="761"/>
      <c r="AT22" s="761"/>
      <c r="AU22" s="764"/>
      <c r="AV22" s="764"/>
      <c r="AW22" s="764"/>
      <c r="AX22" s="764"/>
      <c r="AY22" s="765"/>
      <c r="AZ22" s="743" t="s">
        <v>304</v>
      </c>
      <c r="BA22" s="743"/>
      <c r="BB22" s="743"/>
      <c r="BC22" s="743"/>
      <c r="BD22" s="744"/>
      <c r="BE22" s="67"/>
      <c r="BF22" s="67"/>
      <c r="BG22" s="67"/>
      <c r="BH22" s="67"/>
      <c r="BI22" s="67"/>
      <c r="BJ22" s="67"/>
      <c r="BK22" s="67"/>
      <c r="BL22" s="67"/>
      <c r="BM22" s="67"/>
      <c r="BN22" s="67"/>
      <c r="BO22" s="67"/>
      <c r="BP22" s="67"/>
      <c r="BQ22" s="52">
        <v>16</v>
      </c>
      <c r="BR22" s="72"/>
      <c r="BS22" s="728"/>
      <c r="BT22" s="729"/>
      <c r="BU22" s="729"/>
      <c r="BV22" s="729"/>
      <c r="BW22" s="729"/>
      <c r="BX22" s="729"/>
      <c r="BY22" s="729"/>
      <c r="BZ22" s="729"/>
      <c r="CA22" s="729"/>
      <c r="CB22" s="729"/>
      <c r="CC22" s="729"/>
      <c r="CD22" s="729"/>
      <c r="CE22" s="729"/>
      <c r="CF22" s="729"/>
      <c r="CG22" s="730"/>
      <c r="CH22" s="740"/>
      <c r="CI22" s="735"/>
      <c r="CJ22" s="735"/>
      <c r="CK22" s="735"/>
      <c r="CL22" s="741"/>
      <c r="CM22" s="740"/>
      <c r="CN22" s="735"/>
      <c r="CO22" s="735"/>
      <c r="CP22" s="735"/>
      <c r="CQ22" s="741"/>
      <c r="CR22" s="740"/>
      <c r="CS22" s="735"/>
      <c r="CT22" s="735"/>
      <c r="CU22" s="735"/>
      <c r="CV22" s="741"/>
      <c r="CW22" s="740"/>
      <c r="CX22" s="735"/>
      <c r="CY22" s="735"/>
      <c r="CZ22" s="735"/>
      <c r="DA22" s="741"/>
      <c r="DB22" s="740"/>
      <c r="DC22" s="735"/>
      <c r="DD22" s="735"/>
      <c r="DE22" s="735"/>
      <c r="DF22" s="741"/>
      <c r="DG22" s="740"/>
      <c r="DH22" s="735"/>
      <c r="DI22" s="735"/>
      <c r="DJ22" s="735"/>
      <c r="DK22" s="741"/>
      <c r="DL22" s="740"/>
      <c r="DM22" s="735"/>
      <c r="DN22" s="735"/>
      <c r="DO22" s="735"/>
      <c r="DP22" s="741"/>
      <c r="DQ22" s="740"/>
      <c r="DR22" s="735"/>
      <c r="DS22" s="735"/>
      <c r="DT22" s="735"/>
      <c r="DU22" s="741"/>
      <c r="DV22" s="728"/>
      <c r="DW22" s="729"/>
      <c r="DX22" s="729"/>
      <c r="DY22" s="729"/>
      <c r="DZ22" s="742"/>
      <c r="EA22" s="67"/>
    </row>
    <row r="23" spans="1:131" s="47" customFormat="1" ht="26.25" customHeight="1" x14ac:dyDescent="0.2">
      <c r="A23" s="53" t="s">
        <v>440</v>
      </c>
      <c r="B23" s="745" t="s">
        <v>453</v>
      </c>
      <c r="C23" s="746"/>
      <c r="D23" s="746"/>
      <c r="E23" s="746"/>
      <c r="F23" s="746"/>
      <c r="G23" s="746"/>
      <c r="H23" s="746"/>
      <c r="I23" s="746"/>
      <c r="J23" s="746"/>
      <c r="K23" s="746"/>
      <c r="L23" s="746"/>
      <c r="M23" s="746"/>
      <c r="N23" s="746"/>
      <c r="O23" s="746"/>
      <c r="P23" s="747"/>
      <c r="Q23" s="748">
        <v>26280</v>
      </c>
      <c r="R23" s="749"/>
      <c r="S23" s="749"/>
      <c r="T23" s="749"/>
      <c r="U23" s="749"/>
      <c r="V23" s="749">
        <v>25460</v>
      </c>
      <c r="W23" s="749"/>
      <c r="X23" s="749"/>
      <c r="Y23" s="749"/>
      <c r="Z23" s="749"/>
      <c r="AA23" s="749">
        <v>820</v>
      </c>
      <c r="AB23" s="749"/>
      <c r="AC23" s="749"/>
      <c r="AD23" s="749"/>
      <c r="AE23" s="750"/>
      <c r="AF23" s="751">
        <v>615</v>
      </c>
      <c r="AG23" s="749"/>
      <c r="AH23" s="749"/>
      <c r="AI23" s="749"/>
      <c r="AJ23" s="752"/>
      <c r="AK23" s="753"/>
      <c r="AL23" s="754"/>
      <c r="AM23" s="754"/>
      <c r="AN23" s="754"/>
      <c r="AO23" s="754"/>
      <c r="AP23" s="749">
        <v>15331</v>
      </c>
      <c r="AQ23" s="749"/>
      <c r="AR23" s="749"/>
      <c r="AS23" s="749"/>
      <c r="AT23" s="749"/>
      <c r="AU23" s="755"/>
      <c r="AV23" s="755"/>
      <c r="AW23" s="755"/>
      <c r="AX23" s="755"/>
      <c r="AY23" s="756"/>
      <c r="AZ23" s="757" t="s">
        <v>33</v>
      </c>
      <c r="BA23" s="758"/>
      <c r="BB23" s="758"/>
      <c r="BC23" s="758"/>
      <c r="BD23" s="759"/>
      <c r="BE23" s="67"/>
      <c r="BF23" s="67"/>
      <c r="BG23" s="67"/>
      <c r="BH23" s="67"/>
      <c r="BI23" s="67"/>
      <c r="BJ23" s="67"/>
      <c r="BK23" s="67"/>
      <c r="BL23" s="67"/>
      <c r="BM23" s="67"/>
      <c r="BN23" s="67"/>
      <c r="BO23" s="67"/>
      <c r="BP23" s="67"/>
      <c r="BQ23" s="52">
        <v>17</v>
      </c>
      <c r="BR23" s="72"/>
      <c r="BS23" s="728"/>
      <c r="BT23" s="729"/>
      <c r="BU23" s="729"/>
      <c r="BV23" s="729"/>
      <c r="BW23" s="729"/>
      <c r="BX23" s="729"/>
      <c r="BY23" s="729"/>
      <c r="BZ23" s="729"/>
      <c r="CA23" s="729"/>
      <c r="CB23" s="729"/>
      <c r="CC23" s="729"/>
      <c r="CD23" s="729"/>
      <c r="CE23" s="729"/>
      <c r="CF23" s="729"/>
      <c r="CG23" s="730"/>
      <c r="CH23" s="740"/>
      <c r="CI23" s="735"/>
      <c r="CJ23" s="735"/>
      <c r="CK23" s="735"/>
      <c r="CL23" s="741"/>
      <c r="CM23" s="740"/>
      <c r="CN23" s="735"/>
      <c r="CO23" s="735"/>
      <c r="CP23" s="735"/>
      <c r="CQ23" s="741"/>
      <c r="CR23" s="740"/>
      <c r="CS23" s="735"/>
      <c r="CT23" s="735"/>
      <c r="CU23" s="735"/>
      <c r="CV23" s="741"/>
      <c r="CW23" s="740"/>
      <c r="CX23" s="735"/>
      <c r="CY23" s="735"/>
      <c r="CZ23" s="735"/>
      <c r="DA23" s="741"/>
      <c r="DB23" s="740"/>
      <c r="DC23" s="735"/>
      <c r="DD23" s="735"/>
      <c r="DE23" s="735"/>
      <c r="DF23" s="741"/>
      <c r="DG23" s="740"/>
      <c r="DH23" s="735"/>
      <c r="DI23" s="735"/>
      <c r="DJ23" s="735"/>
      <c r="DK23" s="741"/>
      <c r="DL23" s="740"/>
      <c r="DM23" s="735"/>
      <c r="DN23" s="735"/>
      <c r="DO23" s="735"/>
      <c r="DP23" s="741"/>
      <c r="DQ23" s="740"/>
      <c r="DR23" s="735"/>
      <c r="DS23" s="735"/>
      <c r="DT23" s="735"/>
      <c r="DU23" s="741"/>
      <c r="DV23" s="728"/>
      <c r="DW23" s="729"/>
      <c r="DX23" s="729"/>
      <c r="DY23" s="729"/>
      <c r="DZ23" s="742"/>
      <c r="EA23" s="67"/>
    </row>
    <row r="24" spans="1:131" s="47" customFormat="1" ht="26.25" customHeight="1" x14ac:dyDescent="0.2">
      <c r="A24" s="766" t="s">
        <v>454</v>
      </c>
      <c r="B24" s="766"/>
      <c r="C24" s="766"/>
      <c r="D24" s="766"/>
      <c r="E24" s="766"/>
      <c r="F24" s="766"/>
      <c r="G24" s="766"/>
      <c r="H24" s="766"/>
      <c r="I24" s="766"/>
      <c r="J24" s="766"/>
      <c r="K24" s="766"/>
      <c r="L24" s="766"/>
      <c r="M24" s="766"/>
      <c r="N24" s="766"/>
      <c r="O24" s="766"/>
      <c r="P24" s="766"/>
      <c r="Q24" s="766"/>
      <c r="R24" s="766"/>
      <c r="S24" s="766"/>
      <c r="T24" s="766"/>
      <c r="U24" s="766"/>
      <c r="V24" s="766"/>
      <c r="W24" s="766"/>
      <c r="X24" s="766"/>
      <c r="Y24" s="766"/>
      <c r="Z24" s="766"/>
      <c r="AA24" s="766"/>
      <c r="AB24" s="766"/>
      <c r="AC24" s="766"/>
      <c r="AD24" s="766"/>
      <c r="AE24" s="766"/>
      <c r="AF24" s="766"/>
      <c r="AG24" s="766"/>
      <c r="AH24" s="766"/>
      <c r="AI24" s="766"/>
      <c r="AJ24" s="766"/>
      <c r="AK24" s="766"/>
      <c r="AL24" s="766"/>
      <c r="AM24" s="766"/>
      <c r="AN24" s="766"/>
      <c r="AO24" s="766"/>
      <c r="AP24" s="766"/>
      <c r="AQ24" s="766"/>
      <c r="AR24" s="766"/>
      <c r="AS24" s="766"/>
      <c r="AT24" s="766"/>
      <c r="AU24" s="766"/>
      <c r="AV24" s="766"/>
      <c r="AW24" s="766"/>
      <c r="AX24" s="766"/>
      <c r="AY24" s="766"/>
      <c r="AZ24" s="56"/>
      <c r="BA24" s="56"/>
      <c r="BB24" s="56"/>
      <c r="BC24" s="56"/>
      <c r="BD24" s="56"/>
      <c r="BE24" s="67"/>
      <c r="BF24" s="67"/>
      <c r="BG24" s="67"/>
      <c r="BH24" s="67"/>
      <c r="BI24" s="67"/>
      <c r="BJ24" s="67"/>
      <c r="BK24" s="67"/>
      <c r="BL24" s="67"/>
      <c r="BM24" s="67"/>
      <c r="BN24" s="67"/>
      <c r="BO24" s="67"/>
      <c r="BP24" s="67"/>
      <c r="BQ24" s="52">
        <v>18</v>
      </c>
      <c r="BR24" s="72"/>
      <c r="BS24" s="728"/>
      <c r="BT24" s="729"/>
      <c r="BU24" s="729"/>
      <c r="BV24" s="729"/>
      <c r="BW24" s="729"/>
      <c r="BX24" s="729"/>
      <c r="BY24" s="729"/>
      <c r="BZ24" s="729"/>
      <c r="CA24" s="729"/>
      <c r="CB24" s="729"/>
      <c r="CC24" s="729"/>
      <c r="CD24" s="729"/>
      <c r="CE24" s="729"/>
      <c r="CF24" s="729"/>
      <c r="CG24" s="730"/>
      <c r="CH24" s="740"/>
      <c r="CI24" s="735"/>
      <c r="CJ24" s="735"/>
      <c r="CK24" s="735"/>
      <c r="CL24" s="741"/>
      <c r="CM24" s="740"/>
      <c r="CN24" s="735"/>
      <c r="CO24" s="735"/>
      <c r="CP24" s="735"/>
      <c r="CQ24" s="741"/>
      <c r="CR24" s="740"/>
      <c r="CS24" s="735"/>
      <c r="CT24" s="735"/>
      <c r="CU24" s="735"/>
      <c r="CV24" s="741"/>
      <c r="CW24" s="740"/>
      <c r="CX24" s="735"/>
      <c r="CY24" s="735"/>
      <c r="CZ24" s="735"/>
      <c r="DA24" s="741"/>
      <c r="DB24" s="740"/>
      <c r="DC24" s="735"/>
      <c r="DD24" s="735"/>
      <c r="DE24" s="735"/>
      <c r="DF24" s="741"/>
      <c r="DG24" s="740"/>
      <c r="DH24" s="735"/>
      <c r="DI24" s="735"/>
      <c r="DJ24" s="735"/>
      <c r="DK24" s="741"/>
      <c r="DL24" s="740"/>
      <c r="DM24" s="735"/>
      <c r="DN24" s="735"/>
      <c r="DO24" s="735"/>
      <c r="DP24" s="741"/>
      <c r="DQ24" s="740"/>
      <c r="DR24" s="735"/>
      <c r="DS24" s="735"/>
      <c r="DT24" s="735"/>
      <c r="DU24" s="741"/>
      <c r="DV24" s="728"/>
      <c r="DW24" s="729"/>
      <c r="DX24" s="729"/>
      <c r="DY24" s="729"/>
      <c r="DZ24" s="742"/>
      <c r="EA24" s="67"/>
    </row>
    <row r="25" spans="1:131" ht="26.25" customHeight="1" x14ac:dyDescent="0.2">
      <c r="A25" s="690" t="s">
        <v>455</v>
      </c>
      <c r="B25" s="690"/>
      <c r="C25" s="690"/>
      <c r="D25" s="690"/>
      <c r="E25" s="690"/>
      <c r="F25" s="690"/>
      <c r="G25" s="690"/>
      <c r="H25" s="690"/>
      <c r="I25" s="690"/>
      <c r="J25" s="690"/>
      <c r="K25" s="690"/>
      <c r="L25" s="690"/>
      <c r="M25" s="690"/>
      <c r="N25" s="690"/>
      <c r="O25" s="690"/>
      <c r="P25" s="690"/>
      <c r="Q25" s="690"/>
      <c r="R25" s="690"/>
      <c r="S25" s="690"/>
      <c r="T25" s="690"/>
      <c r="U25" s="690"/>
      <c r="V25" s="690"/>
      <c r="W25" s="690"/>
      <c r="X25" s="690"/>
      <c r="Y25" s="690"/>
      <c r="Z25" s="690"/>
      <c r="AA25" s="690"/>
      <c r="AB25" s="690"/>
      <c r="AC25" s="690"/>
      <c r="AD25" s="690"/>
      <c r="AE25" s="690"/>
      <c r="AF25" s="690"/>
      <c r="AG25" s="690"/>
      <c r="AH25" s="690"/>
      <c r="AI25" s="690"/>
      <c r="AJ25" s="690"/>
      <c r="AK25" s="690"/>
      <c r="AL25" s="690"/>
      <c r="AM25" s="690"/>
      <c r="AN25" s="690"/>
      <c r="AO25" s="690"/>
      <c r="AP25" s="690"/>
      <c r="AQ25" s="690"/>
      <c r="AR25" s="690"/>
      <c r="AS25" s="690"/>
      <c r="AT25" s="690"/>
      <c r="AU25" s="690"/>
      <c r="AV25" s="690"/>
      <c r="AW25" s="690"/>
      <c r="AX25" s="690"/>
      <c r="AY25" s="690"/>
      <c r="AZ25" s="690"/>
      <c r="BA25" s="690"/>
      <c r="BB25" s="690"/>
      <c r="BC25" s="690"/>
      <c r="BD25" s="690"/>
      <c r="BE25" s="690"/>
      <c r="BF25" s="690"/>
      <c r="BG25" s="690"/>
      <c r="BH25" s="690"/>
      <c r="BI25" s="690"/>
      <c r="BJ25" s="56"/>
      <c r="BK25" s="56"/>
      <c r="BL25" s="56"/>
      <c r="BM25" s="56"/>
      <c r="BN25" s="56"/>
      <c r="BO25" s="55"/>
      <c r="BP25" s="55"/>
      <c r="BQ25" s="52">
        <v>19</v>
      </c>
      <c r="BR25" s="72"/>
      <c r="BS25" s="728"/>
      <c r="BT25" s="729"/>
      <c r="BU25" s="729"/>
      <c r="BV25" s="729"/>
      <c r="BW25" s="729"/>
      <c r="BX25" s="729"/>
      <c r="BY25" s="729"/>
      <c r="BZ25" s="729"/>
      <c r="CA25" s="729"/>
      <c r="CB25" s="729"/>
      <c r="CC25" s="729"/>
      <c r="CD25" s="729"/>
      <c r="CE25" s="729"/>
      <c r="CF25" s="729"/>
      <c r="CG25" s="730"/>
      <c r="CH25" s="740"/>
      <c r="CI25" s="735"/>
      <c r="CJ25" s="735"/>
      <c r="CK25" s="735"/>
      <c r="CL25" s="741"/>
      <c r="CM25" s="740"/>
      <c r="CN25" s="735"/>
      <c r="CO25" s="735"/>
      <c r="CP25" s="735"/>
      <c r="CQ25" s="741"/>
      <c r="CR25" s="740"/>
      <c r="CS25" s="735"/>
      <c r="CT25" s="735"/>
      <c r="CU25" s="735"/>
      <c r="CV25" s="741"/>
      <c r="CW25" s="740"/>
      <c r="CX25" s="735"/>
      <c r="CY25" s="735"/>
      <c r="CZ25" s="735"/>
      <c r="DA25" s="741"/>
      <c r="DB25" s="740"/>
      <c r="DC25" s="735"/>
      <c r="DD25" s="735"/>
      <c r="DE25" s="735"/>
      <c r="DF25" s="741"/>
      <c r="DG25" s="740"/>
      <c r="DH25" s="735"/>
      <c r="DI25" s="735"/>
      <c r="DJ25" s="735"/>
      <c r="DK25" s="741"/>
      <c r="DL25" s="740"/>
      <c r="DM25" s="735"/>
      <c r="DN25" s="735"/>
      <c r="DO25" s="735"/>
      <c r="DP25" s="741"/>
      <c r="DQ25" s="740"/>
      <c r="DR25" s="735"/>
      <c r="DS25" s="735"/>
      <c r="DT25" s="735"/>
      <c r="DU25" s="741"/>
      <c r="DV25" s="728"/>
      <c r="DW25" s="729"/>
      <c r="DX25" s="729"/>
      <c r="DY25" s="729"/>
      <c r="DZ25" s="742"/>
      <c r="EA25" s="48"/>
    </row>
    <row r="26" spans="1:131" ht="26.25" customHeight="1" x14ac:dyDescent="0.2">
      <c r="A26" s="714" t="s">
        <v>446</v>
      </c>
      <c r="B26" s="715"/>
      <c r="C26" s="715"/>
      <c r="D26" s="715"/>
      <c r="E26" s="715"/>
      <c r="F26" s="715"/>
      <c r="G26" s="715"/>
      <c r="H26" s="715"/>
      <c r="I26" s="715"/>
      <c r="J26" s="715"/>
      <c r="K26" s="715"/>
      <c r="L26" s="715"/>
      <c r="M26" s="715"/>
      <c r="N26" s="715"/>
      <c r="O26" s="715"/>
      <c r="P26" s="716"/>
      <c r="Q26" s="708" t="s">
        <v>457</v>
      </c>
      <c r="R26" s="709"/>
      <c r="S26" s="709"/>
      <c r="T26" s="709"/>
      <c r="U26" s="720"/>
      <c r="V26" s="708" t="s">
        <v>448</v>
      </c>
      <c r="W26" s="709"/>
      <c r="X26" s="709"/>
      <c r="Y26" s="709"/>
      <c r="Z26" s="720"/>
      <c r="AA26" s="708" t="s">
        <v>162</v>
      </c>
      <c r="AB26" s="709"/>
      <c r="AC26" s="709"/>
      <c r="AD26" s="709"/>
      <c r="AE26" s="709"/>
      <c r="AF26" s="1013" t="s">
        <v>460</v>
      </c>
      <c r="AG26" s="1014"/>
      <c r="AH26" s="1014"/>
      <c r="AI26" s="1014"/>
      <c r="AJ26" s="1015"/>
      <c r="AK26" s="709" t="s">
        <v>461</v>
      </c>
      <c r="AL26" s="709"/>
      <c r="AM26" s="709"/>
      <c r="AN26" s="709"/>
      <c r="AO26" s="720"/>
      <c r="AP26" s="708" t="s">
        <v>415</v>
      </c>
      <c r="AQ26" s="709"/>
      <c r="AR26" s="709"/>
      <c r="AS26" s="709"/>
      <c r="AT26" s="720"/>
      <c r="AU26" s="708" t="s">
        <v>463</v>
      </c>
      <c r="AV26" s="709"/>
      <c r="AW26" s="709"/>
      <c r="AX26" s="709"/>
      <c r="AY26" s="720"/>
      <c r="AZ26" s="708" t="s">
        <v>12</v>
      </c>
      <c r="BA26" s="709"/>
      <c r="BB26" s="709"/>
      <c r="BC26" s="709"/>
      <c r="BD26" s="720"/>
      <c r="BE26" s="708" t="s">
        <v>124</v>
      </c>
      <c r="BF26" s="709"/>
      <c r="BG26" s="709"/>
      <c r="BH26" s="709"/>
      <c r="BI26" s="710"/>
      <c r="BJ26" s="56"/>
      <c r="BK26" s="56"/>
      <c r="BL26" s="56"/>
      <c r="BM26" s="56"/>
      <c r="BN26" s="56"/>
      <c r="BO26" s="55"/>
      <c r="BP26" s="55"/>
      <c r="BQ26" s="52">
        <v>20</v>
      </c>
      <c r="BR26" s="72"/>
      <c r="BS26" s="728"/>
      <c r="BT26" s="729"/>
      <c r="BU26" s="729"/>
      <c r="BV26" s="729"/>
      <c r="BW26" s="729"/>
      <c r="BX26" s="729"/>
      <c r="BY26" s="729"/>
      <c r="BZ26" s="729"/>
      <c r="CA26" s="729"/>
      <c r="CB26" s="729"/>
      <c r="CC26" s="729"/>
      <c r="CD26" s="729"/>
      <c r="CE26" s="729"/>
      <c r="CF26" s="729"/>
      <c r="CG26" s="730"/>
      <c r="CH26" s="740"/>
      <c r="CI26" s="735"/>
      <c r="CJ26" s="735"/>
      <c r="CK26" s="735"/>
      <c r="CL26" s="741"/>
      <c r="CM26" s="740"/>
      <c r="CN26" s="735"/>
      <c r="CO26" s="735"/>
      <c r="CP26" s="735"/>
      <c r="CQ26" s="741"/>
      <c r="CR26" s="740"/>
      <c r="CS26" s="735"/>
      <c r="CT26" s="735"/>
      <c r="CU26" s="735"/>
      <c r="CV26" s="741"/>
      <c r="CW26" s="740"/>
      <c r="CX26" s="735"/>
      <c r="CY26" s="735"/>
      <c r="CZ26" s="735"/>
      <c r="DA26" s="741"/>
      <c r="DB26" s="740"/>
      <c r="DC26" s="735"/>
      <c r="DD26" s="735"/>
      <c r="DE26" s="735"/>
      <c r="DF26" s="741"/>
      <c r="DG26" s="740"/>
      <c r="DH26" s="735"/>
      <c r="DI26" s="735"/>
      <c r="DJ26" s="735"/>
      <c r="DK26" s="741"/>
      <c r="DL26" s="740"/>
      <c r="DM26" s="735"/>
      <c r="DN26" s="735"/>
      <c r="DO26" s="735"/>
      <c r="DP26" s="741"/>
      <c r="DQ26" s="740"/>
      <c r="DR26" s="735"/>
      <c r="DS26" s="735"/>
      <c r="DT26" s="735"/>
      <c r="DU26" s="741"/>
      <c r="DV26" s="728"/>
      <c r="DW26" s="729"/>
      <c r="DX26" s="729"/>
      <c r="DY26" s="729"/>
      <c r="DZ26" s="742"/>
      <c r="EA26" s="48"/>
    </row>
    <row r="27" spans="1:131" ht="26.25" customHeight="1" x14ac:dyDescent="0.2">
      <c r="A27" s="717"/>
      <c r="B27" s="718"/>
      <c r="C27" s="718"/>
      <c r="D27" s="718"/>
      <c r="E27" s="718"/>
      <c r="F27" s="718"/>
      <c r="G27" s="718"/>
      <c r="H27" s="718"/>
      <c r="I27" s="718"/>
      <c r="J27" s="718"/>
      <c r="K27" s="718"/>
      <c r="L27" s="718"/>
      <c r="M27" s="718"/>
      <c r="N27" s="718"/>
      <c r="O27" s="718"/>
      <c r="P27" s="719"/>
      <c r="Q27" s="711"/>
      <c r="R27" s="712"/>
      <c r="S27" s="712"/>
      <c r="T27" s="712"/>
      <c r="U27" s="721"/>
      <c r="V27" s="711"/>
      <c r="W27" s="712"/>
      <c r="X27" s="712"/>
      <c r="Y27" s="712"/>
      <c r="Z27" s="721"/>
      <c r="AA27" s="711"/>
      <c r="AB27" s="712"/>
      <c r="AC27" s="712"/>
      <c r="AD27" s="712"/>
      <c r="AE27" s="712"/>
      <c r="AF27" s="1016"/>
      <c r="AG27" s="1017"/>
      <c r="AH27" s="1017"/>
      <c r="AI27" s="1017"/>
      <c r="AJ27" s="1018"/>
      <c r="AK27" s="712"/>
      <c r="AL27" s="712"/>
      <c r="AM27" s="712"/>
      <c r="AN27" s="712"/>
      <c r="AO27" s="721"/>
      <c r="AP27" s="711"/>
      <c r="AQ27" s="712"/>
      <c r="AR27" s="712"/>
      <c r="AS27" s="712"/>
      <c r="AT27" s="721"/>
      <c r="AU27" s="711"/>
      <c r="AV27" s="712"/>
      <c r="AW27" s="712"/>
      <c r="AX27" s="712"/>
      <c r="AY27" s="721"/>
      <c r="AZ27" s="711"/>
      <c r="BA27" s="712"/>
      <c r="BB27" s="712"/>
      <c r="BC27" s="712"/>
      <c r="BD27" s="721"/>
      <c r="BE27" s="711"/>
      <c r="BF27" s="712"/>
      <c r="BG27" s="712"/>
      <c r="BH27" s="712"/>
      <c r="BI27" s="713"/>
      <c r="BJ27" s="56"/>
      <c r="BK27" s="56"/>
      <c r="BL27" s="56"/>
      <c r="BM27" s="56"/>
      <c r="BN27" s="56"/>
      <c r="BO27" s="55"/>
      <c r="BP27" s="55"/>
      <c r="BQ27" s="52">
        <v>21</v>
      </c>
      <c r="BR27" s="72"/>
      <c r="BS27" s="728"/>
      <c r="BT27" s="729"/>
      <c r="BU27" s="729"/>
      <c r="BV27" s="729"/>
      <c r="BW27" s="729"/>
      <c r="BX27" s="729"/>
      <c r="BY27" s="729"/>
      <c r="BZ27" s="729"/>
      <c r="CA27" s="729"/>
      <c r="CB27" s="729"/>
      <c r="CC27" s="729"/>
      <c r="CD27" s="729"/>
      <c r="CE27" s="729"/>
      <c r="CF27" s="729"/>
      <c r="CG27" s="730"/>
      <c r="CH27" s="740"/>
      <c r="CI27" s="735"/>
      <c r="CJ27" s="735"/>
      <c r="CK27" s="735"/>
      <c r="CL27" s="741"/>
      <c r="CM27" s="740"/>
      <c r="CN27" s="735"/>
      <c r="CO27" s="735"/>
      <c r="CP27" s="735"/>
      <c r="CQ27" s="741"/>
      <c r="CR27" s="740"/>
      <c r="CS27" s="735"/>
      <c r="CT27" s="735"/>
      <c r="CU27" s="735"/>
      <c r="CV27" s="741"/>
      <c r="CW27" s="740"/>
      <c r="CX27" s="735"/>
      <c r="CY27" s="735"/>
      <c r="CZ27" s="735"/>
      <c r="DA27" s="741"/>
      <c r="DB27" s="740"/>
      <c r="DC27" s="735"/>
      <c r="DD27" s="735"/>
      <c r="DE27" s="735"/>
      <c r="DF27" s="741"/>
      <c r="DG27" s="740"/>
      <c r="DH27" s="735"/>
      <c r="DI27" s="735"/>
      <c r="DJ27" s="735"/>
      <c r="DK27" s="741"/>
      <c r="DL27" s="740"/>
      <c r="DM27" s="735"/>
      <c r="DN27" s="735"/>
      <c r="DO27" s="735"/>
      <c r="DP27" s="741"/>
      <c r="DQ27" s="740"/>
      <c r="DR27" s="735"/>
      <c r="DS27" s="735"/>
      <c r="DT27" s="735"/>
      <c r="DU27" s="741"/>
      <c r="DV27" s="728"/>
      <c r="DW27" s="729"/>
      <c r="DX27" s="729"/>
      <c r="DY27" s="729"/>
      <c r="DZ27" s="742"/>
      <c r="EA27" s="48"/>
    </row>
    <row r="28" spans="1:131" ht="26.25" customHeight="1" x14ac:dyDescent="0.2">
      <c r="A28" s="54">
        <v>1</v>
      </c>
      <c r="B28" s="692" t="s">
        <v>317</v>
      </c>
      <c r="C28" s="693"/>
      <c r="D28" s="693"/>
      <c r="E28" s="693"/>
      <c r="F28" s="693"/>
      <c r="G28" s="693"/>
      <c r="H28" s="693"/>
      <c r="I28" s="693"/>
      <c r="J28" s="693"/>
      <c r="K28" s="693"/>
      <c r="L28" s="693"/>
      <c r="M28" s="693"/>
      <c r="N28" s="693"/>
      <c r="O28" s="693"/>
      <c r="P28" s="694"/>
      <c r="Q28" s="767">
        <v>4622</v>
      </c>
      <c r="R28" s="768"/>
      <c r="S28" s="768"/>
      <c r="T28" s="768"/>
      <c r="U28" s="768"/>
      <c r="V28" s="768">
        <v>4498</v>
      </c>
      <c r="W28" s="768"/>
      <c r="X28" s="768"/>
      <c r="Y28" s="768"/>
      <c r="Z28" s="768"/>
      <c r="AA28" s="768">
        <v>123</v>
      </c>
      <c r="AB28" s="768"/>
      <c r="AC28" s="768"/>
      <c r="AD28" s="768"/>
      <c r="AE28" s="769"/>
      <c r="AF28" s="770">
        <v>123</v>
      </c>
      <c r="AG28" s="768"/>
      <c r="AH28" s="768"/>
      <c r="AI28" s="768"/>
      <c r="AJ28" s="771"/>
      <c r="AK28" s="772">
        <v>416</v>
      </c>
      <c r="AL28" s="768"/>
      <c r="AM28" s="768"/>
      <c r="AN28" s="768"/>
      <c r="AO28" s="768"/>
      <c r="AP28" s="768" t="s">
        <v>33</v>
      </c>
      <c r="AQ28" s="768"/>
      <c r="AR28" s="768"/>
      <c r="AS28" s="768"/>
      <c r="AT28" s="768"/>
      <c r="AU28" s="768" t="s">
        <v>33</v>
      </c>
      <c r="AV28" s="768"/>
      <c r="AW28" s="768"/>
      <c r="AX28" s="768"/>
      <c r="AY28" s="768"/>
      <c r="AZ28" s="773" t="s">
        <v>33</v>
      </c>
      <c r="BA28" s="773"/>
      <c r="BB28" s="773"/>
      <c r="BC28" s="773"/>
      <c r="BD28" s="773"/>
      <c r="BE28" s="774"/>
      <c r="BF28" s="774"/>
      <c r="BG28" s="774"/>
      <c r="BH28" s="774"/>
      <c r="BI28" s="775"/>
      <c r="BJ28" s="56"/>
      <c r="BK28" s="56"/>
      <c r="BL28" s="56"/>
      <c r="BM28" s="56"/>
      <c r="BN28" s="56"/>
      <c r="BO28" s="55"/>
      <c r="BP28" s="55"/>
      <c r="BQ28" s="52">
        <v>22</v>
      </c>
      <c r="BR28" s="72"/>
      <c r="BS28" s="728"/>
      <c r="BT28" s="729"/>
      <c r="BU28" s="729"/>
      <c r="BV28" s="729"/>
      <c r="BW28" s="729"/>
      <c r="BX28" s="729"/>
      <c r="BY28" s="729"/>
      <c r="BZ28" s="729"/>
      <c r="CA28" s="729"/>
      <c r="CB28" s="729"/>
      <c r="CC28" s="729"/>
      <c r="CD28" s="729"/>
      <c r="CE28" s="729"/>
      <c r="CF28" s="729"/>
      <c r="CG28" s="730"/>
      <c r="CH28" s="740"/>
      <c r="CI28" s="735"/>
      <c r="CJ28" s="735"/>
      <c r="CK28" s="735"/>
      <c r="CL28" s="741"/>
      <c r="CM28" s="740"/>
      <c r="CN28" s="735"/>
      <c r="CO28" s="735"/>
      <c r="CP28" s="735"/>
      <c r="CQ28" s="741"/>
      <c r="CR28" s="740"/>
      <c r="CS28" s="735"/>
      <c r="CT28" s="735"/>
      <c r="CU28" s="735"/>
      <c r="CV28" s="741"/>
      <c r="CW28" s="740"/>
      <c r="CX28" s="735"/>
      <c r="CY28" s="735"/>
      <c r="CZ28" s="735"/>
      <c r="DA28" s="741"/>
      <c r="DB28" s="740"/>
      <c r="DC28" s="735"/>
      <c r="DD28" s="735"/>
      <c r="DE28" s="735"/>
      <c r="DF28" s="741"/>
      <c r="DG28" s="740"/>
      <c r="DH28" s="735"/>
      <c r="DI28" s="735"/>
      <c r="DJ28" s="735"/>
      <c r="DK28" s="741"/>
      <c r="DL28" s="740"/>
      <c r="DM28" s="735"/>
      <c r="DN28" s="735"/>
      <c r="DO28" s="735"/>
      <c r="DP28" s="741"/>
      <c r="DQ28" s="740"/>
      <c r="DR28" s="735"/>
      <c r="DS28" s="735"/>
      <c r="DT28" s="735"/>
      <c r="DU28" s="741"/>
      <c r="DV28" s="728"/>
      <c r="DW28" s="729"/>
      <c r="DX28" s="729"/>
      <c r="DY28" s="729"/>
      <c r="DZ28" s="742"/>
      <c r="EA28" s="48"/>
    </row>
    <row r="29" spans="1:131" ht="26.25" customHeight="1" x14ac:dyDescent="0.2">
      <c r="A29" s="54">
        <v>2</v>
      </c>
      <c r="B29" s="728" t="s">
        <v>465</v>
      </c>
      <c r="C29" s="729"/>
      <c r="D29" s="729"/>
      <c r="E29" s="729"/>
      <c r="F29" s="729"/>
      <c r="G29" s="729"/>
      <c r="H29" s="729"/>
      <c r="I29" s="729"/>
      <c r="J29" s="729"/>
      <c r="K29" s="729"/>
      <c r="L29" s="729"/>
      <c r="M29" s="729"/>
      <c r="N29" s="729"/>
      <c r="O29" s="729"/>
      <c r="P29" s="730"/>
      <c r="Q29" s="731">
        <v>565</v>
      </c>
      <c r="R29" s="732"/>
      <c r="S29" s="732"/>
      <c r="T29" s="732"/>
      <c r="U29" s="732"/>
      <c r="V29" s="732">
        <v>538</v>
      </c>
      <c r="W29" s="732"/>
      <c r="X29" s="732"/>
      <c r="Y29" s="732"/>
      <c r="Z29" s="732"/>
      <c r="AA29" s="732">
        <v>27</v>
      </c>
      <c r="AB29" s="732"/>
      <c r="AC29" s="732"/>
      <c r="AD29" s="732"/>
      <c r="AE29" s="733"/>
      <c r="AF29" s="734">
        <v>27</v>
      </c>
      <c r="AG29" s="735"/>
      <c r="AH29" s="735"/>
      <c r="AI29" s="735"/>
      <c r="AJ29" s="736"/>
      <c r="AK29" s="737">
        <v>132</v>
      </c>
      <c r="AL29" s="732"/>
      <c r="AM29" s="732"/>
      <c r="AN29" s="732"/>
      <c r="AO29" s="732"/>
      <c r="AP29" s="732" t="s">
        <v>33</v>
      </c>
      <c r="AQ29" s="732"/>
      <c r="AR29" s="732"/>
      <c r="AS29" s="732"/>
      <c r="AT29" s="732"/>
      <c r="AU29" s="732" t="s">
        <v>33</v>
      </c>
      <c r="AV29" s="732"/>
      <c r="AW29" s="732"/>
      <c r="AX29" s="732"/>
      <c r="AY29" s="732"/>
      <c r="AZ29" s="776" t="s">
        <v>33</v>
      </c>
      <c r="BA29" s="776"/>
      <c r="BB29" s="776"/>
      <c r="BC29" s="776"/>
      <c r="BD29" s="776"/>
      <c r="BE29" s="738"/>
      <c r="BF29" s="738"/>
      <c r="BG29" s="738"/>
      <c r="BH29" s="738"/>
      <c r="BI29" s="739"/>
      <c r="BJ29" s="56"/>
      <c r="BK29" s="56"/>
      <c r="BL29" s="56"/>
      <c r="BM29" s="56"/>
      <c r="BN29" s="56"/>
      <c r="BO29" s="55"/>
      <c r="BP29" s="55"/>
      <c r="BQ29" s="52">
        <v>23</v>
      </c>
      <c r="BR29" s="72"/>
      <c r="BS29" s="728"/>
      <c r="BT29" s="729"/>
      <c r="BU29" s="729"/>
      <c r="BV29" s="729"/>
      <c r="BW29" s="729"/>
      <c r="BX29" s="729"/>
      <c r="BY29" s="729"/>
      <c r="BZ29" s="729"/>
      <c r="CA29" s="729"/>
      <c r="CB29" s="729"/>
      <c r="CC29" s="729"/>
      <c r="CD29" s="729"/>
      <c r="CE29" s="729"/>
      <c r="CF29" s="729"/>
      <c r="CG29" s="730"/>
      <c r="CH29" s="740"/>
      <c r="CI29" s="735"/>
      <c r="CJ29" s="735"/>
      <c r="CK29" s="735"/>
      <c r="CL29" s="741"/>
      <c r="CM29" s="740"/>
      <c r="CN29" s="735"/>
      <c r="CO29" s="735"/>
      <c r="CP29" s="735"/>
      <c r="CQ29" s="741"/>
      <c r="CR29" s="740"/>
      <c r="CS29" s="735"/>
      <c r="CT29" s="735"/>
      <c r="CU29" s="735"/>
      <c r="CV29" s="741"/>
      <c r="CW29" s="740"/>
      <c r="CX29" s="735"/>
      <c r="CY29" s="735"/>
      <c r="CZ29" s="735"/>
      <c r="DA29" s="741"/>
      <c r="DB29" s="740"/>
      <c r="DC29" s="735"/>
      <c r="DD29" s="735"/>
      <c r="DE29" s="735"/>
      <c r="DF29" s="741"/>
      <c r="DG29" s="740"/>
      <c r="DH29" s="735"/>
      <c r="DI29" s="735"/>
      <c r="DJ29" s="735"/>
      <c r="DK29" s="741"/>
      <c r="DL29" s="740"/>
      <c r="DM29" s="735"/>
      <c r="DN29" s="735"/>
      <c r="DO29" s="735"/>
      <c r="DP29" s="741"/>
      <c r="DQ29" s="740"/>
      <c r="DR29" s="735"/>
      <c r="DS29" s="735"/>
      <c r="DT29" s="735"/>
      <c r="DU29" s="741"/>
      <c r="DV29" s="728"/>
      <c r="DW29" s="729"/>
      <c r="DX29" s="729"/>
      <c r="DY29" s="729"/>
      <c r="DZ29" s="742"/>
      <c r="EA29" s="48"/>
    </row>
    <row r="30" spans="1:131" ht="26.25" customHeight="1" x14ac:dyDescent="0.2">
      <c r="A30" s="54">
        <v>3</v>
      </c>
      <c r="B30" s="728" t="s">
        <v>467</v>
      </c>
      <c r="C30" s="729"/>
      <c r="D30" s="729"/>
      <c r="E30" s="729"/>
      <c r="F30" s="729"/>
      <c r="G30" s="729"/>
      <c r="H30" s="729"/>
      <c r="I30" s="729"/>
      <c r="J30" s="729"/>
      <c r="K30" s="729"/>
      <c r="L30" s="729"/>
      <c r="M30" s="729"/>
      <c r="N30" s="729"/>
      <c r="O30" s="729"/>
      <c r="P30" s="730"/>
      <c r="Q30" s="731">
        <v>3753</v>
      </c>
      <c r="R30" s="732"/>
      <c r="S30" s="732"/>
      <c r="T30" s="732"/>
      <c r="U30" s="732"/>
      <c r="V30" s="732">
        <v>3637</v>
      </c>
      <c r="W30" s="732"/>
      <c r="X30" s="732"/>
      <c r="Y30" s="732"/>
      <c r="Z30" s="732"/>
      <c r="AA30" s="732">
        <v>116</v>
      </c>
      <c r="AB30" s="732"/>
      <c r="AC30" s="732"/>
      <c r="AD30" s="732"/>
      <c r="AE30" s="733"/>
      <c r="AF30" s="734">
        <v>116</v>
      </c>
      <c r="AG30" s="735"/>
      <c r="AH30" s="735"/>
      <c r="AI30" s="735"/>
      <c r="AJ30" s="736"/>
      <c r="AK30" s="737">
        <v>587</v>
      </c>
      <c r="AL30" s="732"/>
      <c r="AM30" s="732"/>
      <c r="AN30" s="732"/>
      <c r="AO30" s="732"/>
      <c r="AP30" s="732" t="s">
        <v>33</v>
      </c>
      <c r="AQ30" s="732"/>
      <c r="AR30" s="732"/>
      <c r="AS30" s="732"/>
      <c r="AT30" s="732"/>
      <c r="AU30" s="732" t="s">
        <v>33</v>
      </c>
      <c r="AV30" s="732"/>
      <c r="AW30" s="732"/>
      <c r="AX30" s="732"/>
      <c r="AY30" s="732"/>
      <c r="AZ30" s="776" t="s">
        <v>33</v>
      </c>
      <c r="BA30" s="776"/>
      <c r="BB30" s="776"/>
      <c r="BC30" s="776"/>
      <c r="BD30" s="776"/>
      <c r="BE30" s="738"/>
      <c r="BF30" s="738"/>
      <c r="BG30" s="738"/>
      <c r="BH30" s="738"/>
      <c r="BI30" s="739"/>
      <c r="BJ30" s="56"/>
      <c r="BK30" s="56"/>
      <c r="BL30" s="56"/>
      <c r="BM30" s="56"/>
      <c r="BN30" s="56"/>
      <c r="BO30" s="55"/>
      <c r="BP30" s="55"/>
      <c r="BQ30" s="52">
        <v>24</v>
      </c>
      <c r="BR30" s="72"/>
      <c r="BS30" s="728"/>
      <c r="BT30" s="729"/>
      <c r="BU30" s="729"/>
      <c r="BV30" s="729"/>
      <c r="BW30" s="729"/>
      <c r="BX30" s="729"/>
      <c r="BY30" s="729"/>
      <c r="BZ30" s="729"/>
      <c r="CA30" s="729"/>
      <c r="CB30" s="729"/>
      <c r="CC30" s="729"/>
      <c r="CD30" s="729"/>
      <c r="CE30" s="729"/>
      <c r="CF30" s="729"/>
      <c r="CG30" s="730"/>
      <c r="CH30" s="740"/>
      <c r="CI30" s="735"/>
      <c r="CJ30" s="735"/>
      <c r="CK30" s="735"/>
      <c r="CL30" s="741"/>
      <c r="CM30" s="740"/>
      <c r="CN30" s="735"/>
      <c r="CO30" s="735"/>
      <c r="CP30" s="735"/>
      <c r="CQ30" s="741"/>
      <c r="CR30" s="740"/>
      <c r="CS30" s="735"/>
      <c r="CT30" s="735"/>
      <c r="CU30" s="735"/>
      <c r="CV30" s="741"/>
      <c r="CW30" s="740"/>
      <c r="CX30" s="735"/>
      <c r="CY30" s="735"/>
      <c r="CZ30" s="735"/>
      <c r="DA30" s="741"/>
      <c r="DB30" s="740"/>
      <c r="DC30" s="735"/>
      <c r="DD30" s="735"/>
      <c r="DE30" s="735"/>
      <c r="DF30" s="741"/>
      <c r="DG30" s="740"/>
      <c r="DH30" s="735"/>
      <c r="DI30" s="735"/>
      <c r="DJ30" s="735"/>
      <c r="DK30" s="741"/>
      <c r="DL30" s="740"/>
      <c r="DM30" s="735"/>
      <c r="DN30" s="735"/>
      <c r="DO30" s="735"/>
      <c r="DP30" s="741"/>
      <c r="DQ30" s="740"/>
      <c r="DR30" s="735"/>
      <c r="DS30" s="735"/>
      <c r="DT30" s="735"/>
      <c r="DU30" s="741"/>
      <c r="DV30" s="728"/>
      <c r="DW30" s="729"/>
      <c r="DX30" s="729"/>
      <c r="DY30" s="729"/>
      <c r="DZ30" s="742"/>
      <c r="EA30" s="48"/>
    </row>
    <row r="31" spans="1:131" ht="26.25" customHeight="1" x14ac:dyDescent="0.2">
      <c r="A31" s="54">
        <v>4</v>
      </c>
      <c r="B31" s="728" t="s">
        <v>164</v>
      </c>
      <c r="C31" s="729"/>
      <c r="D31" s="729"/>
      <c r="E31" s="729"/>
      <c r="F31" s="729"/>
      <c r="G31" s="729"/>
      <c r="H31" s="729"/>
      <c r="I31" s="729"/>
      <c r="J31" s="729"/>
      <c r="K31" s="729"/>
      <c r="L31" s="729"/>
      <c r="M31" s="729"/>
      <c r="N31" s="729"/>
      <c r="O31" s="729"/>
      <c r="P31" s="730"/>
      <c r="Q31" s="731">
        <v>2182</v>
      </c>
      <c r="R31" s="732"/>
      <c r="S31" s="732"/>
      <c r="T31" s="732"/>
      <c r="U31" s="732"/>
      <c r="V31" s="732">
        <v>1944</v>
      </c>
      <c r="W31" s="732"/>
      <c r="X31" s="732"/>
      <c r="Y31" s="732"/>
      <c r="Z31" s="732"/>
      <c r="AA31" s="732">
        <v>237</v>
      </c>
      <c r="AB31" s="732"/>
      <c r="AC31" s="732"/>
      <c r="AD31" s="732"/>
      <c r="AE31" s="733"/>
      <c r="AF31" s="734">
        <v>389</v>
      </c>
      <c r="AG31" s="735"/>
      <c r="AH31" s="735"/>
      <c r="AI31" s="735"/>
      <c r="AJ31" s="736"/>
      <c r="AK31" s="737">
        <v>739</v>
      </c>
      <c r="AL31" s="732"/>
      <c r="AM31" s="732"/>
      <c r="AN31" s="732"/>
      <c r="AO31" s="732"/>
      <c r="AP31" s="732">
        <v>6310</v>
      </c>
      <c r="AQ31" s="732"/>
      <c r="AR31" s="732"/>
      <c r="AS31" s="732"/>
      <c r="AT31" s="732"/>
      <c r="AU31" s="732">
        <v>5250</v>
      </c>
      <c r="AV31" s="732"/>
      <c r="AW31" s="732"/>
      <c r="AX31" s="732"/>
      <c r="AY31" s="732"/>
      <c r="AZ31" s="776" t="s">
        <v>33</v>
      </c>
      <c r="BA31" s="776"/>
      <c r="BB31" s="776"/>
      <c r="BC31" s="776"/>
      <c r="BD31" s="776"/>
      <c r="BE31" s="738" t="s">
        <v>28</v>
      </c>
      <c r="BF31" s="738"/>
      <c r="BG31" s="738"/>
      <c r="BH31" s="738"/>
      <c r="BI31" s="739"/>
      <c r="BJ31" s="56"/>
      <c r="BK31" s="56"/>
      <c r="BL31" s="56"/>
      <c r="BM31" s="56"/>
      <c r="BN31" s="56"/>
      <c r="BO31" s="55"/>
      <c r="BP31" s="55"/>
      <c r="BQ31" s="52">
        <v>25</v>
      </c>
      <c r="BR31" s="72"/>
      <c r="BS31" s="728"/>
      <c r="BT31" s="729"/>
      <c r="BU31" s="729"/>
      <c r="BV31" s="729"/>
      <c r="BW31" s="729"/>
      <c r="BX31" s="729"/>
      <c r="BY31" s="729"/>
      <c r="BZ31" s="729"/>
      <c r="CA31" s="729"/>
      <c r="CB31" s="729"/>
      <c r="CC31" s="729"/>
      <c r="CD31" s="729"/>
      <c r="CE31" s="729"/>
      <c r="CF31" s="729"/>
      <c r="CG31" s="730"/>
      <c r="CH31" s="740"/>
      <c r="CI31" s="735"/>
      <c r="CJ31" s="735"/>
      <c r="CK31" s="735"/>
      <c r="CL31" s="741"/>
      <c r="CM31" s="740"/>
      <c r="CN31" s="735"/>
      <c r="CO31" s="735"/>
      <c r="CP31" s="735"/>
      <c r="CQ31" s="741"/>
      <c r="CR31" s="740"/>
      <c r="CS31" s="735"/>
      <c r="CT31" s="735"/>
      <c r="CU31" s="735"/>
      <c r="CV31" s="741"/>
      <c r="CW31" s="740"/>
      <c r="CX31" s="735"/>
      <c r="CY31" s="735"/>
      <c r="CZ31" s="735"/>
      <c r="DA31" s="741"/>
      <c r="DB31" s="740"/>
      <c r="DC31" s="735"/>
      <c r="DD31" s="735"/>
      <c r="DE31" s="735"/>
      <c r="DF31" s="741"/>
      <c r="DG31" s="740"/>
      <c r="DH31" s="735"/>
      <c r="DI31" s="735"/>
      <c r="DJ31" s="735"/>
      <c r="DK31" s="741"/>
      <c r="DL31" s="740"/>
      <c r="DM31" s="735"/>
      <c r="DN31" s="735"/>
      <c r="DO31" s="735"/>
      <c r="DP31" s="741"/>
      <c r="DQ31" s="740"/>
      <c r="DR31" s="735"/>
      <c r="DS31" s="735"/>
      <c r="DT31" s="735"/>
      <c r="DU31" s="741"/>
      <c r="DV31" s="728"/>
      <c r="DW31" s="729"/>
      <c r="DX31" s="729"/>
      <c r="DY31" s="729"/>
      <c r="DZ31" s="742"/>
      <c r="EA31" s="48"/>
    </row>
    <row r="32" spans="1:131" ht="26.25" customHeight="1" x14ac:dyDescent="0.2">
      <c r="A32" s="54">
        <v>5</v>
      </c>
      <c r="B32" s="728"/>
      <c r="C32" s="729"/>
      <c r="D32" s="729"/>
      <c r="E32" s="729"/>
      <c r="F32" s="729"/>
      <c r="G32" s="729"/>
      <c r="H32" s="729"/>
      <c r="I32" s="729"/>
      <c r="J32" s="729"/>
      <c r="K32" s="729"/>
      <c r="L32" s="729"/>
      <c r="M32" s="729"/>
      <c r="N32" s="729"/>
      <c r="O32" s="729"/>
      <c r="P32" s="730"/>
      <c r="Q32" s="731"/>
      <c r="R32" s="732"/>
      <c r="S32" s="732"/>
      <c r="T32" s="732"/>
      <c r="U32" s="732"/>
      <c r="V32" s="732"/>
      <c r="W32" s="732"/>
      <c r="X32" s="732"/>
      <c r="Y32" s="732"/>
      <c r="Z32" s="732"/>
      <c r="AA32" s="732"/>
      <c r="AB32" s="732"/>
      <c r="AC32" s="732"/>
      <c r="AD32" s="732"/>
      <c r="AE32" s="733"/>
      <c r="AF32" s="734"/>
      <c r="AG32" s="735"/>
      <c r="AH32" s="735"/>
      <c r="AI32" s="735"/>
      <c r="AJ32" s="736"/>
      <c r="AK32" s="737"/>
      <c r="AL32" s="732"/>
      <c r="AM32" s="732"/>
      <c r="AN32" s="732"/>
      <c r="AO32" s="732"/>
      <c r="AP32" s="732"/>
      <c r="AQ32" s="732"/>
      <c r="AR32" s="732"/>
      <c r="AS32" s="732"/>
      <c r="AT32" s="732"/>
      <c r="AU32" s="732"/>
      <c r="AV32" s="732"/>
      <c r="AW32" s="732"/>
      <c r="AX32" s="732"/>
      <c r="AY32" s="732"/>
      <c r="AZ32" s="776"/>
      <c r="BA32" s="776"/>
      <c r="BB32" s="776"/>
      <c r="BC32" s="776"/>
      <c r="BD32" s="776"/>
      <c r="BE32" s="738"/>
      <c r="BF32" s="738"/>
      <c r="BG32" s="738"/>
      <c r="BH32" s="738"/>
      <c r="BI32" s="739"/>
      <c r="BJ32" s="56"/>
      <c r="BK32" s="56"/>
      <c r="BL32" s="56"/>
      <c r="BM32" s="56"/>
      <c r="BN32" s="56"/>
      <c r="BO32" s="55"/>
      <c r="BP32" s="55"/>
      <c r="BQ32" s="52">
        <v>26</v>
      </c>
      <c r="BR32" s="72"/>
      <c r="BS32" s="728"/>
      <c r="BT32" s="729"/>
      <c r="BU32" s="729"/>
      <c r="BV32" s="729"/>
      <c r="BW32" s="729"/>
      <c r="BX32" s="729"/>
      <c r="BY32" s="729"/>
      <c r="BZ32" s="729"/>
      <c r="CA32" s="729"/>
      <c r="CB32" s="729"/>
      <c r="CC32" s="729"/>
      <c r="CD32" s="729"/>
      <c r="CE32" s="729"/>
      <c r="CF32" s="729"/>
      <c r="CG32" s="730"/>
      <c r="CH32" s="740"/>
      <c r="CI32" s="735"/>
      <c r="CJ32" s="735"/>
      <c r="CK32" s="735"/>
      <c r="CL32" s="741"/>
      <c r="CM32" s="740"/>
      <c r="CN32" s="735"/>
      <c r="CO32" s="735"/>
      <c r="CP32" s="735"/>
      <c r="CQ32" s="741"/>
      <c r="CR32" s="740"/>
      <c r="CS32" s="735"/>
      <c r="CT32" s="735"/>
      <c r="CU32" s="735"/>
      <c r="CV32" s="741"/>
      <c r="CW32" s="740"/>
      <c r="CX32" s="735"/>
      <c r="CY32" s="735"/>
      <c r="CZ32" s="735"/>
      <c r="DA32" s="741"/>
      <c r="DB32" s="740"/>
      <c r="DC32" s="735"/>
      <c r="DD32" s="735"/>
      <c r="DE32" s="735"/>
      <c r="DF32" s="741"/>
      <c r="DG32" s="740"/>
      <c r="DH32" s="735"/>
      <c r="DI32" s="735"/>
      <c r="DJ32" s="735"/>
      <c r="DK32" s="741"/>
      <c r="DL32" s="740"/>
      <c r="DM32" s="735"/>
      <c r="DN32" s="735"/>
      <c r="DO32" s="735"/>
      <c r="DP32" s="741"/>
      <c r="DQ32" s="740"/>
      <c r="DR32" s="735"/>
      <c r="DS32" s="735"/>
      <c r="DT32" s="735"/>
      <c r="DU32" s="741"/>
      <c r="DV32" s="728"/>
      <c r="DW32" s="729"/>
      <c r="DX32" s="729"/>
      <c r="DY32" s="729"/>
      <c r="DZ32" s="742"/>
      <c r="EA32" s="48"/>
    </row>
    <row r="33" spans="1:131" ht="26.25" customHeight="1" x14ac:dyDescent="0.2">
      <c r="A33" s="54">
        <v>6</v>
      </c>
      <c r="B33" s="728"/>
      <c r="C33" s="729"/>
      <c r="D33" s="729"/>
      <c r="E33" s="729"/>
      <c r="F33" s="729"/>
      <c r="G33" s="729"/>
      <c r="H33" s="729"/>
      <c r="I33" s="729"/>
      <c r="J33" s="729"/>
      <c r="K33" s="729"/>
      <c r="L33" s="729"/>
      <c r="M33" s="729"/>
      <c r="N33" s="729"/>
      <c r="O33" s="729"/>
      <c r="P33" s="730"/>
      <c r="Q33" s="731"/>
      <c r="R33" s="732"/>
      <c r="S33" s="732"/>
      <c r="T33" s="732"/>
      <c r="U33" s="732"/>
      <c r="V33" s="732"/>
      <c r="W33" s="732"/>
      <c r="X33" s="732"/>
      <c r="Y33" s="732"/>
      <c r="Z33" s="732"/>
      <c r="AA33" s="732"/>
      <c r="AB33" s="732"/>
      <c r="AC33" s="732"/>
      <c r="AD33" s="732"/>
      <c r="AE33" s="733"/>
      <c r="AF33" s="734"/>
      <c r="AG33" s="735"/>
      <c r="AH33" s="735"/>
      <c r="AI33" s="735"/>
      <c r="AJ33" s="736"/>
      <c r="AK33" s="737"/>
      <c r="AL33" s="732"/>
      <c r="AM33" s="732"/>
      <c r="AN33" s="732"/>
      <c r="AO33" s="732"/>
      <c r="AP33" s="732"/>
      <c r="AQ33" s="732"/>
      <c r="AR33" s="732"/>
      <c r="AS33" s="732"/>
      <c r="AT33" s="732"/>
      <c r="AU33" s="732"/>
      <c r="AV33" s="732"/>
      <c r="AW33" s="732"/>
      <c r="AX33" s="732"/>
      <c r="AY33" s="732"/>
      <c r="AZ33" s="776"/>
      <c r="BA33" s="776"/>
      <c r="BB33" s="776"/>
      <c r="BC33" s="776"/>
      <c r="BD33" s="776"/>
      <c r="BE33" s="738"/>
      <c r="BF33" s="738"/>
      <c r="BG33" s="738"/>
      <c r="BH33" s="738"/>
      <c r="BI33" s="739"/>
      <c r="BJ33" s="56"/>
      <c r="BK33" s="56"/>
      <c r="BL33" s="56"/>
      <c r="BM33" s="56"/>
      <c r="BN33" s="56"/>
      <c r="BO33" s="55"/>
      <c r="BP33" s="55"/>
      <c r="BQ33" s="52">
        <v>27</v>
      </c>
      <c r="BR33" s="72"/>
      <c r="BS33" s="728"/>
      <c r="BT33" s="729"/>
      <c r="BU33" s="729"/>
      <c r="BV33" s="729"/>
      <c r="BW33" s="729"/>
      <c r="BX33" s="729"/>
      <c r="BY33" s="729"/>
      <c r="BZ33" s="729"/>
      <c r="CA33" s="729"/>
      <c r="CB33" s="729"/>
      <c r="CC33" s="729"/>
      <c r="CD33" s="729"/>
      <c r="CE33" s="729"/>
      <c r="CF33" s="729"/>
      <c r="CG33" s="730"/>
      <c r="CH33" s="740"/>
      <c r="CI33" s="735"/>
      <c r="CJ33" s="735"/>
      <c r="CK33" s="735"/>
      <c r="CL33" s="741"/>
      <c r="CM33" s="740"/>
      <c r="CN33" s="735"/>
      <c r="CO33" s="735"/>
      <c r="CP33" s="735"/>
      <c r="CQ33" s="741"/>
      <c r="CR33" s="740"/>
      <c r="CS33" s="735"/>
      <c r="CT33" s="735"/>
      <c r="CU33" s="735"/>
      <c r="CV33" s="741"/>
      <c r="CW33" s="740"/>
      <c r="CX33" s="735"/>
      <c r="CY33" s="735"/>
      <c r="CZ33" s="735"/>
      <c r="DA33" s="741"/>
      <c r="DB33" s="740"/>
      <c r="DC33" s="735"/>
      <c r="DD33" s="735"/>
      <c r="DE33" s="735"/>
      <c r="DF33" s="741"/>
      <c r="DG33" s="740"/>
      <c r="DH33" s="735"/>
      <c r="DI33" s="735"/>
      <c r="DJ33" s="735"/>
      <c r="DK33" s="741"/>
      <c r="DL33" s="740"/>
      <c r="DM33" s="735"/>
      <c r="DN33" s="735"/>
      <c r="DO33" s="735"/>
      <c r="DP33" s="741"/>
      <c r="DQ33" s="740"/>
      <c r="DR33" s="735"/>
      <c r="DS33" s="735"/>
      <c r="DT33" s="735"/>
      <c r="DU33" s="741"/>
      <c r="DV33" s="728"/>
      <c r="DW33" s="729"/>
      <c r="DX33" s="729"/>
      <c r="DY33" s="729"/>
      <c r="DZ33" s="742"/>
      <c r="EA33" s="48"/>
    </row>
    <row r="34" spans="1:131" ht="26.25" customHeight="1" x14ac:dyDescent="0.2">
      <c r="A34" s="54">
        <v>7</v>
      </c>
      <c r="B34" s="728"/>
      <c r="C34" s="729"/>
      <c r="D34" s="729"/>
      <c r="E34" s="729"/>
      <c r="F34" s="729"/>
      <c r="G34" s="729"/>
      <c r="H34" s="729"/>
      <c r="I34" s="729"/>
      <c r="J34" s="729"/>
      <c r="K34" s="729"/>
      <c r="L34" s="729"/>
      <c r="M34" s="729"/>
      <c r="N34" s="729"/>
      <c r="O34" s="729"/>
      <c r="P34" s="730"/>
      <c r="Q34" s="731"/>
      <c r="R34" s="732"/>
      <c r="S34" s="732"/>
      <c r="T34" s="732"/>
      <c r="U34" s="732"/>
      <c r="V34" s="732"/>
      <c r="W34" s="732"/>
      <c r="X34" s="732"/>
      <c r="Y34" s="732"/>
      <c r="Z34" s="732"/>
      <c r="AA34" s="732"/>
      <c r="AB34" s="732"/>
      <c r="AC34" s="732"/>
      <c r="AD34" s="732"/>
      <c r="AE34" s="733"/>
      <c r="AF34" s="734"/>
      <c r="AG34" s="735"/>
      <c r="AH34" s="735"/>
      <c r="AI34" s="735"/>
      <c r="AJ34" s="736"/>
      <c r="AK34" s="737"/>
      <c r="AL34" s="732"/>
      <c r="AM34" s="732"/>
      <c r="AN34" s="732"/>
      <c r="AO34" s="732"/>
      <c r="AP34" s="732"/>
      <c r="AQ34" s="732"/>
      <c r="AR34" s="732"/>
      <c r="AS34" s="732"/>
      <c r="AT34" s="732"/>
      <c r="AU34" s="732"/>
      <c r="AV34" s="732"/>
      <c r="AW34" s="732"/>
      <c r="AX34" s="732"/>
      <c r="AY34" s="732"/>
      <c r="AZ34" s="776"/>
      <c r="BA34" s="776"/>
      <c r="BB34" s="776"/>
      <c r="BC34" s="776"/>
      <c r="BD34" s="776"/>
      <c r="BE34" s="738"/>
      <c r="BF34" s="738"/>
      <c r="BG34" s="738"/>
      <c r="BH34" s="738"/>
      <c r="BI34" s="739"/>
      <c r="BJ34" s="56"/>
      <c r="BK34" s="56"/>
      <c r="BL34" s="56"/>
      <c r="BM34" s="56"/>
      <c r="BN34" s="56"/>
      <c r="BO34" s="55"/>
      <c r="BP34" s="55"/>
      <c r="BQ34" s="52">
        <v>28</v>
      </c>
      <c r="BR34" s="72"/>
      <c r="BS34" s="728"/>
      <c r="BT34" s="729"/>
      <c r="BU34" s="729"/>
      <c r="BV34" s="729"/>
      <c r="BW34" s="729"/>
      <c r="BX34" s="729"/>
      <c r="BY34" s="729"/>
      <c r="BZ34" s="729"/>
      <c r="CA34" s="729"/>
      <c r="CB34" s="729"/>
      <c r="CC34" s="729"/>
      <c r="CD34" s="729"/>
      <c r="CE34" s="729"/>
      <c r="CF34" s="729"/>
      <c r="CG34" s="730"/>
      <c r="CH34" s="740"/>
      <c r="CI34" s="735"/>
      <c r="CJ34" s="735"/>
      <c r="CK34" s="735"/>
      <c r="CL34" s="741"/>
      <c r="CM34" s="740"/>
      <c r="CN34" s="735"/>
      <c r="CO34" s="735"/>
      <c r="CP34" s="735"/>
      <c r="CQ34" s="741"/>
      <c r="CR34" s="740"/>
      <c r="CS34" s="735"/>
      <c r="CT34" s="735"/>
      <c r="CU34" s="735"/>
      <c r="CV34" s="741"/>
      <c r="CW34" s="740"/>
      <c r="CX34" s="735"/>
      <c r="CY34" s="735"/>
      <c r="CZ34" s="735"/>
      <c r="DA34" s="741"/>
      <c r="DB34" s="740"/>
      <c r="DC34" s="735"/>
      <c r="DD34" s="735"/>
      <c r="DE34" s="735"/>
      <c r="DF34" s="741"/>
      <c r="DG34" s="740"/>
      <c r="DH34" s="735"/>
      <c r="DI34" s="735"/>
      <c r="DJ34" s="735"/>
      <c r="DK34" s="741"/>
      <c r="DL34" s="740"/>
      <c r="DM34" s="735"/>
      <c r="DN34" s="735"/>
      <c r="DO34" s="735"/>
      <c r="DP34" s="741"/>
      <c r="DQ34" s="740"/>
      <c r="DR34" s="735"/>
      <c r="DS34" s="735"/>
      <c r="DT34" s="735"/>
      <c r="DU34" s="741"/>
      <c r="DV34" s="728"/>
      <c r="DW34" s="729"/>
      <c r="DX34" s="729"/>
      <c r="DY34" s="729"/>
      <c r="DZ34" s="742"/>
      <c r="EA34" s="48"/>
    </row>
    <row r="35" spans="1:131" ht="26.25" customHeight="1" x14ac:dyDescent="0.2">
      <c r="A35" s="54">
        <v>8</v>
      </c>
      <c r="B35" s="728"/>
      <c r="C35" s="729"/>
      <c r="D35" s="729"/>
      <c r="E35" s="729"/>
      <c r="F35" s="729"/>
      <c r="G35" s="729"/>
      <c r="H35" s="729"/>
      <c r="I35" s="729"/>
      <c r="J35" s="729"/>
      <c r="K35" s="729"/>
      <c r="L35" s="729"/>
      <c r="M35" s="729"/>
      <c r="N35" s="729"/>
      <c r="O35" s="729"/>
      <c r="P35" s="730"/>
      <c r="Q35" s="731"/>
      <c r="R35" s="732"/>
      <c r="S35" s="732"/>
      <c r="T35" s="732"/>
      <c r="U35" s="732"/>
      <c r="V35" s="732"/>
      <c r="W35" s="732"/>
      <c r="X35" s="732"/>
      <c r="Y35" s="732"/>
      <c r="Z35" s="732"/>
      <c r="AA35" s="732"/>
      <c r="AB35" s="732"/>
      <c r="AC35" s="732"/>
      <c r="AD35" s="732"/>
      <c r="AE35" s="733"/>
      <c r="AF35" s="734"/>
      <c r="AG35" s="735"/>
      <c r="AH35" s="735"/>
      <c r="AI35" s="735"/>
      <c r="AJ35" s="736"/>
      <c r="AK35" s="737"/>
      <c r="AL35" s="732"/>
      <c r="AM35" s="732"/>
      <c r="AN35" s="732"/>
      <c r="AO35" s="732"/>
      <c r="AP35" s="732"/>
      <c r="AQ35" s="732"/>
      <c r="AR35" s="732"/>
      <c r="AS35" s="732"/>
      <c r="AT35" s="732"/>
      <c r="AU35" s="732"/>
      <c r="AV35" s="732"/>
      <c r="AW35" s="732"/>
      <c r="AX35" s="732"/>
      <c r="AY35" s="732"/>
      <c r="AZ35" s="776"/>
      <c r="BA35" s="776"/>
      <c r="BB35" s="776"/>
      <c r="BC35" s="776"/>
      <c r="BD35" s="776"/>
      <c r="BE35" s="738"/>
      <c r="BF35" s="738"/>
      <c r="BG35" s="738"/>
      <c r="BH35" s="738"/>
      <c r="BI35" s="739"/>
      <c r="BJ35" s="56"/>
      <c r="BK35" s="56"/>
      <c r="BL35" s="56"/>
      <c r="BM35" s="56"/>
      <c r="BN35" s="56"/>
      <c r="BO35" s="55"/>
      <c r="BP35" s="55"/>
      <c r="BQ35" s="52">
        <v>29</v>
      </c>
      <c r="BR35" s="72"/>
      <c r="BS35" s="728"/>
      <c r="BT35" s="729"/>
      <c r="BU35" s="729"/>
      <c r="BV35" s="729"/>
      <c r="BW35" s="729"/>
      <c r="BX35" s="729"/>
      <c r="BY35" s="729"/>
      <c r="BZ35" s="729"/>
      <c r="CA35" s="729"/>
      <c r="CB35" s="729"/>
      <c r="CC35" s="729"/>
      <c r="CD35" s="729"/>
      <c r="CE35" s="729"/>
      <c r="CF35" s="729"/>
      <c r="CG35" s="730"/>
      <c r="CH35" s="740"/>
      <c r="CI35" s="735"/>
      <c r="CJ35" s="735"/>
      <c r="CK35" s="735"/>
      <c r="CL35" s="741"/>
      <c r="CM35" s="740"/>
      <c r="CN35" s="735"/>
      <c r="CO35" s="735"/>
      <c r="CP35" s="735"/>
      <c r="CQ35" s="741"/>
      <c r="CR35" s="740"/>
      <c r="CS35" s="735"/>
      <c r="CT35" s="735"/>
      <c r="CU35" s="735"/>
      <c r="CV35" s="741"/>
      <c r="CW35" s="740"/>
      <c r="CX35" s="735"/>
      <c r="CY35" s="735"/>
      <c r="CZ35" s="735"/>
      <c r="DA35" s="741"/>
      <c r="DB35" s="740"/>
      <c r="DC35" s="735"/>
      <c r="DD35" s="735"/>
      <c r="DE35" s="735"/>
      <c r="DF35" s="741"/>
      <c r="DG35" s="740"/>
      <c r="DH35" s="735"/>
      <c r="DI35" s="735"/>
      <c r="DJ35" s="735"/>
      <c r="DK35" s="741"/>
      <c r="DL35" s="740"/>
      <c r="DM35" s="735"/>
      <c r="DN35" s="735"/>
      <c r="DO35" s="735"/>
      <c r="DP35" s="741"/>
      <c r="DQ35" s="740"/>
      <c r="DR35" s="735"/>
      <c r="DS35" s="735"/>
      <c r="DT35" s="735"/>
      <c r="DU35" s="741"/>
      <c r="DV35" s="728"/>
      <c r="DW35" s="729"/>
      <c r="DX35" s="729"/>
      <c r="DY35" s="729"/>
      <c r="DZ35" s="742"/>
      <c r="EA35" s="48"/>
    </row>
    <row r="36" spans="1:131" ht="26.25" customHeight="1" x14ac:dyDescent="0.2">
      <c r="A36" s="54">
        <v>9</v>
      </c>
      <c r="B36" s="728"/>
      <c r="C36" s="729"/>
      <c r="D36" s="729"/>
      <c r="E36" s="729"/>
      <c r="F36" s="729"/>
      <c r="G36" s="729"/>
      <c r="H36" s="729"/>
      <c r="I36" s="729"/>
      <c r="J36" s="729"/>
      <c r="K36" s="729"/>
      <c r="L36" s="729"/>
      <c r="M36" s="729"/>
      <c r="N36" s="729"/>
      <c r="O36" s="729"/>
      <c r="P36" s="730"/>
      <c r="Q36" s="731"/>
      <c r="R36" s="732"/>
      <c r="S36" s="732"/>
      <c r="T36" s="732"/>
      <c r="U36" s="732"/>
      <c r="V36" s="732"/>
      <c r="W36" s="732"/>
      <c r="X36" s="732"/>
      <c r="Y36" s="732"/>
      <c r="Z36" s="732"/>
      <c r="AA36" s="732"/>
      <c r="AB36" s="732"/>
      <c r="AC36" s="732"/>
      <c r="AD36" s="732"/>
      <c r="AE36" s="733"/>
      <c r="AF36" s="734"/>
      <c r="AG36" s="735"/>
      <c r="AH36" s="735"/>
      <c r="AI36" s="735"/>
      <c r="AJ36" s="736"/>
      <c r="AK36" s="737"/>
      <c r="AL36" s="732"/>
      <c r="AM36" s="732"/>
      <c r="AN36" s="732"/>
      <c r="AO36" s="732"/>
      <c r="AP36" s="732"/>
      <c r="AQ36" s="732"/>
      <c r="AR36" s="732"/>
      <c r="AS36" s="732"/>
      <c r="AT36" s="732"/>
      <c r="AU36" s="732"/>
      <c r="AV36" s="732"/>
      <c r="AW36" s="732"/>
      <c r="AX36" s="732"/>
      <c r="AY36" s="732"/>
      <c r="AZ36" s="776"/>
      <c r="BA36" s="776"/>
      <c r="BB36" s="776"/>
      <c r="BC36" s="776"/>
      <c r="BD36" s="776"/>
      <c r="BE36" s="738"/>
      <c r="BF36" s="738"/>
      <c r="BG36" s="738"/>
      <c r="BH36" s="738"/>
      <c r="BI36" s="739"/>
      <c r="BJ36" s="56"/>
      <c r="BK36" s="56"/>
      <c r="BL36" s="56"/>
      <c r="BM36" s="56"/>
      <c r="BN36" s="56"/>
      <c r="BO36" s="55"/>
      <c r="BP36" s="55"/>
      <c r="BQ36" s="52">
        <v>30</v>
      </c>
      <c r="BR36" s="72"/>
      <c r="BS36" s="728"/>
      <c r="BT36" s="729"/>
      <c r="BU36" s="729"/>
      <c r="BV36" s="729"/>
      <c r="BW36" s="729"/>
      <c r="BX36" s="729"/>
      <c r="BY36" s="729"/>
      <c r="BZ36" s="729"/>
      <c r="CA36" s="729"/>
      <c r="CB36" s="729"/>
      <c r="CC36" s="729"/>
      <c r="CD36" s="729"/>
      <c r="CE36" s="729"/>
      <c r="CF36" s="729"/>
      <c r="CG36" s="730"/>
      <c r="CH36" s="740"/>
      <c r="CI36" s="735"/>
      <c r="CJ36" s="735"/>
      <c r="CK36" s="735"/>
      <c r="CL36" s="741"/>
      <c r="CM36" s="740"/>
      <c r="CN36" s="735"/>
      <c r="CO36" s="735"/>
      <c r="CP36" s="735"/>
      <c r="CQ36" s="741"/>
      <c r="CR36" s="740"/>
      <c r="CS36" s="735"/>
      <c r="CT36" s="735"/>
      <c r="CU36" s="735"/>
      <c r="CV36" s="741"/>
      <c r="CW36" s="740"/>
      <c r="CX36" s="735"/>
      <c r="CY36" s="735"/>
      <c r="CZ36" s="735"/>
      <c r="DA36" s="741"/>
      <c r="DB36" s="740"/>
      <c r="DC36" s="735"/>
      <c r="DD36" s="735"/>
      <c r="DE36" s="735"/>
      <c r="DF36" s="741"/>
      <c r="DG36" s="740"/>
      <c r="DH36" s="735"/>
      <c r="DI36" s="735"/>
      <c r="DJ36" s="735"/>
      <c r="DK36" s="741"/>
      <c r="DL36" s="740"/>
      <c r="DM36" s="735"/>
      <c r="DN36" s="735"/>
      <c r="DO36" s="735"/>
      <c r="DP36" s="741"/>
      <c r="DQ36" s="740"/>
      <c r="DR36" s="735"/>
      <c r="DS36" s="735"/>
      <c r="DT36" s="735"/>
      <c r="DU36" s="741"/>
      <c r="DV36" s="728"/>
      <c r="DW36" s="729"/>
      <c r="DX36" s="729"/>
      <c r="DY36" s="729"/>
      <c r="DZ36" s="742"/>
      <c r="EA36" s="48"/>
    </row>
    <row r="37" spans="1:131" ht="26.25" customHeight="1" x14ac:dyDescent="0.2">
      <c r="A37" s="54">
        <v>10</v>
      </c>
      <c r="B37" s="728"/>
      <c r="C37" s="729"/>
      <c r="D37" s="729"/>
      <c r="E37" s="729"/>
      <c r="F37" s="729"/>
      <c r="G37" s="729"/>
      <c r="H37" s="729"/>
      <c r="I37" s="729"/>
      <c r="J37" s="729"/>
      <c r="K37" s="729"/>
      <c r="L37" s="729"/>
      <c r="M37" s="729"/>
      <c r="N37" s="729"/>
      <c r="O37" s="729"/>
      <c r="P37" s="730"/>
      <c r="Q37" s="731"/>
      <c r="R37" s="732"/>
      <c r="S37" s="732"/>
      <c r="T37" s="732"/>
      <c r="U37" s="732"/>
      <c r="V37" s="732"/>
      <c r="W37" s="732"/>
      <c r="X37" s="732"/>
      <c r="Y37" s="732"/>
      <c r="Z37" s="732"/>
      <c r="AA37" s="732"/>
      <c r="AB37" s="732"/>
      <c r="AC37" s="732"/>
      <c r="AD37" s="732"/>
      <c r="AE37" s="733"/>
      <c r="AF37" s="734"/>
      <c r="AG37" s="735"/>
      <c r="AH37" s="735"/>
      <c r="AI37" s="735"/>
      <c r="AJ37" s="736"/>
      <c r="AK37" s="737"/>
      <c r="AL37" s="732"/>
      <c r="AM37" s="732"/>
      <c r="AN37" s="732"/>
      <c r="AO37" s="732"/>
      <c r="AP37" s="732"/>
      <c r="AQ37" s="732"/>
      <c r="AR37" s="732"/>
      <c r="AS37" s="732"/>
      <c r="AT37" s="732"/>
      <c r="AU37" s="732"/>
      <c r="AV37" s="732"/>
      <c r="AW37" s="732"/>
      <c r="AX37" s="732"/>
      <c r="AY37" s="732"/>
      <c r="AZ37" s="776"/>
      <c r="BA37" s="776"/>
      <c r="BB37" s="776"/>
      <c r="BC37" s="776"/>
      <c r="BD37" s="776"/>
      <c r="BE37" s="738"/>
      <c r="BF37" s="738"/>
      <c r="BG37" s="738"/>
      <c r="BH37" s="738"/>
      <c r="BI37" s="739"/>
      <c r="BJ37" s="56"/>
      <c r="BK37" s="56"/>
      <c r="BL37" s="56"/>
      <c r="BM37" s="56"/>
      <c r="BN37" s="56"/>
      <c r="BO37" s="55"/>
      <c r="BP37" s="55"/>
      <c r="BQ37" s="52">
        <v>31</v>
      </c>
      <c r="BR37" s="72"/>
      <c r="BS37" s="728"/>
      <c r="BT37" s="729"/>
      <c r="BU37" s="729"/>
      <c r="BV37" s="729"/>
      <c r="BW37" s="729"/>
      <c r="BX37" s="729"/>
      <c r="BY37" s="729"/>
      <c r="BZ37" s="729"/>
      <c r="CA37" s="729"/>
      <c r="CB37" s="729"/>
      <c r="CC37" s="729"/>
      <c r="CD37" s="729"/>
      <c r="CE37" s="729"/>
      <c r="CF37" s="729"/>
      <c r="CG37" s="730"/>
      <c r="CH37" s="740"/>
      <c r="CI37" s="735"/>
      <c r="CJ37" s="735"/>
      <c r="CK37" s="735"/>
      <c r="CL37" s="741"/>
      <c r="CM37" s="740"/>
      <c r="CN37" s="735"/>
      <c r="CO37" s="735"/>
      <c r="CP37" s="735"/>
      <c r="CQ37" s="741"/>
      <c r="CR37" s="740"/>
      <c r="CS37" s="735"/>
      <c r="CT37" s="735"/>
      <c r="CU37" s="735"/>
      <c r="CV37" s="741"/>
      <c r="CW37" s="740"/>
      <c r="CX37" s="735"/>
      <c r="CY37" s="735"/>
      <c r="CZ37" s="735"/>
      <c r="DA37" s="741"/>
      <c r="DB37" s="740"/>
      <c r="DC37" s="735"/>
      <c r="DD37" s="735"/>
      <c r="DE37" s="735"/>
      <c r="DF37" s="741"/>
      <c r="DG37" s="740"/>
      <c r="DH37" s="735"/>
      <c r="DI37" s="735"/>
      <c r="DJ37" s="735"/>
      <c r="DK37" s="741"/>
      <c r="DL37" s="740"/>
      <c r="DM37" s="735"/>
      <c r="DN37" s="735"/>
      <c r="DO37" s="735"/>
      <c r="DP37" s="741"/>
      <c r="DQ37" s="740"/>
      <c r="DR37" s="735"/>
      <c r="DS37" s="735"/>
      <c r="DT37" s="735"/>
      <c r="DU37" s="741"/>
      <c r="DV37" s="728"/>
      <c r="DW37" s="729"/>
      <c r="DX37" s="729"/>
      <c r="DY37" s="729"/>
      <c r="DZ37" s="742"/>
      <c r="EA37" s="48"/>
    </row>
    <row r="38" spans="1:131" ht="26.25" customHeight="1" x14ac:dyDescent="0.2">
      <c r="A38" s="54">
        <v>11</v>
      </c>
      <c r="B38" s="728"/>
      <c r="C38" s="729"/>
      <c r="D38" s="729"/>
      <c r="E38" s="729"/>
      <c r="F38" s="729"/>
      <c r="G38" s="729"/>
      <c r="H38" s="729"/>
      <c r="I38" s="729"/>
      <c r="J38" s="729"/>
      <c r="K38" s="729"/>
      <c r="L38" s="729"/>
      <c r="M38" s="729"/>
      <c r="N38" s="729"/>
      <c r="O38" s="729"/>
      <c r="P38" s="730"/>
      <c r="Q38" s="731"/>
      <c r="R38" s="732"/>
      <c r="S38" s="732"/>
      <c r="T38" s="732"/>
      <c r="U38" s="732"/>
      <c r="V38" s="732"/>
      <c r="W38" s="732"/>
      <c r="X38" s="732"/>
      <c r="Y38" s="732"/>
      <c r="Z38" s="732"/>
      <c r="AA38" s="732"/>
      <c r="AB38" s="732"/>
      <c r="AC38" s="732"/>
      <c r="AD38" s="732"/>
      <c r="AE38" s="733"/>
      <c r="AF38" s="734"/>
      <c r="AG38" s="735"/>
      <c r="AH38" s="735"/>
      <c r="AI38" s="735"/>
      <c r="AJ38" s="736"/>
      <c r="AK38" s="737"/>
      <c r="AL38" s="732"/>
      <c r="AM38" s="732"/>
      <c r="AN38" s="732"/>
      <c r="AO38" s="732"/>
      <c r="AP38" s="732"/>
      <c r="AQ38" s="732"/>
      <c r="AR38" s="732"/>
      <c r="AS38" s="732"/>
      <c r="AT38" s="732"/>
      <c r="AU38" s="732"/>
      <c r="AV38" s="732"/>
      <c r="AW38" s="732"/>
      <c r="AX38" s="732"/>
      <c r="AY38" s="732"/>
      <c r="AZ38" s="776"/>
      <c r="BA38" s="776"/>
      <c r="BB38" s="776"/>
      <c r="BC38" s="776"/>
      <c r="BD38" s="776"/>
      <c r="BE38" s="738"/>
      <c r="BF38" s="738"/>
      <c r="BG38" s="738"/>
      <c r="BH38" s="738"/>
      <c r="BI38" s="739"/>
      <c r="BJ38" s="56"/>
      <c r="BK38" s="56"/>
      <c r="BL38" s="56"/>
      <c r="BM38" s="56"/>
      <c r="BN38" s="56"/>
      <c r="BO38" s="55"/>
      <c r="BP38" s="55"/>
      <c r="BQ38" s="52">
        <v>32</v>
      </c>
      <c r="BR38" s="72"/>
      <c r="BS38" s="728"/>
      <c r="BT38" s="729"/>
      <c r="BU38" s="729"/>
      <c r="BV38" s="729"/>
      <c r="BW38" s="729"/>
      <c r="BX38" s="729"/>
      <c r="BY38" s="729"/>
      <c r="BZ38" s="729"/>
      <c r="CA38" s="729"/>
      <c r="CB38" s="729"/>
      <c r="CC38" s="729"/>
      <c r="CD38" s="729"/>
      <c r="CE38" s="729"/>
      <c r="CF38" s="729"/>
      <c r="CG38" s="730"/>
      <c r="CH38" s="740"/>
      <c r="CI38" s="735"/>
      <c r="CJ38" s="735"/>
      <c r="CK38" s="735"/>
      <c r="CL38" s="741"/>
      <c r="CM38" s="740"/>
      <c r="CN38" s="735"/>
      <c r="CO38" s="735"/>
      <c r="CP38" s="735"/>
      <c r="CQ38" s="741"/>
      <c r="CR38" s="740"/>
      <c r="CS38" s="735"/>
      <c r="CT38" s="735"/>
      <c r="CU38" s="735"/>
      <c r="CV38" s="741"/>
      <c r="CW38" s="740"/>
      <c r="CX38" s="735"/>
      <c r="CY38" s="735"/>
      <c r="CZ38" s="735"/>
      <c r="DA38" s="741"/>
      <c r="DB38" s="740"/>
      <c r="DC38" s="735"/>
      <c r="DD38" s="735"/>
      <c r="DE38" s="735"/>
      <c r="DF38" s="741"/>
      <c r="DG38" s="740"/>
      <c r="DH38" s="735"/>
      <c r="DI38" s="735"/>
      <c r="DJ38" s="735"/>
      <c r="DK38" s="741"/>
      <c r="DL38" s="740"/>
      <c r="DM38" s="735"/>
      <c r="DN38" s="735"/>
      <c r="DO38" s="735"/>
      <c r="DP38" s="741"/>
      <c r="DQ38" s="740"/>
      <c r="DR38" s="735"/>
      <c r="DS38" s="735"/>
      <c r="DT38" s="735"/>
      <c r="DU38" s="741"/>
      <c r="DV38" s="728"/>
      <c r="DW38" s="729"/>
      <c r="DX38" s="729"/>
      <c r="DY38" s="729"/>
      <c r="DZ38" s="742"/>
      <c r="EA38" s="48"/>
    </row>
    <row r="39" spans="1:131" ht="26.25" customHeight="1" x14ac:dyDescent="0.2">
      <c r="A39" s="54">
        <v>12</v>
      </c>
      <c r="B39" s="728"/>
      <c r="C39" s="729"/>
      <c r="D39" s="729"/>
      <c r="E39" s="729"/>
      <c r="F39" s="729"/>
      <c r="G39" s="729"/>
      <c r="H39" s="729"/>
      <c r="I39" s="729"/>
      <c r="J39" s="729"/>
      <c r="K39" s="729"/>
      <c r="L39" s="729"/>
      <c r="M39" s="729"/>
      <c r="N39" s="729"/>
      <c r="O39" s="729"/>
      <c r="P39" s="730"/>
      <c r="Q39" s="731"/>
      <c r="R39" s="732"/>
      <c r="S39" s="732"/>
      <c r="T39" s="732"/>
      <c r="U39" s="732"/>
      <c r="V39" s="732"/>
      <c r="W39" s="732"/>
      <c r="X39" s="732"/>
      <c r="Y39" s="732"/>
      <c r="Z39" s="732"/>
      <c r="AA39" s="732"/>
      <c r="AB39" s="732"/>
      <c r="AC39" s="732"/>
      <c r="AD39" s="732"/>
      <c r="AE39" s="733"/>
      <c r="AF39" s="734"/>
      <c r="AG39" s="735"/>
      <c r="AH39" s="735"/>
      <c r="AI39" s="735"/>
      <c r="AJ39" s="736"/>
      <c r="AK39" s="737"/>
      <c r="AL39" s="732"/>
      <c r="AM39" s="732"/>
      <c r="AN39" s="732"/>
      <c r="AO39" s="732"/>
      <c r="AP39" s="732"/>
      <c r="AQ39" s="732"/>
      <c r="AR39" s="732"/>
      <c r="AS39" s="732"/>
      <c r="AT39" s="732"/>
      <c r="AU39" s="732"/>
      <c r="AV39" s="732"/>
      <c r="AW39" s="732"/>
      <c r="AX39" s="732"/>
      <c r="AY39" s="732"/>
      <c r="AZ39" s="776"/>
      <c r="BA39" s="776"/>
      <c r="BB39" s="776"/>
      <c r="BC39" s="776"/>
      <c r="BD39" s="776"/>
      <c r="BE39" s="738"/>
      <c r="BF39" s="738"/>
      <c r="BG39" s="738"/>
      <c r="BH39" s="738"/>
      <c r="BI39" s="739"/>
      <c r="BJ39" s="56"/>
      <c r="BK39" s="56"/>
      <c r="BL39" s="56"/>
      <c r="BM39" s="56"/>
      <c r="BN39" s="56"/>
      <c r="BO39" s="55"/>
      <c r="BP39" s="55"/>
      <c r="BQ39" s="52">
        <v>33</v>
      </c>
      <c r="BR39" s="72"/>
      <c r="BS39" s="728"/>
      <c r="BT39" s="729"/>
      <c r="BU39" s="729"/>
      <c r="BV39" s="729"/>
      <c r="BW39" s="729"/>
      <c r="BX39" s="729"/>
      <c r="BY39" s="729"/>
      <c r="BZ39" s="729"/>
      <c r="CA39" s="729"/>
      <c r="CB39" s="729"/>
      <c r="CC39" s="729"/>
      <c r="CD39" s="729"/>
      <c r="CE39" s="729"/>
      <c r="CF39" s="729"/>
      <c r="CG39" s="730"/>
      <c r="CH39" s="740"/>
      <c r="CI39" s="735"/>
      <c r="CJ39" s="735"/>
      <c r="CK39" s="735"/>
      <c r="CL39" s="741"/>
      <c r="CM39" s="740"/>
      <c r="CN39" s="735"/>
      <c r="CO39" s="735"/>
      <c r="CP39" s="735"/>
      <c r="CQ39" s="741"/>
      <c r="CR39" s="740"/>
      <c r="CS39" s="735"/>
      <c r="CT39" s="735"/>
      <c r="CU39" s="735"/>
      <c r="CV39" s="741"/>
      <c r="CW39" s="740"/>
      <c r="CX39" s="735"/>
      <c r="CY39" s="735"/>
      <c r="CZ39" s="735"/>
      <c r="DA39" s="741"/>
      <c r="DB39" s="740"/>
      <c r="DC39" s="735"/>
      <c r="DD39" s="735"/>
      <c r="DE39" s="735"/>
      <c r="DF39" s="741"/>
      <c r="DG39" s="740"/>
      <c r="DH39" s="735"/>
      <c r="DI39" s="735"/>
      <c r="DJ39" s="735"/>
      <c r="DK39" s="741"/>
      <c r="DL39" s="740"/>
      <c r="DM39" s="735"/>
      <c r="DN39" s="735"/>
      <c r="DO39" s="735"/>
      <c r="DP39" s="741"/>
      <c r="DQ39" s="740"/>
      <c r="DR39" s="735"/>
      <c r="DS39" s="735"/>
      <c r="DT39" s="735"/>
      <c r="DU39" s="741"/>
      <c r="DV39" s="728"/>
      <c r="DW39" s="729"/>
      <c r="DX39" s="729"/>
      <c r="DY39" s="729"/>
      <c r="DZ39" s="742"/>
      <c r="EA39" s="48"/>
    </row>
    <row r="40" spans="1:131" ht="26.25" customHeight="1" x14ac:dyDescent="0.2">
      <c r="A40" s="52">
        <v>13</v>
      </c>
      <c r="B40" s="728"/>
      <c r="C40" s="729"/>
      <c r="D40" s="729"/>
      <c r="E40" s="729"/>
      <c r="F40" s="729"/>
      <c r="G40" s="729"/>
      <c r="H40" s="729"/>
      <c r="I40" s="729"/>
      <c r="J40" s="729"/>
      <c r="K40" s="729"/>
      <c r="L40" s="729"/>
      <c r="M40" s="729"/>
      <c r="N40" s="729"/>
      <c r="O40" s="729"/>
      <c r="P40" s="730"/>
      <c r="Q40" s="731"/>
      <c r="R40" s="732"/>
      <c r="S40" s="732"/>
      <c r="T40" s="732"/>
      <c r="U40" s="732"/>
      <c r="V40" s="732"/>
      <c r="W40" s="732"/>
      <c r="X40" s="732"/>
      <c r="Y40" s="732"/>
      <c r="Z40" s="732"/>
      <c r="AA40" s="732"/>
      <c r="AB40" s="732"/>
      <c r="AC40" s="732"/>
      <c r="AD40" s="732"/>
      <c r="AE40" s="733"/>
      <c r="AF40" s="734"/>
      <c r="AG40" s="735"/>
      <c r="AH40" s="735"/>
      <c r="AI40" s="735"/>
      <c r="AJ40" s="736"/>
      <c r="AK40" s="737"/>
      <c r="AL40" s="732"/>
      <c r="AM40" s="732"/>
      <c r="AN40" s="732"/>
      <c r="AO40" s="732"/>
      <c r="AP40" s="732"/>
      <c r="AQ40" s="732"/>
      <c r="AR40" s="732"/>
      <c r="AS40" s="732"/>
      <c r="AT40" s="732"/>
      <c r="AU40" s="732"/>
      <c r="AV40" s="732"/>
      <c r="AW40" s="732"/>
      <c r="AX40" s="732"/>
      <c r="AY40" s="732"/>
      <c r="AZ40" s="776"/>
      <c r="BA40" s="776"/>
      <c r="BB40" s="776"/>
      <c r="BC40" s="776"/>
      <c r="BD40" s="776"/>
      <c r="BE40" s="738"/>
      <c r="BF40" s="738"/>
      <c r="BG40" s="738"/>
      <c r="BH40" s="738"/>
      <c r="BI40" s="739"/>
      <c r="BJ40" s="56"/>
      <c r="BK40" s="56"/>
      <c r="BL40" s="56"/>
      <c r="BM40" s="56"/>
      <c r="BN40" s="56"/>
      <c r="BO40" s="55"/>
      <c r="BP40" s="55"/>
      <c r="BQ40" s="52">
        <v>34</v>
      </c>
      <c r="BR40" s="72"/>
      <c r="BS40" s="728"/>
      <c r="BT40" s="729"/>
      <c r="BU40" s="729"/>
      <c r="BV40" s="729"/>
      <c r="BW40" s="729"/>
      <c r="BX40" s="729"/>
      <c r="BY40" s="729"/>
      <c r="BZ40" s="729"/>
      <c r="CA40" s="729"/>
      <c r="CB40" s="729"/>
      <c r="CC40" s="729"/>
      <c r="CD40" s="729"/>
      <c r="CE40" s="729"/>
      <c r="CF40" s="729"/>
      <c r="CG40" s="730"/>
      <c r="CH40" s="740"/>
      <c r="CI40" s="735"/>
      <c r="CJ40" s="735"/>
      <c r="CK40" s="735"/>
      <c r="CL40" s="741"/>
      <c r="CM40" s="740"/>
      <c r="CN40" s="735"/>
      <c r="CO40" s="735"/>
      <c r="CP40" s="735"/>
      <c r="CQ40" s="741"/>
      <c r="CR40" s="740"/>
      <c r="CS40" s="735"/>
      <c r="CT40" s="735"/>
      <c r="CU40" s="735"/>
      <c r="CV40" s="741"/>
      <c r="CW40" s="740"/>
      <c r="CX40" s="735"/>
      <c r="CY40" s="735"/>
      <c r="CZ40" s="735"/>
      <c r="DA40" s="741"/>
      <c r="DB40" s="740"/>
      <c r="DC40" s="735"/>
      <c r="DD40" s="735"/>
      <c r="DE40" s="735"/>
      <c r="DF40" s="741"/>
      <c r="DG40" s="740"/>
      <c r="DH40" s="735"/>
      <c r="DI40" s="735"/>
      <c r="DJ40" s="735"/>
      <c r="DK40" s="741"/>
      <c r="DL40" s="740"/>
      <c r="DM40" s="735"/>
      <c r="DN40" s="735"/>
      <c r="DO40" s="735"/>
      <c r="DP40" s="741"/>
      <c r="DQ40" s="740"/>
      <c r="DR40" s="735"/>
      <c r="DS40" s="735"/>
      <c r="DT40" s="735"/>
      <c r="DU40" s="741"/>
      <c r="DV40" s="728"/>
      <c r="DW40" s="729"/>
      <c r="DX40" s="729"/>
      <c r="DY40" s="729"/>
      <c r="DZ40" s="742"/>
      <c r="EA40" s="48"/>
    </row>
    <row r="41" spans="1:131" ht="26.25" customHeight="1" x14ac:dyDescent="0.2">
      <c r="A41" s="52">
        <v>14</v>
      </c>
      <c r="B41" s="728"/>
      <c r="C41" s="729"/>
      <c r="D41" s="729"/>
      <c r="E41" s="729"/>
      <c r="F41" s="729"/>
      <c r="G41" s="729"/>
      <c r="H41" s="729"/>
      <c r="I41" s="729"/>
      <c r="J41" s="729"/>
      <c r="K41" s="729"/>
      <c r="L41" s="729"/>
      <c r="M41" s="729"/>
      <c r="N41" s="729"/>
      <c r="O41" s="729"/>
      <c r="P41" s="730"/>
      <c r="Q41" s="731"/>
      <c r="R41" s="732"/>
      <c r="S41" s="732"/>
      <c r="T41" s="732"/>
      <c r="U41" s="732"/>
      <c r="V41" s="732"/>
      <c r="W41" s="732"/>
      <c r="X41" s="732"/>
      <c r="Y41" s="732"/>
      <c r="Z41" s="732"/>
      <c r="AA41" s="732"/>
      <c r="AB41" s="732"/>
      <c r="AC41" s="732"/>
      <c r="AD41" s="732"/>
      <c r="AE41" s="733"/>
      <c r="AF41" s="734"/>
      <c r="AG41" s="735"/>
      <c r="AH41" s="735"/>
      <c r="AI41" s="735"/>
      <c r="AJ41" s="736"/>
      <c r="AK41" s="737"/>
      <c r="AL41" s="732"/>
      <c r="AM41" s="732"/>
      <c r="AN41" s="732"/>
      <c r="AO41" s="732"/>
      <c r="AP41" s="732"/>
      <c r="AQ41" s="732"/>
      <c r="AR41" s="732"/>
      <c r="AS41" s="732"/>
      <c r="AT41" s="732"/>
      <c r="AU41" s="732"/>
      <c r="AV41" s="732"/>
      <c r="AW41" s="732"/>
      <c r="AX41" s="732"/>
      <c r="AY41" s="732"/>
      <c r="AZ41" s="776"/>
      <c r="BA41" s="776"/>
      <c r="BB41" s="776"/>
      <c r="BC41" s="776"/>
      <c r="BD41" s="776"/>
      <c r="BE41" s="738"/>
      <c r="BF41" s="738"/>
      <c r="BG41" s="738"/>
      <c r="BH41" s="738"/>
      <c r="BI41" s="739"/>
      <c r="BJ41" s="56"/>
      <c r="BK41" s="56"/>
      <c r="BL41" s="56"/>
      <c r="BM41" s="56"/>
      <c r="BN41" s="56"/>
      <c r="BO41" s="55"/>
      <c r="BP41" s="55"/>
      <c r="BQ41" s="52">
        <v>35</v>
      </c>
      <c r="BR41" s="72"/>
      <c r="BS41" s="728"/>
      <c r="BT41" s="729"/>
      <c r="BU41" s="729"/>
      <c r="BV41" s="729"/>
      <c r="BW41" s="729"/>
      <c r="BX41" s="729"/>
      <c r="BY41" s="729"/>
      <c r="BZ41" s="729"/>
      <c r="CA41" s="729"/>
      <c r="CB41" s="729"/>
      <c r="CC41" s="729"/>
      <c r="CD41" s="729"/>
      <c r="CE41" s="729"/>
      <c r="CF41" s="729"/>
      <c r="CG41" s="730"/>
      <c r="CH41" s="740"/>
      <c r="CI41" s="735"/>
      <c r="CJ41" s="735"/>
      <c r="CK41" s="735"/>
      <c r="CL41" s="741"/>
      <c r="CM41" s="740"/>
      <c r="CN41" s="735"/>
      <c r="CO41" s="735"/>
      <c r="CP41" s="735"/>
      <c r="CQ41" s="741"/>
      <c r="CR41" s="740"/>
      <c r="CS41" s="735"/>
      <c r="CT41" s="735"/>
      <c r="CU41" s="735"/>
      <c r="CV41" s="741"/>
      <c r="CW41" s="740"/>
      <c r="CX41" s="735"/>
      <c r="CY41" s="735"/>
      <c r="CZ41" s="735"/>
      <c r="DA41" s="741"/>
      <c r="DB41" s="740"/>
      <c r="DC41" s="735"/>
      <c r="DD41" s="735"/>
      <c r="DE41" s="735"/>
      <c r="DF41" s="741"/>
      <c r="DG41" s="740"/>
      <c r="DH41" s="735"/>
      <c r="DI41" s="735"/>
      <c r="DJ41" s="735"/>
      <c r="DK41" s="741"/>
      <c r="DL41" s="740"/>
      <c r="DM41" s="735"/>
      <c r="DN41" s="735"/>
      <c r="DO41" s="735"/>
      <c r="DP41" s="741"/>
      <c r="DQ41" s="740"/>
      <c r="DR41" s="735"/>
      <c r="DS41" s="735"/>
      <c r="DT41" s="735"/>
      <c r="DU41" s="741"/>
      <c r="DV41" s="728"/>
      <c r="DW41" s="729"/>
      <c r="DX41" s="729"/>
      <c r="DY41" s="729"/>
      <c r="DZ41" s="742"/>
      <c r="EA41" s="48"/>
    </row>
    <row r="42" spans="1:131" ht="26.25" customHeight="1" x14ac:dyDescent="0.2">
      <c r="A42" s="52">
        <v>15</v>
      </c>
      <c r="B42" s="728"/>
      <c r="C42" s="729"/>
      <c r="D42" s="729"/>
      <c r="E42" s="729"/>
      <c r="F42" s="729"/>
      <c r="G42" s="729"/>
      <c r="H42" s="729"/>
      <c r="I42" s="729"/>
      <c r="J42" s="729"/>
      <c r="K42" s="729"/>
      <c r="L42" s="729"/>
      <c r="M42" s="729"/>
      <c r="N42" s="729"/>
      <c r="O42" s="729"/>
      <c r="P42" s="730"/>
      <c r="Q42" s="731"/>
      <c r="R42" s="732"/>
      <c r="S42" s="732"/>
      <c r="T42" s="732"/>
      <c r="U42" s="732"/>
      <c r="V42" s="732"/>
      <c r="W42" s="732"/>
      <c r="X42" s="732"/>
      <c r="Y42" s="732"/>
      <c r="Z42" s="732"/>
      <c r="AA42" s="732"/>
      <c r="AB42" s="732"/>
      <c r="AC42" s="732"/>
      <c r="AD42" s="732"/>
      <c r="AE42" s="733"/>
      <c r="AF42" s="734"/>
      <c r="AG42" s="735"/>
      <c r="AH42" s="735"/>
      <c r="AI42" s="735"/>
      <c r="AJ42" s="736"/>
      <c r="AK42" s="737"/>
      <c r="AL42" s="732"/>
      <c r="AM42" s="732"/>
      <c r="AN42" s="732"/>
      <c r="AO42" s="732"/>
      <c r="AP42" s="732"/>
      <c r="AQ42" s="732"/>
      <c r="AR42" s="732"/>
      <c r="AS42" s="732"/>
      <c r="AT42" s="732"/>
      <c r="AU42" s="732"/>
      <c r="AV42" s="732"/>
      <c r="AW42" s="732"/>
      <c r="AX42" s="732"/>
      <c r="AY42" s="732"/>
      <c r="AZ42" s="776"/>
      <c r="BA42" s="776"/>
      <c r="BB42" s="776"/>
      <c r="BC42" s="776"/>
      <c r="BD42" s="776"/>
      <c r="BE42" s="738"/>
      <c r="BF42" s="738"/>
      <c r="BG42" s="738"/>
      <c r="BH42" s="738"/>
      <c r="BI42" s="739"/>
      <c r="BJ42" s="56"/>
      <c r="BK42" s="56"/>
      <c r="BL42" s="56"/>
      <c r="BM42" s="56"/>
      <c r="BN42" s="56"/>
      <c r="BO42" s="55"/>
      <c r="BP42" s="55"/>
      <c r="BQ42" s="52">
        <v>36</v>
      </c>
      <c r="BR42" s="72"/>
      <c r="BS42" s="728"/>
      <c r="BT42" s="729"/>
      <c r="BU42" s="729"/>
      <c r="BV42" s="729"/>
      <c r="BW42" s="729"/>
      <c r="BX42" s="729"/>
      <c r="BY42" s="729"/>
      <c r="BZ42" s="729"/>
      <c r="CA42" s="729"/>
      <c r="CB42" s="729"/>
      <c r="CC42" s="729"/>
      <c r="CD42" s="729"/>
      <c r="CE42" s="729"/>
      <c r="CF42" s="729"/>
      <c r="CG42" s="730"/>
      <c r="CH42" s="740"/>
      <c r="CI42" s="735"/>
      <c r="CJ42" s="735"/>
      <c r="CK42" s="735"/>
      <c r="CL42" s="741"/>
      <c r="CM42" s="740"/>
      <c r="CN42" s="735"/>
      <c r="CO42" s="735"/>
      <c r="CP42" s="735"/>
      <c r="CQ42" s="741"/>
      <c r="CR42" s="740"/>
      <c r="CS42" s="735"/>
      <c r="CT42" s="735"/>
      <c r="CU42" s="735"/>
      <c r="CV42" s="741"/>
      <c r="CW42" s="740"/>
      <c r="CX42" s="735"/>
      <c r="CY42" s="735"/>
      <c r="CZ42" s="735"/>
      <c r="DA42" s="741"/>
      <c r="DB42" s="740"/>
      <c r="DC42" s="735"/>
      <c r="DD42" s="735"/>
      <c r="DE42" s="735"/>
      <c r="DF42" s="741"/>
      <c r="DG42" s="740"/>
      <c r="DH42" s="735"/>
      <c r="DI42" s="735"/>
      <c r="DJ42" s="735"/>
      <c r="DK42" s="741"/>
      <c r="DL42" s="740"/>
      <c r="DM42" s="735"/>
      <c r="DN42" s="735"/>
      <c r="DO42" s="735"/>
      <c r="DP42" s="741"/>
      <c r="DQ42" s="740"/>
      <c r="DR42" s="735"/>
      <c r="DS42" s="735"/>
      <c r="DT42" s="735"/>
      <c r="DU42" s="741"/>
      <c r="DV42" s="728"/>
      <c r="DW42" s="729"/>
      <c r="DX42" s="729"/>
      <c r="DY42" s="729"/>
      <c r="DZ42" s="742"/>
      <c r="EA42" s="48"/>
    </row>
    <row r="43" spans="1:131" ht="26.25" customHeight="1" x14ac:dyDescent="0.2">
      <c r="A43" s="52">
        <v>16</v>
      </c>
      <c r="B43" s="728"/>
      <c r="C43" s="729"/>
      <c r="D43" s="729"/>
      <c r="E43" s="729"/>
      <c r="F43" s="729"/>
      <c r="G43" s="729"/>
      <c r="H43" s="729"/>
      <c r="I43" s="729"/>
      <c r="J43" s="729"/>
      <c r="K43" s="729"/>
      <c r="L43" s="729"/>
      <c r="M43" s="729"/>
      <c r="N43" s="729"/>
      <c r="O43" s="729"/>
      <c r="P43" s="730"/>
      <c r="Q43" s="731"/>
      <c r="R43" s="732"/>
      <c r="S43" s="732"/>
      <c r="T43" s="732"/>
      <c r="U43" s="732"/>
      <c r="V43" s="732"/>
      <c r="W43" s="732"/>
      <c r="X43" s="732"/>
      <c r="Y43" s="732"/>
      <c r="Z43" s="732"/>
      <c r="AA43" s="732"/>
      <c r="AB43" s="732"/>
      <c r="AC43" s="732"/>
      <c r="AD43" s="732"/>
      <c r="AE43" s="733"/>
      <c r="AF43" s="734"/>
      <c r="AG43" s="735"/>
      <c r="AH43" s="735"/>
      <c r="AI43" s="735"/>
      <c r="AJ43" s="736"/>
      <c r="AK43" s="737"/>
      <c r="AL43" s="732"/>
      <c r="AM43" s="732"/>
      <c r="AN43" s="732"/>
      <c r="AO43" s="732"/>
      <c r="AP43" s="732"/>
      <c r="AQ43" s="732"/>
      <c r="AR43" s="732"/>
      <c r="AS43" s="732"/>
      <c r="AT43" s="732"/>
      <c r="AU43" s="732"/>
      <c r="AV43" s="732"/>
      <c r="AW43" s="732"/>
      <c r="AX43" s="732"/>
      <c r="AY43" s="732"/>
      <c r="AZ43" s="776"/>
      <c r="BA43" s="776"/>
      <c r="BB43" s="776"/>
      <c r="BC43" s="776"/>
      <c r="BD43" s="776"/>
      <c r="BE43" s="738"/>
      <c r="BF43" s="738"/>
      <c r="BG43" s="738"/>
      <c r="BH43" s="738"/>
      <c r="BI43" s="739"/>
      <c r="BJ43" s="56"/>
      <c r="BK43" s="56"/>
      <c r="BL43" s="56"/>
      <c r="BM43" s="56"/>
      <c r="BN43" s="56"/>
      <c r="BO43" s="55"/>
      <c r="BP43" s="55"/>
      <c r="BQ43" s="52">
        <v>37</v>
      </c>
      <c r="BR43" s="72"/>
      <c r="BS43" s="728"/>
      <c r="BT43" s="729"/>
      <c r="BU43" s="729"/>
      <c r="BV43" s="729"/>
      <c r="BW43" s="729"/>
      <c r="BX43" s="729"/>
      <c r="BY43" s="729"/>
      <c r="BZ43" s="729"/>
      <c r="CA43" s="729"/>
      <c r="CB43" s="729"/>
      <c r="CC43" s="729"/>
      <c r="CD43" s="729"/>
      <c r="CE43" s="729"/>
      <c r="CF43" s="729"/>
      <c r="CG43" s="730"/>
      <c r="CH43" s="740"/>
      <c r="CI43" s="735"/>
      <c r="CJ43" s="735"/>
      <c r="CK43" s="735"/>
      <c r="CL43" s="741"/>
      <c r="CM43" s="740"/>
      <c r="CN43" s="735"/>
      <c r="CO43" s="735"/>
      <c r="CP43" s="735"/>
      <c r="CQ43" s="741"/>
      <c r="CR43" s="740"/>
      <c r="CS43" s="735"/>
      <c r="CT43" s="735"/>
      <c r="CU43" s="735"/>
      <c r="CV43" s="741"/>
      <c r="CW43" s="740"/>
      <c r="CX43" s="735"/>
      <c r="CY43" s="735"/>
      <c r="CZ43" s="735"/>
      <c r="DA43" s="741"/>
      <c r="DB43" s="740"/>
      <c r="DC43" s="735"/>
      <c r="DD43" s="735"/>
      <c r="DE43" s="735"/>
      <c r="DF43" s="741"/>
      <c r="DG43" s="740"/>
      <c r="DH43" s="735"/>
      <c r="DI43" s="735"/>
      <c r="DJ43" s="735"/>
      <c r="DK43" s="741"/>
      <c r="DL43" s="740"/>
      <c r="DM43" s="735"/>
      <c r="DN43" s="735"/>
      <c r="DO43" s="735"/>
      <c r="DP43" s="741"/>
      <c r="DQ43" s="740"/>
      <c r="DR43" s="735"/>
      <c r="DS43" s="735"/>
      <c r="DT43" s="735"/>
      <c r="DU43" s="741"/>
      <c r="DV43" s="728"/>
      <c r="DW43" s="729"/>
      <c r="DX43" s="729"/>
      <c r="DY43" s="729"/>
      <c r="DZ43" s="742"/>
      <c r="EA43" s="48"/>
    </row>
    <row r="44" spans="1:131" ht="26.25" customHeight="1" x14ac:dyDescent="0.2">
      <c r="A44" s="52">
        <v>17</v>
      </c>
      <c r="B44" s="728"/>
      <c r="C44" s="729"/>
      <c r="D44" s="729"/>
      <c r="E44" s="729"/>
      <c r="F44" s="729"/>
      <c r="G44" s="729"/>
      <c r="H44" s="729"/>
      <c r="I44" s="729"/>
      <c r="J44" s="729"/>
      <c r="K44" s="729"/>
      <c r="L44" s="729"/>
      <c r="M44" s="729"/>
      <c r="N44" s="729"/>
      <c r="O44" s="729"/>
      <c r="P44" s="730"/>
      <c r="Q44" s="731"/>
      <c r="R44" s="732"/>
      <c r="S44" s="732"/>
      <c r="T44" s="732"/>
      <c r="U44" s="732"/>
      <c r="V44" s="732"/>
      <c r="W44" s="732"/>
      <c r="X44" s="732"/>
      <c r="Y44" s="732"/>
      <c r="Z44" s="732"/>
      <c r="AA44" s="732"/>
      <c r="AB44" s="732"/>
      <c r="AC44" s="732"/>
      <c r="AD44" s="732"/>
      <c r="AE44" s="733"/>
      <c r="AF44" s="734"/>
      <c r="AG44" s="735"/>
      <c r="AH44" s="735"/>
      <c r="AI44" s="735"/>
      <c r="AJ44" s="736"/>
      <c r="AK44" s="737"/>
      <c r="AL44" s="732"/>
      <c r="AM44" s="732"/>
      <c r="AN44" s="732"/>
      <c r="AO44" s="732"/>
      <c r="AP44" s="732"/>
      <c r="AQ44" s="732"/>
      <c r="AR44" s="732"/>
      <c r="AS44" s="732"/>
      <c r="AT44" s="732"/>
      <c r="AU44" s="732"/>
      <c r="AV44" s="732"/>
      <c r="AW44" s="732"/>
      <c r="AX44" s="732"/>
      <c r="AY44" s="732"/>
      <c r="AZ44" s="776"/>
      <c r="BA44" s="776"/>
      <c r="BB44" s="776"/>
      <c r="BC44" s="776"/>
      <c r="BD44" s="776"/>
      <c r="BE44" s="738"/>
      <c r="BF44" s="738"/>
      <c r="BG44" s="738"/>
      <c r="BH44" s="738"/>
      <c r="BI44" s="739"/>
      <c r="BJ44" s="56"/>
      <c r="BK44" s="56"/>
      <c r="BL44" s="56"/>
      <c r="BM44" s="56"/>
      <c r="BN44" s="56"/>
      <c r="BO44" s="55"/>
      <c r="BP44" s="55"/>
      <c r="BQ44" s="52">
        <v>38</v>
      </c>
      <c r="BR44" s="72"/>
      <c r="BS44" s="728"/>
      <c r="BT44" s="729"/>
      <c r="BU44" s="729"/>
      <c r="BV44" s="729"/>
      <c r="BW44" s="729"/>
      <c r="BX44" s="729"/>
      <c r="BY44" s="729"/>
      <c r="BZ44" s="729"/>
      <c r="CA44" s="729"/>
      <c r="CB44" s="729"/>
      <c r="CC44" s="729"/>
      <c r="CD44" s="729"/>
      <c r="CE44" s="729"/>
      <c r="CF44" s="729"/>
      <c r="CG44" s="730"/>
      <c r="CH44" s="740"/>
      <c r="CI44" s="735"/>
      <c r="CJ44" s="735"/>
      <c r="CK44" s="735"/>
      <c r="CL44" s="741"/>
      <c r="CM44" s="740"/>
      <c r="CN44" s="735"/>
      <c r="CO44" s="735"/>
      <c r="CP44" s="735"/>
      <c r="CQ44" s="741"/>
      <c r="CR44" s="740"/>
      <c r="CS44" s="735"/>
      <c r="CT44" s="735"/>
      <c r="CU44" s="735"/>
      <c r="CV44" s="741"/>
      <c r="CW44" s="740"/>
      <c r="CX44" s="735"/>
      <c r="CY44" s="735"/>
      <c r="CZ44" s="735"/>
      <c r="DA44" s="741"/>
      <c r="DB44" s="740"/>
      <c r="DC44" s="735"/>
      <c r="DD44" s="735"/>
      <c r="DE44" s="735"/>
      <c r="DF44" s="741"/>
      <c r="DG44" s="740"/>
      <c r="DH44" s="735"/>
      <c r="DI44" s="735"/>
      <c r="DJ44" s="735"/>
      <c r="DK44" s="741"/>
      <c r="DL44" s="740"/>
      <c r="DM44" s="735"/>
      <c r="DN44" s="735"/>
      <c r="DO44" s="735"/>
      <c r="DP44" s="741"/>
      <c r="DQ44" s="740"/>
      <c r="DR44" s="735"/>
      <c r="DS44" s="735"/>
      <c r="DT44" s="735"/>
      <c r="DU44" s="741"/>
      <c r="DV44" s="728"/>
      <c r="DW44" s="729"/>
      <c r="DX44" s="729"/>
      <c r="DY44" s="729"/>
      <c r="DZ44" s="742"/>
      <c r="EA44" s="48"/>
    </row>
    <row r="45" spans="1:131" ht="26.25" customHeight="1" x14ac:dyDescent="0.2">
      <c r="A45" s="52">
        <v>18</v>
      </c>
      <c r="B45" s="728"/>
      <c r="C45" s="729"/>
      <c r="D45" s="729"/>
      <c r="E45" s="729"/>
      <c r="F45" s="729"/>
      <c r="G45" s="729"/>
      <c r="H45" s="729"/>
      <c r="I45" s="729"/>
      <c r="J45" s="729"/>
      <c r="K45" s="729"/>
      <c r="L45" s="729"/>
      <c r="M45" s="729"/>
      <c r="N45" s="729"/>
      <c r="O45" s="729"/>
      <c r="P45" s="730"/>
      <c r="Q45" s="731"/>
      <c r="R45" s="732"/>
      <c r="S45" s="732"/>
      <c r="T45" s="732"/>
      <c r="U45" s="732"/>
      <c r="V45" s="732"/>
      <c r="W45" s="732"/>
      <c r="X45" s="732"/>
      <c r="Y45" s="732"/>
      <c r="Z45" s="732"/>
      <c r="AA45" s="732"/>
      <c r="AB45" s="732"/>
      <c r="AC45" s="732"/>
      <c r="AD45" s="732"/>
      <c r="AE45" s="733"/>
      <c r="AF45" s="734"/>
      <c r="AG45" s="735"/>
      <c r="AH45" s="735"/>
      <c r="AI45" s="735"/>
      <c r="AJ45" s="736"/>
      <c r="AK45" s="737"/>
      <c r="AL45" s="732"/>
      <c r="AM45" s="732"/>
      <c r="AN45" s="732"/>
      <c r="AO45" s="732"/>
      <c r="AP45" s="732"/>
      <c r="AQ45" s="732"/>
      <c r="AR45" s="732"/>
      <c r="AS45" s="732"/>
      <c r="AT45" s="732"/>
      <c r="AU45" s="732"/>
      <c r="AV45" s="732"/>
      <c r="AW45" s="732"/>
      <c r="AX45" s="732"/>
      <c r="AY45" s="732"/>
      <c r="AZ45" s="776"/>
      <c r="BA45" s="776"/>
      <c r="BB45" s="776"/>
      <c r="BC45" s="776"/>
      <c r="BD45" s="776"/>
      <c r="BE45" s="738"/>
      <c r="BF45" s="738"/>
      <c r="BG45" s="738"/>
      <c r="BH45" s="738"/>
      <c r="BI45" s="739"/>
      <c r="BJ45" s="56"/>
      <c r="BK45" s="56"/>
      <c r="BL45" s="56"/>
      <c r="BM45" s="56"/>
      <c r="BN45" s="56"/>
      <c r="BO45" s="55"/>
      <c r="BP45" s="55"/>
      <c r="BQ45" s="52">
        <v>39</v>
      </c>
      <c r="BR45" s="72"/>
      <c r="BS45" s="728"/>
      <c r="BT45" s="729"/>
      <c r="BU45" s="729"/>
      <c r="BV45" s="729"/>
      <c r="BW45" s="729"/>
      <c r="BX45" s="729"/>
      <c r="BY45" s="729"/>
      <c r="BZ45" s="729"/>
      <c r="CA45" s="729"/>
      <c r="CB45" s="729"/>
      <c r="CC45" s="729"/>
      <c r="CD45" s="729"/>
      <c r="CE45" s="729"/>
      <c r="CF45" s="729"/>
      <c r="CG45" s="730"/>
      <c r="CH45" s="740"/>
      <c r="CI45" s="735"/>
      <c r="CJ45" s="735"/>
      <c r="CK45" s="735"/>
      <c r="CL45" s="741"/>
      <c r="CM45" s="740"/>
      <c r="CN45" s="735"/>
      <c r="CO45" s="735"/>
      <c r="CP45" s="735"/>
      <c r="CQ45" s="741"/>
      <c r="CR45" s="740"/>
      <c r="CS45" s="735"/>
      <c r="CT45" s="735"/>
      <c r="CU45" s="735"/>
      <c r="CV45" s="741"/>
      <c r="CW45" s="740"/>
      <c r="CX45" s="735"/>
      <c r="CY45" s="735"/>
      <c r="CZ45" s="735"/>
      <c r="DA45" s="741"/>
      <c r="DB45" s="740"/>
      <c r="DC45" s="735"/>
      <c r="DD45" s="735"/>
      <c r="DE45" s="735"/>
      <c r="DF45" s="741"/>
      <c r="DG45" s="740"/>
      <c r="DH45" s="735"/>
      <c r="DI45" s="735"/>
      <c r="DJ45" s="735"/>
      <c r="DK45" s="741"/>
      <c r="DL45" s="740"/>
      <c r="DM45" s="735"/>
      <c r="DN45" s="735"/>
      <c r="DO45" s="735"/>
      <c r="DP45" s="741"/>
      <c r="DQ45" s="740"/>
      <c r="DR45" s="735"/>
      <c r="DS45" s="735"/>
      <c r="DT45" s="735"/>
      <c r="DU45" s="741"/>
      <c r="DV45" s="728"/>
      <c r="DW45" s="729"/>
      <c r="DX45" s="729"/>
      <c r="DY45" s="729"/>
      <c r="DZ45" s="742"/>
      <c r="EA45" s="48"/>
    </row>
    <row r="46" spans="1:131" ht="26.25" customHeight="1" x14ac:dyDescent="0.2">
      <c r="A46" s="52">
        <v>19</v>
      </c>
      <c r="B46" s="728"/>
      <c r="C46" s="729"/>
      <c r="D46" s="729"/>
      <c r="E46" s="729"/>
      <c r="F46" s="729"/>
      <c r="G46" s="729"/>
      <c r="H46" s="729"/>
      <c r="I46" s="729"/>
      <c r="J46" s="729"/>
      <c r="K46" s="729"/>
      <c r="L46" s="729"/>
      <c r="M46" s="729"/>
      <c r="N46" s="729"/>
      <c r="O46" s="729"/>
      <c r="P46" s="730"/>
      <c r="Q46" s="731"/>
      <c r="R46" s="732"/>
      <c r="S46" s="732"/>
      <c r="T46" s="732"/>
      <c r="U46" s="732"/>
      <c r="V46" s="732"/>
      <c r="W46" s="732"/>
      <c r="X46" s="732"/>
      <c r="Y46" s="732"/>
      <c r="Z46" s="732"/>
      <c r="AA46" s="732"/>
      <c r="AB46" s="732"/>
      <c r="AC46" s="732"/>
      <c r="AD46" s="732"/>
      <c r="AE46" s="733"/>
      <c r="AF46" s="734"/>
      <c r="AG46" s="735"/>
      <c r="AH46" s="735"/>
      <c r="AI46" s="735"/>
      <c r="AJ46" s="736"/>
      <c r="AK46" s="737"/>
      <c r="AL46" s="732"/>
      <c r="AM46" s="732"/>
      <c r="AN46" s="732"/>
      <c r="AO46" s="732"/>
      <c r="AP46" s="732"/>
      <c r="AQ46" s="732"/>
      <c r="AR46" s="732"/>
      <c r="AS46" s="732"/>
      <c r="AT46" s="732"/>
      <c r="AU46" s="732"/>
      <c r="AV46" s="732"/>
      <c r="AW46" s="732"/>
      <c r="AX46" s="732"/>
      <c r="AY46" s="732"/>
      <c r="AZ46" s="776"/>
      <c r="BA46" s="776"/>
      <c r="BB46" s="776"/>
      <c r="BC46" s="776"/>
      <c r="BD46" s="776"/>
      <c r="BE46" s="738"/>
      <c r="BF46" s="738"/>
      <c r="BG46" s="738"/>
      <c r="BH46" s="738"/>
      <c r="BI46" s="739"/>
      <c r="BJ46" s="56"/>
      <c r="BK46" s="56"/>
      <c r="BL46" s="56"/>
      <c r="BM46" s="56"/>
      <c r="BN46" s="56"/>
      <c r="BO46" s="55"/>
      <c r="BP46" s="55"/>
      <c r="BQ46" s="52">
        <v>40</v>
      </c>
      <c r="BR46" s="72"/>
      <c r="BS46" s="728"/>
      <c r="BT46" s="729"/>
      <c r="BU46" s="729"/>
      <c r="BV46" s="729"/>
      <c r="BW46" s="729"/>
      <c r="BX46" s="729"/>
      <c r="BY46" s="729"/>
      <c r="BZ46" s="729"/>
      <c r="CA46" s="729"/>
      <c r="CB46" s="729"/>
      <c r="CC46" s="729"/>
      <c r="CD46" s="729"/>
      <c r="CE46" s="729"/>
      <c r="CF46" s="729"/>
      <c r="CG46" s="730"/>
      <c r="CH46" s="740"/>
      <c r="CI46" s="735"/>
      <c r="CJ46" s="735"/>
      <c r="CK46" s="735"/>
      <c r="CL46" s="741"/>
      <c r="CM46" s="740"/>
      <c r="CN46" s="735"/>
      <c r="CO46" s="735"/>
      <c r="CP46" s="735"/>
      <c r="CQ46" s="741"/>
      <c r="CR46" s="740"/>
      <c r="CS46" s="735"/>
      <c r="CT46" s="735"/>
      <c r="CU46" s="735"/>
      <c r="CV46" s="741"/>
      <c r="CW46" s="740"/>
      <c r="CX46" s="735"/>
      <c r="CY46" s="735"/>
      <c r="CZ46" s="735"/>
      <c r="DA46" s="741"/>
      <c r="DB46" s="740"/>
      <c r="DC46" s="735"/>
      <c r="DD46" s="735"/>
      <c r="DE46" s="735"/>
      <c r="DF46" s="741"/>
      <c r="DG46" s="740"/>
      <c r="DH46" s="735"/>
      <c r="DI46" s="735"/>
      <c r="DJ46" s="735"/>
      <c r="DK46" s="741"/>
      <c r="DL46" s="740"/>
      <c r="DM46" s="735"/>
      <c r="DN46" s="735"/>
      <c r="DO46" s="735"/>
      <c r="DP46" s="741"/>
      <c r="DQ46" s="740"/>
      <c r="DR46" s="735"/>
      <c r="DS46" s="735"/>
      <c r="DT46" s="735"/>
      <c r="DU46" s="741"/>
      <c r="DV46" s="728"/>
      <c r="DW46" s="729"/>
      <c r="DX46" s="729"/>
      <c r="DY46" s="729"/>
      <c r="DZ46" s="742"/>
      <c r="EA46" s="48"/>
    </row>
    <row r="47" spans="1:131" ht="26.25" customHeight="1" x14ac:dyDescent="0.2">
      <c r="A47" s="52">
        <v>20</v>
      </c>
      <c r="B47" s="728"/>
      <c r="C47" s="729"/>
      <c r="D47" s="729"/>
      <c r="E47" s="729"/>
      <c r="F47" s="729"/>
      <c r="G47" s="729"/>
      <c r="H47" s="729"/>
      <c r="I47" s="729"/>
      <c r="J47" s="729"/>
      <c r="K47" s="729"/>
      <c r="L47" s="729"/>
      <c r="M47" s="729"/>
      <c r="N47" s="729"/>
      <c r="O47" s="729"/>
      <c r="P47" s="730"/>
      <c r="Q47" s="731"/>
      <c r="R47" s="732"/>
      <c r="S47" s="732"/>
      <c r="T47" s="732"/>
      <c r="U47" s="732"/>
      <c r="V47" s="732"/>
      <c r="W47" s="732"/>
      <c r="X47" s="732"/>
      <c r="Y47" s="732"/>
      <c r="Z47" s="732"/>
      <c r="AA47" s="732"/>
      <c r="AB47" s="732"/>
      <c r="AC47" s="732"/>
      <c r="AD47" s="732"/>
      <c r="AE47" s="733"/>
      <c r="AF47" s="734"/>
      <c r="AG47" s="735"/>
      <c r="AH47" s="735"/>
      <c r="AI47" s="735"/>
      <c r="AJ47" s="736"/>
      <c r="AK47" s="737"/>
      <c r="AL47" s="732"/>
      <c r="AM47" s="732"/>
      <c r="AN47" s="732"/>
      <c r="AO47" s="732"/>
      <c r="AP47" s="732"/>
      <c r="AQ47" s="732"/>
      <c r="AR47" s="732"/>
      <c r="AS47" s="732"/>
      <c r="AT47" s="732"/>
      <c r="AU47" s="732"/>
      <c r="AV47" s="732"/>
      <c r="AW47" s="732"/>
      <c r="AX47" s="732"/>
      <c r="AY47" s="732"/>
      <c r="AZ47" s="776"/>
      <c r="BA47" s="776"/>
      <c r="BB47" s="776"/>
      <c r="BC47" s="776"/>
      <c r="BD47" s="776"/>
      <c r="BE47" s="738"/>
      <c r="BF47" s="738"/>
      <c r="BG47" s="738"/>
      <c r="BH47" s="738"/>
      <c r="BI47" s="739"/>
      <c r="BJ47" s="56"/>
      <c r="BK47" s="56"/>
      <c r="BL47" s="56"/>
      <c r="BM47" s="56"/>
      <c r="BN47" s="56"/>
      <c r="BO47" s="55"/>
      <c r="BP47" s="55"/>
      <c r="BQ47" s="52">
        <v>41</v>
      </c>
      <c r="BR47" s="72"/>
      <c r="BS47" s="728"/>
      <c r="BT47" s="729"/>
      <c r="BU47" s="729"/>
      <c r="BV47" s="729"/>
      <c r="BW47" s="729"/>
      <c r="BX47" s="729"/>
      <c r="BY47" s="729"/>
      <c r="BZ47" s="729"/>
      <c r="CA47" s="729"/>
      <c r="CB47" s="729"/>
      <c r="CC47" s="729"/>
      <c r="CD47" s="729"/>
      <c r="CE47" s="729"/>
      <c r="CF47" s="729"/>
      <c r="CG47" s="730"/>
      <c r="CH47" s="740"/>
      <c r="CI47" s="735"/>
      <c r="CJ47" s="735"/>
      <c r="CK47" s="735"/>
      <c r="CL47" s="741"/>
      <c r="CM47" s="740"/>
      <c r="CN47" s="735"/>
      <c r="CO47" s="735"/>
      <c r="CP47" s="735"/>
      <c r="CQ47" s="741"/>
      <c r="CR47" s="740"/>
      <c r="CS47" s="735"/>
      <c r="CT47" s="735"/>
      <c r="CU47" s="735"/>
      <c r="CV47" s="741"/>
      <c r="CW47" s="740"/>
      <c r="CX47" s="735"/>
      <c r="CY47" s="735"/>
      <c r="CZ47" s="735"/>
      <c r="DA47" s="741"/>
      <c r="DB47" s="740"/>
      <c r="DC47" s="735"/>
      <c r="DD47" s="735"/>
      <c r="DE47" s="735"/>
      <c r="DF47" s="741"/>
      <c r="DG47" s="740"/>
      <c r="DH47" s="735"/>
      <c r="DI47" s="735"/>
      <c r="DJ47" s="735"/>
      <c r="DK47" s="741"/>
      <c r="DL47" s="740"/>
      <c r="DM47" s="735"/>
      <c r="DN47" s="735"/>
      <c r="DO47" s="735"/>
      <c r="DP47" s="741"/>
      <c r="DQ47" s="740"/>
      <c r="DR47" s="735"/>
      <c r="DS47" s="735"/>
      <c r="DT47" s="735"/>
      <c r="DU47" s="741"/>
      <c r="DV47" s="728"/>
      <c r="DW47" s="729"/>
      <c r="DX47" s="729"/>
      <c r="DY47" s="729"/>
      <c r="DZ47" s="742"/>
      <c r="EA47" s="48"/>
    </row>
    <row r="48" spans="1:131" ht="26.25" customHeight="1" x14ac:dyDescent="0.2">
      <c r="A48" s="52">
        <v>21</v>
      </c>
      <c r="B48" s="728"/>
      <c r="C48" s="729"/>
      <c r="D48" s="729"/>
      <c r="E48" s="729"/>
      <c r="F48" s="729"/>
      <c r="G48" s="729"/>
      <c r="H48" s="729"/>
      <c r="I48" s="729"/>
      <c r="J48" s="729"/>
      <c r="K48" s="729"/>
      <c r="L48" s="729"/>
      <c r="M48" s="729"/>
      <c r="N48" s="729"/>
      <c r="O48" s="729"/>
      <c r="P48" s="730"/>
      <c r="Q48" s="731"/>
      <c r="R48" s="732"/>
      <c r="S48" s="732"/>
      <c r="T48" s="732"/>
      <c r="U48" s="732"/>
      <c r="V48" s="732"/>
      <c r="W48" s="732"/>
      <c r="X48" s="732"/>
      <c r="Y48" s="732"/>
      <c r="Z48" s="732"/>
      <c r="AA48" s="732"/>
      <c r="AB48" s="732"/>
      <c r="AC48" s="732"/>
      <c r="AD48" s="732"/>
      <c r="AE48" s="733"/>
      <c r="AF48" s="734"/>
      <c r="AG48" s="735"/>
      <c r="AH48" s="735"/>
      <c r="AI48" s="735"/>
      <c r="AJ48" s="736"/>
      <c r="AK48" s="737"/>
      <c r="AL48" s="732"/>
      <c r="AM48" s="732"/>
      <c r="AN48" s="732"/>
      <c r="AO48" s="732"/>
      <c r="AP48" s="732"/>
      <c r="AQ48" s="732"/>
      <c r="AR48" s="732"/>
      <c r="AS48" s="732"/>
      <c r="AT48" s="732"/>
      <c r="AU48" s="732"/>
      <c r="AV48" s="732"/>
      <c r="AW48" s="732"/>
      <c r="AX48" s="732"/>
      <c r="AY48" s="732"/>
      <c r="AZ48" s="776"/>
      <c r="BA48" s="776"/>
      <c r="BB48" s="776"/>
      <c r="BC48" s="776"/>
      <c r="BD48" s="776"/>
      <c r="BE48" s="738"/>
      <c r="BF48" s="738"/>
      <c r="BG48" s="738"/>
      <c r="BH48" s="738"/>
      <c r="BI48" s="739"/>
      <c r="BJ48" s="56"/>
      <c r="BK48" s="56"/>
      <c r="BL48" s="56"/>
      <c r="BM48" s="56"/>
      <c r="BN48" s="56"/>
      <c r="BO48" s="55"/>
      <c r="BP48" s="55"/>
      <c r="BQ48" s="52">
        <v>42</v>
      </c>
      <c r="BR48" s="72"/>
      <c r="BS48" s="728"/>
      <c r="BT48" s="729"/>
      <c r="BU48" s="729"/>
      <c r="BV48" s="729"/>
      <c r="BW48" s="729"/>
      <c r="BX48" s="729"/>
      <c r="BY48" s="729"/>
      <c r="BZ48" s="729"/>
      <c r="CA48" s="729"/>
      <c r="CB48" s="729"/>
      <c r="CC48" s="729"/>
      <c r="CD48" s="729"/>
      <c r="CE48" s="729"/>
      <c r="CF48" s="729"/>
      <c r="CG48" s="730"/>
      <c r="CH48" s="740"/>
      <c r="CI48" s="735"/>
      <c r="CJ48" s="735"/>
      <c r="CK48" s="735"/>
      <c r="CL48" s="741"/>
      <c r="CM48" s="740"/>
      <c r="CN48" s="735"/>
      <c r="CO48" s="735"/>
      <c r="CP48" s="735"/>
      <c r="CQ48" s="741"/>
      <c r="CR48" s="740"/>
      <c r="CS48" s="735"/>
      <c r="CT48" s="735"/>
      <c r="CU48" s="735"/>
      <c r="CV48" s="741"/>
      <c r="CW48" s="740"/>
      <c r="CX48" s="735"/>
      <c r="CY48" s="735"/>
      <c r="CZ48" s="735"/>
      <c r="DA48" s="741"/>
      <c r="DB48" s="740"/>
      <c r="DC48" s="735"/>
      <c r="DD48" s="735"/>
      <c r="DE48" s="735"/>
      <c r="DF48" s="741"/>
      <c r="DG48" s="740"/>
      <c r="DH48" s="735"/>
      <c r="DI48" s="735"/>
      <c r="DJ48" s="735"/>
      <c r="DK48" s="741"/>
      <c r="DL48" s="740"/>
      <c r="DM48" s="735"/>
      <c r="DN48" s="735"/>
      <c r="DO48" s="735"/>
      <c r="DP48" s="741"/>
      <c r="DQ48" s="740"/>
      <c r="DR48" s="735"/>
      <c r="DS48" s="735"/>
      <c r="DT48" s="735"/>
      <c r="DU48" s="741"/>
      <c r="DV48" s="728"/>
      <c r="DW48" s="729"/>
      <c r="DX48" s="729"/>
      <c r="DY48" s="729"/>
      <c r="DZ48" s="742"/>
      <c r="EA48" s="48"/>
    </row>
    <row r="49" spans="1:131" ht="26.25" customHeight="1" x14ac:dyDescent="0.2">
      <c r="A49" s="52">
        <v>22</v>
      </c>
      <c r="B49" s="728"/>
      <c r="C49" s="729"/>
      <c r="D49" s="729"/>
      <c r="E49" s="729"/>
      <c r="F49" s="729"/>
      <c r="G49" s="729"/>
      <c r="H49" s="729"/>
      <c r="I49" s="729"/>
      <c r="J49" s="729"/>
      <c r="K49" s="729"/>
      <c r="L49" s="729"/>
      <c r="M49" s="729"/>
      <c r="N49" s="729"/>
      <c r="O49" s="729"/>
      <c r="P49" s="730"/>
      <c r="Q49" s="731"/>
      <c r="R49" s="732"/>
      <c r="S49" s="732"/>
      <c r="T49" s="732"/>
      <c r="U49" s="732"/>
      <c r="V49" s="732"/>
      <c r="W49" s="732"/>
      <c r="X49" s="732"/>
      <c r="Y49" s="732"/>
      <c r="Z49" s="732"/>
      <c r="AA49" s="732"/>
      <c r="AB49" s="732"/>
      <c r="AC49" s="732"/>
      <c r="AD49" s="732"/>
      <c r="AE49" s="733"/>
      <c r="AF49" s="734"/>
      <c r="AG49" s="735"/>
      <c r="AH49" s="735"/>
      <c r="AI49" s="735"/>
      <c r="AJ49" s="736"/>
      <c r="AK49" s="737"/>
      <c r="AL49" s="732"/>
      <c r="AM49" s="732"/>
      <c r="AN49" s="732"/>
      <c r="AO49" s="732"/>
      <c r="AP49" s="732"/>
      <c r="AQ49" s="732"/>
      <c r="AR49" s="732"/>
      <c r="AS49" s="732"/>
      <c r="AT49" s="732"/>
      <c r="AU49" s="732"/>
      <c r="AV49" s="732"/>
      <c r="AW49" s="732"/>
      <c r="AX49" s="732"/>
      <c r="AY49" s="732"/>
      <c r="AZ49" s="776"/>
      <c r="BA49" s="776"/>
      <c r="BB49" s="776"/>
      <c r="BC49" s="776"/>
      <c r="BD49" s="776"/>
      <c r="BE49" s="738"/>
      <c r="BF49" s="738"/>
      <c r="BG49" s="738"/>
      <c r="BH49" s="738"/>
      <c r="BI49" s="739"/>
      <c r="BJ49" s="56"/>
      <c r="BK49" s="56"/>
      <c r="BL49" s="56"/>
      <c r="BM49" s="56"/>
      <c r="BN49" s="56"/>
      <c r="BO49" s="55"/>
      <c r="BP49" s="55"/>
      <c r="BQ49" s="52">
        <v>43</v>
      </c>
      <c r="BR49" s="72"/>
      <c r="BS49" s="728"/>
      <c r="BT49" s="729"/>
      <c r="BU49" s="729"/>
      <c r="BV49" s="729"/>
      <c r="BW49" s="729"/>
      <c r="BX49" s="729"/>
      <c r="BY49" s="729"/>
      <c r="BZ49" s="729"/>
      <c r="CA49" s="729"/>
      <c r="CB49" s="729"/>
      <c r="CC49" s="729"/>
      <c r="CD49" s="729"/>
      <c r="CE49" s="729"/>
      <c r="CF49" s="729"/>
      <c r="CG49" s="730"/>
      <c r="CH49" s="740"/>
      <c r="CI49" s="735"/>
      <c r="CJ49" s="735"/>
      <c r="CK49" s="735"/>
      <c r="CL49" s="741"/>
      <c r="CM49" s="740"/>
      <c r="CN49" s="735"/>
      <c r="CO49" s="735"/>
      <c r="CP49" s="735"/>
      <c r="CQ49" s="741"/>
      <c r="CR49" s="740"/>
      <c r="CS49" s="735"/>
      <c r="CT49" s="735"/>
      <c r="CU49" s="735"/>
      <c r="CV49" s="741"/>
      <c r="CW49" s="740"/>
      <c r="CX49" s="735"/>
      <c r="CY49" s="735"/>
      <c r="CZ49" s="735"/>
      <c r="DA49" s="741"/>
      <c r="DB49" s="740"/>
      <c r="DC49" s="735"/>
      <c r="DD49" s="735"/>
      <c r="DE49" s="735"/>
      <c r="DF49" s="741"/>
      <c r="DG49" s="740"/>
      <c r="DH49" s="735"/>
      <c r="DI49" s="735"/>
      <c r="DJ49" s="735"/>
      <c r="DK49" s="741"/>
      <c r="DL49" s="740"/>
      <c r="DM49" s="735"/>
      <c r="DN49" s="735"/>
      <c r="DO49" s="735"/>
      <c r="DP49" s="741"/>
      <c r="DQ49" s="740"/>
      <c r="DR49" s="735"/>
      <c r="DS49" s="735"/>
      <c r="DT49" s="735"/>
      <c r="DU49" s="741"/>
      <c r="DV49" s="728"/>
      <c r="DW49" s="729"/>
      <c r="DX49" s="729"/>
      <c r="DY49" s="729"/>
      <c r="DZ49" s="742"/>
      <c r="EA49" s="48"/>
    </row>
    <row r="50" spans="1:131" ht="26.25" customHeight="1" x14ac:dyDescent="0.2">
      <c r="A50" s="52">
        <v>23</v>
      </c>
      <c r="B50" s="728"/>
      <c r="C50" s="729"/>
      <c r="D50" s="729"/>
      <c r="E50" s="729"/>
      <c r="F50" s="729"/>
      <c r="G50" s="729"/>
      <c r="H50" s="729"/>
      <c r="I50" s="729"/>
      <c r="J50" s="729"/>
      <c r="K50" s="729"/>
      <c r="L50" s="729"/>
      <c r="M50" s="729"/>
      <c r="N50" s="729"/>
      <c r="O50" s="729"/>
      <c r="P50" s="730"/>
      <c r="Q50" s="777"/>
      <c r="R50" s="778"/>
      <c r="S50" s="778"/>
      <c r="T50" s="778"/>
      <c r="U50" s="778"/>
      <c r="V50" s="778"/>
      <c r="W50" s="778"/>
      <c r="X50" s="778"/>
      <c r="Y50" s="778"/>
      <c r="Z50" s="778"/>
      <c r="AA50" s="778"/>
      <c r="AB50" s="778"/>
      <c r="AC50" s="778"/>
      <c r="AD50" s="778"/>
      <c r="AE50" s="779"/>
      <c r="AF50" s="734"/>
      <c r="AG50" s="735"/>
      <c r="AH50" s="735"/>
      <c r="AI50" s="735"/>
      <c r="AJ50" s="736"/>
      <c r="AK50" s="780"/>
      <c r="AL50" s="778"/>
      <c r="AM50" s="778"/>
      <c r="AN50" s="778"/>
      <c r="AO50" s="778"/>
      <c r="AP50" s="778"/>
      <c r="AQ50" s="778"/>
      <c r="AR50" s="778"/>
      <c r="AS50" s="778"/>
      <c r="AT50" s="778"/>
      <c r="AU50" s="778"/>
      <c r="AV50" s="778"/>
      <c r="AW50" s="778"/>
      <c r="AX50" s="778"/>
      <c r="AY50" s="778"/>
      <c r="AZ50" s="781"/>
      <c r="BA50" s="781"/>
      <c r="BB50" s="781"/>
      <c r="BC50" s="781"/>
      <c r="BD50" s="781"/>
      <c r="BE50" s="738"/>
      <c r="BF50" s="738"/>
      <c r="BG50" s="738"/>
      <c r="BH50" s="738"/>
      <c r="BI50" s="739"/>
      <c r="BJ50" s="56"/>
      <c r="BK50" s="56"/>
      <c r="BL50" s="56"/>
      <c r="BM50" s="56"/>
      <c r="BN50" s="56"/>
      <c r="BO50" s="55"/>
      <c r="BP50" s="55"/>
      <c r="BQ50" s="52">
        <v>44</v>
      </c>
      <c r="BR50" s="72"/>
      <c r="BS50" s="728"/>
      <c r="BT50" s="729"/>
      <c r="BU50" s="729"/>
      <c r="BV50" s="729"/>
      <c r="BW50" s="729"/>
      <c r="BX50" s="729"/>
      <c r="BY50" s="729"/>
      <c r="BZ50" s="729"/>
      <c r="CA50" s="729"/>
      <c r="CB50" s="729"/>
      <c r="CC50" s="729"/>
      <c r="CD50" s="729"/>
      <c r="CE50" s="729"/>
      <c r="CF50" s="729"/>
      <c r="CG50" s="730"/>
      <c r="CH50" s="740"/>
      <c r="CI50" s="735"/>
      <c r="CJ50" s="735"/>
      <c r="CK50" s="735"/>
      <c r="CL50" s="741"/>
      <c r="CM50" s="740"/>
      <c r="CN50" s="735"/>
      <c r="CO50" s="735"/>
      <c r="CP50" s="735"/>
      <c r="CQ50" s="741"/>
      <c r="CR50" s="740"/>
      <c r="CS50" s="735"/>
      <c r="CT50" s="735"/>
      <c r="CU50" s="735"/>
      <c r="CV50" s="741"/>
      <c r="CW50" s="740"/>
      <c r="CX50" s="735"/>
      <c r="CY50" s="735"/>
      <c r="CZ50" s="735"/>
      <c r="DA50" s="741"/>
      <c r="DB50" s="740"/>
      <c r="DC50" s="735"/>
      <c r="DD50" s="735"/>
      <c r="DE50" s="735"/>
      <c r="DF50" s="741"/>
      <c r="DG50" s="740"/>
      <c r="DH50" s="735"/>
      <c r="DI50" s="735"/>
      <c r="DJ50" s="735"/>
      <c r="DK50" s="741"/>
      <c r="DL50" s="740"/>
      <c r="DM50" s="735"/>
      <c r="DN50" s="735"/>
      <c r="DO50" s="735"/>
      <c r="DP50" s="741"/>
      <c r="DQ50" s="740"/>
      <c r="DR50" s="735"/>
      <c r="DS50" s="735"/>
      <c r="DT50" s="735"/>
      <c r="DU50" s="741"/>
      <c r="DV50" s="728"/>
      <c r="DW50" s="729"/>
      <c r="DX50" s="729"/>
      <c r="DY50" s="729"/>
      <c r="DZ50" s="742"/>
      <c r="EA50" s="48"/>
    </row>
    <row r="51" spans="1:131" ht="26.25" customHeight="1" x14ac:dyDescent="0.2">
      <c r="A51" s="52">
        <v>24</v>
      </c>
      <c r="B51" s="728"/>
      <c r="C51" s="729"/>
      <c r="D51" s="729"/>
      <c r="E51" s="729"/>
      <c r="F51" s="729"/>
      <c r="G51" s="729"/>
      <c r="H51" s="729"/>
      <c r="I51" s="729"/>
      <c r="J51" s="729"/>
      <c r="K51" s="729"/>
      <c r="L51" s="729"/>
      <c r="M51" s="729"/>
      <c r="N51" s="729"/>
      <c r="O51" s="729"/>
      <c r="P51" s="730"/>
      <c r="Q51" s="777"/>
      <c r="R51" s="778"/>
      <c r="S51" s="778"/>
      <c r="T51" s="778"/>
      <c r="U51" s="778"/>
      <c r="V51" s="778"/>
      <c r="W51" s="778"/>
      <c r="X51" s="778"/>
      <c r="Y51" s="778"/>
      <c r="Z51" s="778"/>
      <c r="AA51" s="778"/>
      <c r="AB51" s="778"/>
      <c r="AC51" s="778"/>
      <c r="AD51" s="778"/>
      <c r="AE51" s="779"/>
      <c r="AF51" s="734"/>
      <c r="AG51" s="735"/>
      <c r="AH51" s="735"/>
      <c r="AI51" s="735"/>
      <c r="AJ51" s="736"/>
      <c r="AK51" s="780"/>
      <c r="AL51" s="778"/>
      <c r="AM51" s="778"/>
      <c r="AN51" s="778"/>
      <c r="AO51" s="778"/>
      <c r="AP51" s="778"/>
      <c r="AQ51" s="778"/>
      <c r="AR51" s="778"/>
      <c r="AS51" s="778"/>
      <c r="AT51" s="778"/>
      <c r="AU51" s="778"/>
      <c r="AV51" s="778"/>
      <c r="AW51" s="778"/>
      <c r="AX51" s="778"/>
      <c r="AY51" s="778"/>
      <c r="AZ51" s="781"/>
      <c r="BA51" s="781"/>
      <c r="BB51" s="781"/>
      <c r="BC51" s="781"/>
      <c r="BD51" s="781"/>
      <c r="BE51" s="738"/>
      <c r="BF51" s="738"/>
      <c r="BG51" s="738"/>
      <c r="BH51" s="738"/>
      <c r="BI51" s="739"/>
      <c r="BJ51" s="56"/>
      <c r="BK51" s="56"/>
      <c r="BL51" s="56"/>
      <c r="BM51" s="56"/>
      <c r="BN51" s="56"/>
      <c r="BO51" s="55"/>
      <c r="BP51" s="55"/>
      <c r="BQ51" s="52">
        <v>45</v>
      </c>
      <c r="BR51" s="72"/>
      <c r="BS51" s="728"/>
      <c r="BT51" s="729"/>
      <c r="BU51" s="729"/>
      <c r="BV51" s="729"/>
      <c r="BW51" s="729"/>
      <c r="BX51" s="729"/>
      <c r="BY51" s="729"/>
      <c r="BZ51" s="729"/>
      <c r="CA51" s="729"/>
      <c r="CB51" s="729"/>
      <c r="CC51" s="729"/>
      <c r="CD51" s="729"/>
      <c r="CE51" s="729"/>
      <c r="CF51" s="729"/>
      <c r="CG51" s="730"/>
      <c r="CH51" s="740"/>
      <c r="CI51" s="735"/>
      <c r="CJ51" s="735"/>
      <c r="CK51" s="735"/>
      <c r="CL51" s="741"/>
      <c r="CM51" s="740"/>
      <c r="CN51" s="735"/>
      <c r="CO51" s="735"/>
      <c r="CP51" s="735"/>
      <c r="CQ51" s="741"/>
      <c r="CR51" s="740"/>
      <c r="CS51" s="735"/>
      <c r="CT51" s="735"/>
      <c r="CU51" s="735"/>
      <c r="CV51" s="741"/>
      <c r="CW51" s="740"/>
      <c r="CX51" s="735"/>
      <c r="CY51" s="735"/>
      <c r="CZ51" s="735"/>
      <c r="DA51" s="741"/>
      <c r="DB51" s="740"/>
      <c r="DC51" s="735"/>
      <c r="DD51" s="735"/>
      <c r="DE51" s="735"/>
      <c r="DF51" s="741"/>
      <c r="DG51" s="740"/>
      <c r="DH51" s="735"/>
      <c r="DI51" s="735"/>
      <c r="DJ51" s="735"/>
      <c r="DK51" s="741"/>
      <c r="DL51" s="740"/>
      <c r="DM51" s="735"/>
      <c r="DN51" s="735"/>
      <c r="DO51" s="735"/>
      <c r="DP51" s="741"/>
      <c r="DQ51" s="740"/>
      <c r="DR51" s="735"/>
      <c r="DS51" s="735"/>
      <c r="DT51" s="735"/>
      <c r="DU51" s="741"/>
      <c r="DV51" s="728"/>
      <c r="DW51" s="729"/>
      <c r="DX51" s="729"/>
      <c r="DY51" s="729"/>
      <c r="DZ51" s="742"/>
      <c r="EA51" s="48"/>
    </row>
    <row r="52" spans="1:131" ht="26.25" customHeight="1" x14ac:dyDescent="0.2">
      <c r="A52" s="52">
        <v>25</v>
      </c>
      <c r="B52" s="728"/>
      <c r="C52" s="729"/>
      <c r="D52" s="729"/>
      <c r="E52" s="729"/>
      <c r="F52" s="729"/>
      <c r="G52" s="729"/>
      <c r="H52" s="729"/>
      <c r="I52" s="729"/>
      <c r="J52" s="729"/>
      <c r="K52" s="729"/>
      <c r="L52" s="729"/>
      <c r="M52" s="729"/>
      <c r="N52" s="729"/>
      <c r="O52" s="729"/>
      <c r="P52" s="730"/>
      <c r="Q52" s="777"/>
      <c r="R52" s="778"/>
      <c r="S52" s="778"/>
      <c r="T52" s="778"/>
      <c r="U52" s="778"/>
      <c r="V52" s="778"/>
      <c r="W52" s="778"/>
      <c r="X52" s="778"/>
      <c r="Y52" s="778"/>
      <c r="Z52" s="778"/>
      <c r="AA52" s="778"/>
      <c r="AB52" s="778"/>
      <c r="AC52" s="778"/>
      <c r="AD52" s="778"/>
      <c r="AE52" s="779"/>
      <c r="AF52" s="734"/>
      <c r="AG52" s="735"/>
      <c r="AH52" s="735"/>
      <c r="AI52" s="735"/>
      <c r="AJ52" s="736"/>
      <c r="AK52" s="780"/>
      <c r="AL52" s="778"/>
      <c r="AM52" s="778"/>
      <c r="AN52" s="778"/>
      <c r="AO52" s="778"/>
      <c r="AP52" s="778"/>
      <c r="AQ52" s="778"/>
      <c r="AR52" s="778"/>
      <c r="AS52" s="778"/>
      <c r="AT52" s="778"/>
      <c r="AU52" s="778"/>
      <c r="AV52" s="778"/>
      <c r="AW52" s="778"/>
      <c r="AX52" s="778"/>
      <c r="AY52" s="778"/>
      <c r="AZ52" s="781"/>
      <c r="BA52" s="781"/>
      <c r="BB52" s="781"/>
      <c r="BC52" s="781"/>
      <c r="BD52" s="781"/>
      <c r="BE52" s="738"/>
      <c r="BF52" s="738"/>
      <c r="BG52" s="738"/>
      <c r="BH52" s="738"/>
      <c r="BI52" s="739"/>
      <c r="BJ52" s="56"/>
      <c r="BK52" s="56"/>
      <c r="BL52" s="56"/>
      <c r="BM52" s="56"/>
      <c r="BN52" s="56"/>
      <c r="BO52" s="55"/>
      <c r="BP52" s="55"/>
      <c r="BQ52" s="52">
        <v>46</v>
      </c>
      <c r="BR52" s="72"/>
      <c r="BS52" s="728"/>
      <c r="BT52" s="729"/>
      <c r="BU52" s="729"/>
      <c r="BV52" s="729"/>
      <c r="BW52" s="729"/>
      <c r="BX52" s="729"/>
      <c r="BY52" s="729"/>
      <c r="BZ52" s="729"/>
      <c r="CA52" s="729"/>
      <c r="CB52" s="729"/>
      <c r="CC52" s="729"/>
      <c r="CD52" s="729"/>
      <c r="CE52" s="729"/>
      <c r="CF52" s="729"/>
      <c r="CG52" s="730"/>
      <c r="CH52" s="740"/>
      <c r="CI52" s="735"/>
      <c r="CJ52" s="735"/>
      <c r="CK52" s="735"/>
      <c r="CL52" s="741"/>
      <c r="CM52" s="740"/>
      <c r="CN52" s="735"/>
      <c r="CO52" s="735"/>
      <c r="CP52" s="735"/>
      <c r="CQ52" s="741"/>
      <c r="CR52" s="740"/>
      <c r="CS52" s="735"/>
      <c r="CT52" s="735"/>
      <c r="CU52" s="735"/>
      <c r="CV52" s="741"/>
      <c r="CW52" s="740"/>
      <c r="CX52" s="735"/>
      <c r="CY52" s="735"/>
      <c r="CZ52" s="735"/>
      <c r="DA52" s="741"/>
      <c r="DB52" s="740"/>
      <c r="DC52" s="735"/>
      <c r="DD52" s="735"/>
      <c r="DE52" s="735"/>
      <c r="DF52" s="741"/>
      <c r="DG52" s="740"/>
      <c r="DH52" s="735"/>
      <c r="DI52" s="735"/>
      <c r="DJ52" s="735"/>
      <c r="DK52" s="741"/>
      <c r="DL52" s="740"/>
      <c r="DM52" s="735"/>
      <c r="DN52" s="735"/>
      <c r="DO52" s="735"/>
      <c r="DP52" s="741"/>
      <c r="DQ52" s="740"/>
      <c r="DR52" s="735"/>
      <c r="DS52" s="735"/>
      <c r="DT52" s="735"/>
      <c r="DU52" s="741"/>
      <c r="DV52" s="728"/>
      <c r="DW52" s="729"/>
      <c r="DX52" s="729"/>
      <c r="DY52" s="729"/>
      <c r="DZ52" s="742"/>
      <c r="EA52" s="48"/>
    </row>
    <row r="53" spans="1:131" ht="26.25" customHeight="1" x14ac:dyDescent="0.2">
      <c r="A53" s="52">
        <v>26</v>
      </c>
      <c r="B53" s="728"/>
      <c r="C53" s="729"/>
      <c r="D53" s="729"/>
      <c r="E53" s="729"/>
      <c r="F53" s="729"/>
      <c r="G53" s="729"/>
      <c r="H53" s="729"/>
      <c r="I53" s="729"/>
      <c r="J53" s="729"/>
      <c r="K53" s="729"/>
      <c r="L53" s="729"/>
      <c r="M53" s="729"/>
      <c r="N53" s="729"/>
      <c r="O53" s="729"/>
      <c r="P53" s="730"/>
      <c r="Q53" s="777"/>
      <c r="R53" s="778"/>
      <c r="S53" s="778"/>
      <c r="T53" s="778"/>
      <c r="U53" s="778"/>
      <c r="V53" s="778"/>
      <c r="W53" s="778"/>
      <c r="X53" s="778"/>
      <c r="Y53" s="778"/>
      <c r="Z53" s="778"/>
      <c r="AA53" s="778"/>
      <c r="AB53" s="778"/>
      <c r="AC53" s="778"/>
      <c r="AD53" s="778"/>
      <c r="AE53" s="779"/>
      <c r="AF53" s="734"/>
      <c r="AG53" s="735"/>
      <c r="AH53" s="735"/>
      <c r="AI53" s="735"/>
      <c r="AJ53" s="736"/>
      <c r="AK53" s="780"/>
      <c r="AL53" s="778"/>
      <c r="AM53" s="778"/>
      <c r="AN53" s="778"/>
      <c r="AO53" s="778"/>
      <c r="AP53" s="778"/>
      <c r="AQ53" s="778"/>
      <c r="AR53" s="778"/>
      <c r="AS53" s="778"/>
      <c r="AT53" s="778"/>
      <c r="AU53" s="778"/>
      <c r="AV53" s="778"/>
      <c r="AW53" s="778"/>
      <c r="AX53" s="778"/>
      <c r="AY53" s="778"/>
      <c r="AZ53" s="781"/>
      <c r="BA53" s="781"/>
      <c r="BB53" s="781"/>
      <c r="BC53" s="781"/>
      <c r="BD53" s="781"/>
      <c r="BE53" s="738"/>
      <c r="BF53" s="738"/>
      <c r="BG53" s="738"/>
      <c r="BH53" s="738"/>
      <c r="BI53" s="739"/>
      <c r="BJ53" s="56"/>
      <c r="BK53" s="56"/>
      <c r="BL53" s="56"/>
      <c r="BM53" s="56"/>
      <c r="BN53" s="56"/>
      <c r="BO53" s="55"/>
      <c r="BP53" s="55"/>
      <c r="BQ53" s="52">
        <v>47</v>
      </c>
      <c r="BR53" s="72"/>
      <c r="BS53" s="728"/>
      <c r="BT53" s="729"/>
      <c r="BU53" s="729"/>
      <c r="BV53" s="729"/>
      <c r="BW53" s="729"/>
      <c r="BX53" s="729"/>
      <c r="BY53" s="729"/>
      <c r="BZ53" s="729"/>
      <c r="CA53" s="729"/>
      <c r="CB53" s="729"/>
      <c r="CC53" s="729"/>
      <c r="CD53" s="729"/>
      <c r="CE53" s="729"/>
      <c r="CF53" s="729"/>
      <c r="CG53" s="730"/>
      <c r="CH53" s="740"/>
      <c r="CI53" s="735"/>
      <c r="CJ53" s="735"/>
      <c r="CK53" s="735"/>
      <c r="CL53" s="741"/>
      <c r="CM53" s="740"/>
      <c r="CN53" s="735"/>
      <c r="CO53" s="735"/>
      <c r="CP53" s="735"/>
      <c r="CQ53" s="741"/>
      <c r="CR53" s="740"/>
      <c r="CS53" s="735"/>
      <c r="CT53" s="735"/>
      <c r="CU53" s="735"/>
      <c r="CV53" s="741"/>
      <c r="CW53" s="740"/>
      <c r="CX53" s="735"/>
      <c r="CY53" s="735"/>
      <c r="CZ53" s="735"/>
      <c r="DA53" s="741"/>
      <c r="DB53" s="740"/>
      <c r="DC53" s="735"/>
      <c r="DD53" s="735"/>
      <c r="DE53" s="735"/>
      <c r="DF53" s="741"/>
      <c r="DG53" s="740"/>
      <c r="DH53" s="735"/>
      <c r="DI53" s="735"/>
      <c r="DJ53" s="735"/>
      <c r="DK53" s="741"/>
      <c r="DL53" s="740"/>
      <c r="DM53" s="735"/>
      <c r="DN53" s="735"/>
      <c r="DO53" s="735"/>
      <c r="DP53" s="741"/>
      <c r="DQ53" s="740"/>
      <c r="DR53" s="735"/>
      <c r="DS53" s="735"/>
      <c r="DT53" s="735"/>
      <c r="DU53" s="741"/>
      <c r="DV53" s="728"/>
      <c r="DW53" s="729"/>
      <c r="DX53" s="729"/>
      <c r="DY53" s="729"/>
      <c r="DZ53" s="742"/>
      <c r="EA53" s="48"/>
    </row>
    <row r="54" spans="1:131" ht="26.25" customHeight="1" x14ac:dyDescent="0.2">
      <c r="A54" s="52">
        <v>27</v>
      </c>
      <c r="B54" s="728"/>
      <c r="C54" s="729"/>
      <c r="D54" s="729"/>
      <c r="E54" s="729"/>
      <c r="F54" s="729"/>
      <c r="G54" s="729"/>
      <c r="H54" s="729"/>
      <c r="I54" s="729"/>
      <c r="J54" s="729"/>
      <c r="K54" s="729"/>
      <c r="L54" s="729"/>
      <c r="M54" s="729"/>
      <c r="N54" s="729"/>
      <c r="O54" s="729"/>
      <c r="P54" s="730"/>
      <c r="Q54" s="777"/>
      <c r="R54" s="778"/>
      <c r="S54" s="778"/>
      <c r="T54" s="778"/>
      <c r="U54" s="778"/>
      <c r="V54" s="778"/>
      <c r="W54" s="778"/>
      <c r="X54" s="778"/>
      <c r="Y54" s="778"/>
      <c r="Z54" s="778"/>
      <c r="AA54" s="778"/>
      <c r="AB54" s="778"/>
      <c r="AC54" s="778"/>
      <c r="AD54" s="778"/>
      <c r="AE54" s="779"/>
      <c r="AF54" s="734"/>
      <c r="AG54" s="735"/>
      <c r="AH54" s="735"/>
      <c r="AI54" s="735"/>
      <c r="AJ54" s="736"/>
      <c r="AK54" s="780"/>
      <c r="AL54" s="778"/>
      <c r="AM54" s="778"/>
      <c r="AN54" s="778"/>
      <c r="AO54" s="778"/>
      <c r="AP54" s="778"/>
      <c r="AQ54" s="778"/>
      <c r="AR54" s="778"/>
      <c r="AS54" s="778"/>
      <c r="AT54" s="778"/>
      <c r="AU54" s="778"/>
      <c r="AV54" s="778"/>
      <c r="AW54" s="778"/>
      <c r="AX54" s="778"/>
      <c r="AY54" s="778"/>
      <c r="AZ54" s="781"/>
      <c r="BA54" s="781"/>
      <c r="BB54" s="781"/>
      <c r="BC54" s="781"/>
      <c r="BD54" s="781"/>
      <c r="BE54" s="738"/>
      <c r="BF54" s="738"/>
      <c r="BG54" s="738"/>
      <c r="BH54" s="738"/>
      <c r="BI54" s="739"/>
      <c r="BJ54" s="56"/>
      <c r="BK54" s="56"/>
      <c r="BL54" s="56"/>
      <c r="BM54" s="56"/>
      <c r="BN54" s="56"/>
      <c r="BO54" s="55"/>
      <c r="BP54" s="55"/>
      <c r="BQ54" s="52">
        <v>48</v>
      </c>
      <c r="BR54" s="72"/>
      <c r="BS54" s="728"/>
      <c r="BT54" s="729"/>
      <c r="BU54" s="729"/>
      <c r="BV54" s="729"/>
      <c r="BW54" s="729"/>
      <c r="BX54" s="729"/>
      <c r="BY54" s="729"/>
      <c r="BZ54" s="729"/>
      <c r="CA54" s="729"/>
      <c r="CB54" s="729"/>
      <c r="CC54" s="729"/>
      <c r="CD54" s="729"/>
      <c r="CE54" s="729"/>
      <c r="CF54" s="729"/>
      <c r="CG54" s="730"/>
      <c r="CH54" s="740"/>
      <c r="CI54" s="735"/>
      <c r="CJ54" s="735"/>
      <c r="CK54" s="735"/>
      <c r="CL54" s="741"/>
      <c r="CM54" s="740"/>
      <c r="CN54" s="735"/>
      <c r="CO54" s="735"/>
      <c r="CP54" s="735"/>
      <c r="CQ54" s="741"/>
      <c r="CR54" s="740"/>
      <c r="CS54" s="735"/>
      <c r="CT54" s="735"/>
      <c r="CU54" s="735"/>
      <c r="CV54" s="741"/>
      <c r="CW54" s="740"/>
      <c r="CX54" s="735"/>
      <c r="CY54" s="735"/>
      <c r="CZ54" s="735"/>
      <c r="DA54" s="741"/>
      <c r="DB54" s="740"/>
      <c r="DC54" s="735"/>
      <c r="DD54" s="735"/>
      <c r="DE54" s="735"/>
      <c r="DF54" s="741"/>
      <c r="DG54" s="740"/>
      <c r="DH54" s="735"/>
      <c r="DI54" s="735"/>
      <c r="DJ54" s="735"/>
      <c r="DK54" s="741"/>
      <c r="DL54" s="740"/>
      <c r="DM54" s="735"/>
      <c r="DN54" s="735"/>
      <c r="DO54" s="735"/>
      <c r="DP54" s="741"/>
      <c r="DQ54" s="740"/>
      <c r="DR54" s="735"/>
      <c r="DS54" s="735"/>
      <c r="DT54" s="735"/>
      <c r="DU54" s="741"/>
      <c r="DV54" s="728"/>
      <c r="DW54" s="729"/>
      <c r="DX54" s="729"/>
      <c r="DY54" s="729"/>
      <c r="DZ54" s="742"/>
      <c r="EA54" s="48"/>
    </row>
    <row r="55" spans="1:131" ht="26.25" customHeight="1" x14ac:dyDescent="0.2">
      <c r="A55" s="52">
        <v>28</v>
      </c>
      <c r="B55" s="728"/>
      <c r="C55" s="729"/>
      <c r="D55" s="729"/>
      <c r="E55" s="729"/>
      <c r="F55" s="729"/>
      <c r="G55" s="729"/>
      <c r="H55" s="729"/>
      <c r="I55" s="729"/>
      <c r="J55" s="729"/>
      <c r="K55" s="729"/>
      <c r="L55" s="729"/>
      <c r="M55" s="729"/>
      <c r="N55" s="729"/>
      <c r="O55" s="729"/>
      <c r="P55" s="730"/>
      <c r="Q55" s="777"/>
      <c r="R55" s="778"/>
      <c r="S55" s="778"/>
      <c r="T55" s="778"/>
      <c r="U55" s="778"/>
      <c r="V55" s="778"/>
      <c r="W55" s="778"/>
      <c r="X55" s="778"/>
      <c r="Y55" s="778"/>
      <c r="Z55" s="778"/>
      <c r="AA55" s="778"/>
      <c r="AB55" s="778"/>
      <c r="AC55" s="778"/>
      <c r="AD55" s="778"/>
      <c r="AE55" s="779"/>
      <c r="AF55" s="734"/>
      <c r="AG55" s="735"/>
      <c r="AH55" s="735"/>
      <c r="AI55" s="735"/>
      <c r="AJ55" s="736"/>
      <c r="AK55" s="780"/>
      <c r="AL55" s="778"/>
      <c r="AM55" s="778"/>
      <c r="AN55" s="778"/>
      <c r="AO55" s="778"/>
      <c r="AP55" s="778"/>
      <c r="AQ55" s="778"/>
      <c r="AR55" s="778"/>
      <c r="AS55" s="778"/>
      <c r="AT55" s="778"/>
      <c r="AU55" s="778"/>
      <c r="AV55" s="778"/>
      <c r="AW55" s="778"/>
      <c r="AX55" s="778"/>
      <c r="AY55" s="778"/>
      <c r="AZ55" s="781"/>
      <c r="BA55" s="781"/>
      <c r="BB55" s="781"/>
      <c r="BC55" s="781"/>
      <c r="BD55" s="781"/>
      <c r="BE55" s="738"/>
      <c r="BF55" s="738"/>
      <c r="BG55" s="738"/>
      <c r="BH55" s="738"/>
      <c r="BI55" s="739"/>
      <c r="BJ55" s="56"/>
      <c r="BK55" s="56"/>
      <c r="BL55" s="56"/>
      <c r="BM55" s="56"/>
      <c r="BN55" s="56"/>
      <c r="BO55" s="55"/>
      <c r="BP55" s="55"/>
      <c r="BQ55" s="52">
        <v>49</v>
      </c>
      <c r="BR55" s="72"/>
      <c r="BS55" s="728"/>
      <c r="BT55" s="729"/>
      <c r="BU55" s="729"/>
      <c r="BV55" s="729"/>
      <c r="BW55" s="729"/>
      <c r="BX55" s="729"/>
      <c r="BY55" s="729"/>
      <c r="BZ55" s="729"/>
      <c r="CA55" s="729"/>
      <c r="CB55" s="729"/>
      <c r="CC55" s="729"/>
      <c r="CD55" s="729"/>
      <c r="CE55" s="729"/>
      <c r="CF55" s="729"/>
      <c r="CG55" s="730"/>
      <c r="CH55" s="740"/>
      <c r="CI55" s="735"/>
      <c r="CJ55" s="735"/>
      <c r="CK55" s="735"/>
      <c r="CL55" s="741"/>
      <c r="CM55" s="740"/>
      <c r="CN55" s="735"/>
      <c r="CO55" s="735"/>
      <c r="CP55" s="735"/>
      <c r="CQ55" s="741"/>
      <c r="CR55" s="740"/>
      <c r="CS55" s="735"/>
      <c r="CT55" s="735"/>
      <c r="CU55" s="735"/>
      <c r="CV55" s="741"/>
      <c r="CW55" s="740"/>
      <c r="CX55" s="735"/>
      <c r="CY55" s="735"/>
      <c r="CZ55" s="735"/>
      <c r="DA55" s="741"/>
      <c r="DB55" s="740"/>
      <c r="DC55" s="735"/>
      <c r="DD55" s="735"/>
      <c r="DE55" s="735"/>
      <c r="DF55" s="741"/>
      <c r="DG55" s="740"/>
      <c r="DH55" s="735"/>
      <c r="DI55" s="735"/>
      <c r="DJ55" s="735"/>
      <c r="DK55" s="741"/>
      <c r="DL55" s="740"/>
      <c r="DM55" s="735"/>
      <c r="DN55" s="735"/>
      <c r="DO55" s="735"/>
      <c r="DP55" s="741"/>
      <c r="DQ55" s="740"/>
      <c r="DR55" s="735"/>
      <c r="DS55" s="735"/>
      <c r="DT55" s="735"/>
      <c r="DU55" s="741"/>
      <c r="DV55" s="728"/>
      <c r="DW55" s="729"/>
      <c r="DX55" s="729"/>
      <c r="DY55" s="729"/>
      <c r="DZ55" s="742"/>
      <c r="EA55" s="48"/>
    </row>
    <row r="56" spans="1:131" ht="26.25" customHeight="1" x14ac:dyDescent="0.2">
      <c r="A56" s="52">
        <v>29</v>
      </c>
      <c r="B56" s="728"/>
      <c r="C56" s="729"/>
      <c r="D56" s="729"/>
      <c r="E56" s="729"/>
      <c r="F56" s="729"/>
      <c r="G56" s="729"/>
      <c r="H56" s="729"/>
      <c r="I56" s="729"/>
      <c r="J56" s="729"/>
      <c r="K56" s="729"/>
      <c r="L56" s="729"/>
      <c r="M56" s="729"/>
      <c r="N56" s="729"/>
      <c r="O56" s="729"/>
      <c r="P56" s="730"/>
      <c r="Q56" s="777"/>
      <c r="R56" s="778"/>
      <c r="S56" s="778"/>
      <c r="T56" s="778"/>
      <c r="U56" s="778"/>
      <c r="V56" s="778"/>
      <c r="W56" s="778"/>
      <c r="X56" s="778"/>
      <c r="Y56" s="778"/>
      <c r="Z56" s="778"/>
      <c r="AA56" s="778"/>
      <c r="AB56" s="778"/>
      <c r="AC56" s="778"/>
      <c r="AD56" s="778"/>
      <c r="AE56" s="779"/>
      <c r="AF56" s="734"/>
      <c r="AG56" s="735"/>
      <c r="AH56" s="735"/>
      <c r="AI56" s="735"/>
      <c r="AJ56" s="736"/>
      <c r="AK56" s="780"/>
      <c r="AL56" s="778"/>
      <c r="AM56" s="778"/>
      <c r="AN56" s="778"/>
      <c r="AO56" s="778"/>
      <c r="AP56" s="778"/>
      <c r="AQ56" s="778"/>
      <c r="AR56" s="778"/>
      <c r="AS56" s="778"/>
      <c r="AT56" s="778"/>
      <c r="AU56" s="778"/>
      <c r="AV56" s="778"/>
      <c r="AW56" s="778"/>
      <c r="AX56" s="778"/>
      <c r="AY56" s="778"/>
      <c r="AZ56" s="781"/>
      <c r="BA56" s="781"/>
      <c r="BB56" s="781"/>
      <c r="BC56" s="781"/>
      <c r="BD56" s="781"/>
      <c r="BE56" s="738"/>
      <c r="BF56" s="738"/>
      <c r="BG56" s="738"/>
      <c r="BH56" s="738"/>
      <c r="BI56" s="739"/>
      <c r="BJ56" s="56"/>
      <c r="BK56" s="56"/>
      <c r="BL56" s="56"/>
      <c r="BM56" s="56"/>
      <c r="BN56" s="56"/>
      <c r="BO56" s="55"/>
      <c r="BP56" s="55"/>
      <c r="BQ56" s="52">
        <v>50</v>
      </c>
      <c r="BR56" s="72"/>
      <c r="BS56" s="728"/>
      <c r="BT56" s="729"/>
      <c r="BU56" s="729"/>
      <c r="BV56" s="729"/>
      <c r="BW56" s="729"/>
      <c r="BX56" s="729"/>
      <c r="BY56" s="729"/>
      <c r="BZ56" s="729"/>
      <c r="CA56" s="729"/>
      <c r="CB56" s="729"/>
      <c r="CC56" s="729"/>
      <c r="CD56" s="729"/>
      <c r="CE56" s="729"/>
      <c r="CF56" s="729"/>
      <c r="CG56" s="730"/>
      <c r="CH56" s="740"/>
      <c r="CI56" s="735"/>
      <c r="CJ56" s="735"/>
      <c r="CK56" s="735"/>
      <c r="CL56" s="741"/>
      <c r="CM56" s="740"/>
      <c r="CN56" s="735"/>
      <c r="CO56" s="735"/>
      <c r="CP56" s="735"/>
      <c r="CQ56" s="741"/>
      <c r="CR56" s="740"/>
      <c r="CS56" s="735"/>
      <c r="CT56" s="735"/>
      <c r="CU56" s="735"/>
      <c r="CV56" s="741"/>
      <c r="CW56" s="740"/>
      <c r="CX56" s="735"/>
      <c r="CY56" s="735"/>
      <c r="CZ56" s="735"/>
      <c r="DA56" s="741"/>
      <c r="DB56" s="740"/>
      <c r="DC56" s="735"/>
      <c r="DD56" s="735"/>
      <c r="DE56" s="735"/>
      <c r="DF56" s="741"/>
      <c r="DG56" s="740"/>
      <c r="DH56" s="735"/>
      <c r="DI56" s="735"/>
      <c r="DJ56" s="735"/>
      <c r="DK56" s="741"/>
      <c r="DL56" s="740"/>
      <c r="DM56" s="735"/>
      <c r="DN56" s="735"/>
      <c r="DO56" s="735"/>
      <c r="DP56" s="741"/>
      <c r="DQ56" s="740"/>
      <c r="DR56" s="735"/>
      <c r="DS56" s="735"/>
      <c r="DT56" s="735"/>
      <c r="DU56" s="741"/>
      <c r="DV56" s="728"/>
      <c r="DW56" s="729"/>
      <c r="DX56" s="729"/>
      <c r="DY56" s="729"/>
      <c r="DZ56" s="742"/>
      <c r="EA56" s="48"/>
    </row>
    <row r="57" spans="1:131" ht="26.25" customHeight="1" x14ac:dyDescent="0.2">
      <c r="A57" s="52">
        <v>30</v>
      </c>
      <c r="B57" s="728"/>
      <c r="C57" s="729"/>
      <c r="D57" s="729"/>
      <c r="E57" s="729"/>
      <c r="F57" s="729"/>
      <c r="G57" s="729"/>
      <c r="H57" s="729"/>
      <c r="I57" s="729"/>
      <c r="J57" s="729"/>
      <c r="K57" s="729"/>
      <c r="L57" s="729"/>
      <c r="M57" s="729"/>
      <c r="N57" s="729"/>
      <c r="O57" s="729"/>
      <c r="P57" s="730"/>
      <c r="Q57" s="777"/>
      <c r="R57" s="778"/>
      <c r="S57" s="778"/>
      <c r="T57" s="778"/>
      <c r="U57" s="778"/>
      <c r="V57" s="778"/>
      <c r="W57" s="778"/>
      <c r="X57" s="778"/>
      <c r="Y57" s="778"/>
      <c r="Z57" s="778"/>
      <c r="AA57" s="778"/>
      <c r="AB57" s="778"/>
      <c r="AC57" s="778"/>
      <c r="AD57" s="778"/>
      <c r="AE57" s="779"/>
      <c r="AF57" s="734"/>
      <c r="AG57" s="735"/>
      <c r="AH57" s="735"/>
      <c r="AI57" s="735"/>
      <c r="AJ57" s="736"/>
      <c r="AK57" s="780"/>
      <c r="AL57" s="778"/>
      <c r="AM57" s="778"/>
      <c r="AN57" s="778"/>
      <c r="AO57" s="778"/>
      <c r="AP57" s="778"/>
      <c r="AQ57" s="778"/>
      <c r="AR57" s="778"/>
      <c r="AS57" s="778"/>
      <c r="AT57" s="778"/>
      <c r="AU57" s="778"/>
      <c r="AV57" s="778"/>
      <c r="AW57" s="778"/>
      <c r="AX57" s="778"/>
      <c r="AY57" s="778"/>
      <c r="AZ57" s="781"/>
      <c r="BA57" s="781"/>
      <c r="BB57" s="781"/>
      <c r="BC57" s="781"/>
      <c r="BD57" s="781"/>
      <c r="BE57" s="738"/>
      <c r="BF57" s="738"/>
      <c r="BG57" s="738"/>
      <c r="BH57" s="738"/>
      <c r="BI57" s="739"/>
      <c r="BJ57" s="56"/>
      <c r="BK57" s="56"/>
      <c r="BL57" s="56"/>
      <c r="BM57" s="56"/>
      <c r="BN57" s="56"/>
      <c r="BO57" s="55"/>
      <c r="BP57" s="55"/>
      <c r="BQ57" s="52">
        <v>51</v>
      </c>
      <c r="BR57" s="72"/>
      <c r="BS57" s="728"/>
      <c r="BT57" s="729"/>
      <c r="BU57" s="729"/>
      <c r="BV57" s="729"/>
      <c r="BW57" s="729"/>
      <c r="BX57" s="729"/>
      <c r="BY57" s="729"/>
      <c r="BZ57" s="729"/>
      <c r="CA57" s="729"/>
      <c r="CB57" s="729"/>
      <c r="CC57" s="729"/>
      <c r="CD57" s="729"/>
      <c r="CE57" s="729"/>
      <c r="CF57" s="729"/>
      <c r="CG57" s="730"/>
      <c r="CH57" s="740"/>
      <c r="CI57" s="735"/>
      <c r="CJ57" s="735"/>
      <c r="CK57" s="735"/>
      <c r="CL57" s="741"/>
      <c r="CM57" s="740"/>
      <c r="CN57" s="735"/>
      <c r="CO57" s="735"/>
      <c r="CP57" s="735"/>
      <c r="CQ57" s="741"/>
      <c r="CR57" s="740"/>
      <c r="CS57" s="735"/>
      <c r="CT57" s="735"/>
      <c r="CU57" s="735"/>
      <c r="CV57" s="741"/>
      <c r="CW57" s="740"/>
      <c r="CX57" s="735"/>
      <c r="CY57" s="735"/>
      <c r="CZ57" s="735"/>
      <c r="DA57" s="741"/>
      <c r="DB57" s="740"/>
      <c r="DC57" s="735"/>
      <c r="DD57" s="735"/>
      <c r="DE57" s="735"/>
      <c r="DF57" s="741"/>
      <c r="DG57" s="740"/>
      <c r="DH57" s="735"/>
      <c r="DI57" s="735"/>
      <c r="DJ57" s="735"/>
      <c r="DK57" s="741"/>
      <c r="DL57" s="740"/>
      <c r="DM57" s="735"/>
      <c r="DN57" s="735"/>
      <c r="DO57" s="735"/>
      <c r="DP57" s="741"/>
      <c r="DQ57" s="740"/>
      <c r="DR57" s="735"/>
      <c r="DS57" s="735"/>
      <c r="DT57" s="735"/>
      <c r="DU57" s="741"/>
      <c r="DV57" s="728"/>
      <c r="DW57" s="729"/>
      <c r="DX57" s="729"/>
      <c r="DY57" s="729"/>
      <c r="DZ57" s="742"/>
      <c r="EA57" s="48"/>
    </row>
    <row r="58" spans="1:131" ht="26.25" customHeight="1" x14ac:dyDescent="0.2">
      <c r="A58" s="52">
        <v>31</v>
      </c>
      <c r="B58" s="728"/>
      <c r="C58" s="729"/>
      <c r="D58" s="729"/>
      <c r="E58" s="729"/>
      <c r="F58" s="729"/>
      <c r="G58" s="729"/>
      <c r="H58" s="729"/>
      <c r="I58" s="729"/>
      <c r="J58" s="729"/>
      <c r="K58" s="729"/>
      <c r="L58" s="729"/>
      <c r="M58" s="729"/>
      <c r="N58" s="729"/>
      <c r="O58" s="729"/>
      <c r="P58" s="730"/>
      <c r="Q58" s="777"/>
      <c r="R58" s="778"/>
      <c r="S58" s="778"/>
      <c r="T58" s="778"/>
      <c r="U58" s="778"/>
      <c r="V58" s="778"/>
      <c r="W58" s="778"/>
      <c r="X58" s="778"/>
      <c r="Y58" s="778"/>
      <c r="Z58" s="778"/>
      <c r="AA58" s="778"/>
      <c r="AB58" s="778"/>
      <c r="AC58" s="778"/>
      <c r="AD58" s="778"/>
      <c r="AE58" s="779"/>
      <c r="AF58" s="734"/>
      <c r="AG58" s="735"/>
      <c r="AH58" s="735"/>
      <c r="AI58" s="735"/>
      <c r="AJ58" s="736"/>
      <c r="AK58" s="780"/>
      <c r="AL58" s="778"/>
      <c r="AM58" s="778"/>
      <c r="AN58" s="778"/>
      <c r="AO58" s="778"/>
      <c r="AP58" s="778"/>
      <c r="AQ58" s="778"/>
      <c r="AR58" s="778"/>
      <c r="AS58" s="778"/>
      <c r="AT58" s="778"/>
      <c r="AU58" s="778"/>
      <c r="AV58" s="778"/>
      <c r="AW58" s="778"/>
      <c r="AX58" s="778"/>
      <c r="AY58" s="778"/>
      <c r="AZ58" s="781"/>
      <c r="BA58" s="781"/>
      <c r="BB58" s="781"/>
      <c r="BC58" s="781"/>
      <c r="BD58" s="781"/>
      <c r="BE58" s="738"/>
      <c r="BF58" s="738"/>
      <c r="BG58" s="738"/>
      <c r="BH58" s="738"/>
      <c r="BI58" s="739"/>
      <c r="BJ58" s="56"/>
      <c r="BK58" s="56"/>
      <c r="BL58" s="56"/>
      <c r="BM58" s="56"/>
      <c r="BN58" s="56"/>
      <c r="BO58" s="55"/>
      <c r="BP58" s="55"/>
      <c r="BQ58" s="52">
        <v>52</v>
      </c>
      <c r="BR58" s="72"/>
      <c r="BS58" s="728"/>
      <c r="BT58" s="729"/>
      <c r="BU58" s="729"/>
      <c r="BV58" s="729"/>
      <c r="BW58" s="729"/>
      <c r="BX58" s="729"/>
      <c r="BY58" s="729"/>
      <c r="BZ58" s="729"/>
      <c r="CA58" s="729"/>
      <c r="CB58" s="729"/>
      <c r="CC58" s="729"/>
      <c r="CD58" s="729"/>
      <c r="CE58" s="729"/>
      <c r="CF58" s="729"/>
      <c r="CG58" s="730"/>
      <c r="CH58" s="740"/>
      <c r="CI58" s="735"/>
      <c r="CJ58" s="735"/>
      <c r="CK58" s="735"/>
      <c r="CL58" s="741"/>
      <c r="CM58" s="740"/>
      <c r="CN58" s="735"/>
      <c r="CO58" s="735"/>
      <c r="CP58" s="735"/>
      <c r="CQ58" s="741"/>
      <c r="CR58" s="740"/>
      <c r="CS58" s="735"/>
      <c r="CT58" s="735"/>
      <c r="CU58" s="735"/>
      <c r="CV58" s="741"/>
      <c r="CW58" s="740"/>
      <c r="CX58" s="735"/>
      <c r="CY58" s="735"/>
      <c r="CZ58" s="735"/>
      <c r="DA58" s="741"/>
      <c r="DB58" s="740"/>
      <c r="DC58" s="735"/>
      <c r="DD58" s="735"/>
      <c r="DE58" s="735"/>
      <c r="DF58" s="741"/>
      <c r="DG58" s="740"/>
      <c r="DH58" s="735"/>
      <c r="DI58" s="735"/>
      <c r="DJ58" s="735"/>
      <c r="DK58" s="741"/>
      <c r="DL58" s="740"/>
      <c r="DM58" s="735"/>
      <c r="DN58" s="735"/>
      <c r="DO58" s="735"/>
      <c r="DP58" s="741"/>
      <c r="DQ58" s="740"/>
      <c r="DR58" s="735"/>
      <c r="DS58" s="735"/>
      <c r="DT58" s="735"/>
      <c r="DU58" s="741"/>
      <c r="DV58" s="728"/>
      <c r="DW58" s="729"/>
      <c r="DX58" s="729"/>
      <c r="DY58" s="729"/>
      <c r="DZ58" s="742"/>
      <c r="EA58" s="48"/>
    </row>
    <row r="59" spans="1:131" ht="26.25" customHeight="1" x14ac:dyDescent="0.2">
      <c r="A59" s="52">
        <v>32</v>
      </c>
      <c r="B59" s="728"/>
      <c r="C59" s="729"/>
      <c r="D59" s="729"/>
      <c r="E59" s="729"/>
      <c r="F59" s="729"/>
      <c r="G59" s="729"/>
      <c r="H59" s="729"/>
      <c r="I59" s="729"/>
      <c r="J59" s="729"/>
      <c r="K59" s="729"/>
      <c r="L59" s="729"/>
      <c r="M59" s="729"/>
      <c r="N59" s="729"/>
      <c r="O59" s="729"/>
      <c r="P59" s="730"/>
      <c r="Q59" s="777"/>
      <c r="R59" s="778"/>
      <c r="S59" s="778"/>
      <c r="T59" s="778"/>
      <c r="U59" s="778"/>
      <c r="V59" s="778"/>
      <c r="W59" s="778"/>
      <c r="X59" s="778"/>
      <c r="Y59" s="778"/>
      <c r="Z59" s="778"/>
      <c r="AA59" s="778"/>
      <c r="AB59" s="778"/>
      <c r="AC59" s="778"/>
      <c r="AD59" s="778"/>
      <c r="AE59" s="779"/>
      <c r="AF59" s="734"/>
      <c r="AG59" s="735"/>
      <c r="AH59" s="735"/>
      <c r="AI59" s="735"/>
      <c r="AJ59" s="736"/>
      <c r="AK59" s="780"/>
      <c r="AL59" s="778"/>
      <c r="AM59" s="778"/>
      <c r="AN59" s="778"/>
      <c r="AO59" s="778"/>
      <c r="AP59" s="778"/>
      <c r="AQ59" s="778"/>
      <c r="AR59" s="778"/>
      <c r="AS59" s="778"/>
      <c r="AT59" s="778"/>
      <c r="AU59" s="778"/>
      <c r="AV59" s="778"/>
      <c r="AW59" s="778"/>
      <c r="AX59" s="778"/>
      <c r="AY59" s="778"/>
      <c r="AZ59" s="781"/>
      <c r="BA59" s="781"/>
      <c r="BB59" s="781"/>
      <c r="BC59" s="781"/>
      <c r="BD59" s="781"/>
      <c r="BE59" s="738"/>
      <c r="BF59" s="738"/>
      <c r="BG59" s="738"/>
      <c r="BH59" s="738"/>
      <c r="BI59" s="739"/>
      <c r="BJ59" s="56"/>
      <c r="BK59" s="56"/>
      <c r="BL59" s="56"/>
      <c r="BM59" s="56"/>
      <c r="BN59" s="56"/>
      <c r="BO59" s="55"/>
      <c r="BP59" s="55"/>
      <c r="BQ59" s="52">
        <v>53</v>
      </c>
      <c r="BR59" s="72"/>
      <c r="BS59" s="728"/>
      <c r="BT59" s="729"/>
      <c r="BU59" s="729"/>
      <c r="BV59" s="729"/>
      <c r="BW59" s="729"/>
      <c r="BX59" s="729"/>
      <c r="BY59" s="729"/>
      <c r="BZ59" s="729"/>
      <c r="CA59" s="729"/>
      <c r="CB59" s="729"/>
      <c r="CC59" s="729"/>
      <c r="CD59" s="729"/>
      <c r="CE59" s="729"/>
      <c r="CF59" s="729"/>
      <c r="CG59" s="730"/>
      <c r="CH59" s="740"/>
      <c r="CI59" s="735"/>
      <c r="CJ59" s="735"/>
      <c r="CK59" s="735"/>
      <c r="CL59" s="741"/>
      <c r="CM59" s="740"/>
      <c r="CN59" s="735"/>
      <c r="CO59" s="735"/>
      <c r="CP59" s="735"/>
      <c r="CQ59" s="741"/>
      <c r="CR59" s="740"/>
      <c r="CS59" s="735"/>
      <c r="CT59" s="735"/>
      <c r="CU59" s="735"/>
      <c r="CV59" s="741"/>
      <c r="CW59" s="740"/>
      <c r="CX59" s="735"/>
      <c r="CY59" s="735"/>
      <c r="CZ59" s="735"/>
      <c r="DA59" s="741"/>
      <c r="DB59" s="740"/>
      <c r="DC59" s="735"/>
      <c r="DD59" s="735"/>
      <c r="DE59" s="735"/>
      <c r="DF59" s="741"/>
      <c r="DG59" s="740"/>
      <c r="DH59" s="735"/>
      <c r="DI59" s="735"/>
      <c r="DJ59" s="735"/>
      <c r="DK59" s="741"/>
      <c r="DL59" s="740"/>
      <c r="DM59" s="735"/>
      <c r="DN59" s="735"/>
      <c r="DO59" s="735"/>
      <c r="DP59" s="741"/>
      <c r="DQ59" s="740"/>
      <c r="DR59" s="735"/>
      <c r="DS59" s="735"/>
      <c r="DT59" s="735"/>
      <c r="DU59" s="741"/>
      <c r="DV59" s="728"/>
      <c r="DW59" s="729"/>
      <c r="DX59" s="729"/>
      <c r="DY59" s="729"/>
      <c r="DZ59" s="742"/>
      <c r="EA59" s="48"/>
    </row>
    <row r="60" spans="1:131" ht="26.25" customHeight="1" x14ac:dyDescent="0.2">
      <c r="A60" s="52">
        <v>33</v>
      </c>
      <c r="B60" s="728"/>
      <c r="C60" s="729"/>
      <c r="D60" s="729"/>
      <c r="E60" s="729"/>
      <c r="F60" s="729"/>
      <c r="G60" s="729"/>
      <c r="H60" s="729"/>
      <c r="I60" s="729"/>
      <c r="J60" s="729"/>
      <c r="K60" s="729"/>
      <c r="L60" s="729"/>
      <c r="M60" s="729"/>
      <c r="N60" s="729"/>
      <c r="O60" s="729"/>
      <c r="P60" s="730"/>
      <c r="Q60" s="777"/>
      <c r="R60" s="778"/>
      <c r="S60" s="778"/>
      <c r="T60" s="778"/>
      <c r="U60" s="778"/>
      <c r="V60" s="778"/>
      <c r="W60" s="778"/>
      <c r="X60" s="778"/>
      <c r="Y60" s="778"/>
      <c r="Z60" s="778"/>
      <c r="AA60" s="778"/>
      <c r="AB60" s="778"/>
      <c r="AC60" s="778"/>
      <c r="AD60" s="778"/>
      <c r="AE60" s="779"/>
      <c r="AF60" s="734"/>
      <c r="AG60" s="735"/>
      <c r="AH60" s="735"/>
      <c r="AI60" s="735"/>
      <c r="AJ60" s="736"/>
      <c r="AK60" s="780"/>
      <c r="AL60" s="778"/>
      <c r="AM60" s="778"/>
      <c r="AN60" s="778"/>
      <c r="AO60" s="778"/>
      <c r="AP60" s="778"/>
      <c r="AQ60" s="778"/>
      <c r="AR60" s="778"/>
      <c r="AS60" s="778"/>
      <c r="AT60" s="778"/>
      <c r="AU60" s="778"/>
      <c r="AV60" s="778"/>
      <c r="AW60" s="778"/>
      <c r="AX60" s="778"/>
      <c r="AY60" s="778"/>
      <c r="AZ60" s="781"/>
      <c r="BA60" s="781"/>
      <c r="BB60" s="781"/>
      <c r="BC60" s="781"/>
      <c r="BD60" s="781"/>
      <c r="BE60" s="738"/>
      <c r="BF60" s="738"/>
      <c r="BG60" s="738"/>
      <c r="BH60" s="738"/>
      <c r="BI60" s="739"/>
      <c r="BJ60" s="56"/>
      <c r="BK60" s="56"/>
      <c r="BL60" s="56"/>
      <c r="BM60" s="56"/>
      <c r="BN60" s="56"/>
      <c r="BO60" s="55"/>
      <c r="BP60" s="55"/>
      <c r="BQ60" s="52">
        <v>54</v>
      </c>
      <c r="BR60" s="72"/>
      <c r="BS60" s="728"/>
      <c r="BT60" s="729"/>
      <c r="BU60" s="729"/>
      <c r="BV60" s="729"/>
      <c r="BW60" s="729"/>
      <c r="BX60" s="729"/>
      <c r="BY60" s="729"/>
      <c r="BZ60" s="729"/>
      <c r="CA60" s="729"/>
      <c r="CB60" s="729"/>
      <c r="CC60" s="729"/>
      <c r="CD60" s="729"/>
      <c r="CE60" s="729"/>
      <c r="CF60" s="729"/>
      <c r="CG60" s="730"/>
      <c r="CH60" s="740"/>
      <c r="CI60" s="735"/>
      <c r="CJ60" s="735"/>
      <c r="CK60" s="735"/>
      <c r="CL60" s="741"/>
      <c r="CM60" s="740"/>
      <c r="CN60" s="735"/>
      <c r="CO60" s="735"/>
      <c r="CP60" s="735"/>
      <c r="CQ60" s="741"/>
      <c r="CR60" s="740"/>
      <c r="CS60" s="735"/>
      <c r="CT60" s="735"/>
      <c r="CU60" s="735"/>
      <c r="CV60" s="741"/>
      <c r="CW60" s="740"/>
      <c r="CX60" s="735"/>
      <c r="CY60" s="735"/>
      <c r="CZ60" s="735"/>
      <c r="DA60" s="741"/>
      <c r="DB60" s="740"/>
      <c r="DC60" s="735"/>
      <c r="DD60" s="735"/>
      <c r="DE60" s="735"/>
      <c r="DF60" s="741"/>
      <c r="DG60" s="740"/>
      <c r="DH60" s="735"/>
      <c r="DI60" s="735"/>
      <c r="DJ60" s="735"/>
      <c r="DK60" s="741"/>
      <c r="DL60" s="740"/>
      <c r="DM60" s="735"/>
      <c r="DN60" s="735"/>
      <c r="DO60" s="735"/>
      <c r="DP60" s="741"/>
      <c r="DQ60" s="740"/>
      <c r="DR60" s="735"/>
      <c r="DS60" s="735"/>
      <c r="DT60" s="735"/>
      <c r="DU60" s="741"/>
      <c r="DV60" s="728"/>
      <c r="DW60" s="729"/>
      <c r="DX60" s="729"/>
      <c r="DY60" s="729"/>
      <c r="DZ60" s="742"/>
      <c r="EA60" s="48"/>
    </row>
    <row r="61" spans="1:131" ht="26.25" customHeight="1" x14ac:dyDescent="0.2">
      <c r="A61" s="52">
        <v>34</v>
      </c>
      <c r="B61" s="728"/>
      <c r="C61" s="729"/>
      <c r="D61" s="729"/>
      <c r="E61" s="729"/>
      <c r="F61" s="729"/>
      <c r="G61" s="729"/>
      <c r="H61" s="729"/>
      <c r="I61" s="729"/>
      <c r="J61" s="729"/>
      <c r="K61" s="729"/>
      <c r="L61" s="729"/>
      <c r="M61" s="729"/>
      <c r="N61" s="729"/>
      <c r="O61" s="729"/>
      <c r="P61" s="730"/>
      <c r="Q61" s="777"/>
      <c r="R61" s="778"/>
      <c r="S61" s="778"/>
      <c r="T61" s="778"/>
      <c r="U61" s="778"/>
      <c r="V61" s="778"/>
      <c r="W61" s="778"/>
      <c r="X61" s="778"/>
      <c r="Y61" s="778"/>
      <c r="Z61" s="778"/>
      <c r="AA61" s="778"/>
      <c r="AB61" s="778"/>
      <c r="AC61" s="778"/>
      <c r="AD61" s="778"/>
      <c r="AE61" s="779"/>
      <c r="AF61" s="734"/>
      <c r="AG61" s="735"/>
      <c r="AH61" s="735"/>
      <c r="AI61" s="735"/>
      <c r="AJ61" s="736"/>
      <c r="AK61" s="780"/>
      <c r="AL61" s="778"/>
      <c r="AM61" s="778"/>
      <c r="AN61" s="778"/>
      <c r="AO61" s="778"/>
      <c r="AP61" s="778"/>
      <c r="AQ61" s="778"/>
      <c r="AR61" s="778"/>
      <c r="AS61" s="778"/>
      <c r="AT61" s="778"/>
      <c r="AU61" s="778"/>
      <c r="AV61" s="778"/>
      <c r="AW61" s="778"/>
      <c r="AX61" s="778"/>
      <c r="AY61" s="778"/>
      <c r="AZ61" s="781"/>
      <c r="BA61" s="781"/>
      <c r="BB61" s="781"/>
      <c r="BC61" s="781"/>
      <c r="BD61" s="781"/>
      <c r="BE61" s="738"/>
      <c r="BF61" s="738"/>
      <c r="BG61" s="738"/>
      <c r="BH61" s="738"/>
      <c r="BI61" s="739"/>
      <c r="BJ61" s="56"/>
      <c r="BK61" s="56"/>
      <c r="BL61" s="56"/>
      <c r="BM61" s="56"/>
      <c r="BN61" s="56"/>
      <c r="BO61" s="55"/>
      <c r="BP61" s="55"/>
      <c r="BQ61" s="52">
        <v>55</v>
      </c>
      <c r="BR61" s="72"/>
      <c r="BS61" s="728"/>
      <c r="BT61" s="729"/>
      <c r="BU61" s="729"/>
      <c r="BV61" s="729"/>
      <c r="BW61" s="729"/>
      <c r="BX61" s="729"/>
      <c r="BY61" s="729"/>
      <c r="BZ61" s="729"/>
      <c r="CA61" s="729"/>
      <c r="CB61" s="729"/>
      <c r="CC61" s="729"/>
      <c r="CD61" s="729"/>
      <c r="CE61" s="729"/>
      <c r="CF61" s="729"/>
      <c r="CG61" s="730"/>
      <c r="CH61" s="740"/>
      <c r="CI61" s="735"/>
      <c r="CJ61" s="735"/>
      <c r="CK61" s="735"/>
      <c r="CL61" s="741"/>
      <c r="CM61" s="740"/>
      <c r="CN61" s="735"/>
      <c r="CO61" s="735"/>
      <c r="CP61" s="735"/>
      <c r="CQ61" s="741"/>
      <c r="CR61" s="740"/>
      <c r="CS61" s="735"/>
      <c r="CT61" s="735"/>
      <c r="CU61" s="735"/>
      <c r="CV61" s="741"/>
      <c r="CW61" s="740"/>
      <c r="CX61" s="735"/>
      <c r="CY61" s="735"/>
      <c r="CZ61" s="735"/>
      <c r="DA61" s="741"/>
      <c r="DB61" s="740"/>
      <c r="DC61" s="735"/>
      <c r="DD61" s="735"/>
      <c r="DE61" s="735"/>
      <c r="DF61" s="741"/>
      <c r="DG61" s="740"/>
      <c r="DH61" s="735"/>
      <c r="DI61" s="735"/>
      <c r="DJ61" s="735"/>
      <c r="DK61" s="741"/>
      <c r="DL61" s="740"/>
      <c r="DM61" s="735"/>
      <c r="DN61" s="735"/>
      <c r="DO61" s="735"/>
      <c r="DP61" s="741"/>
      <c r="DQ61" s="740"/>
      <c r="DR61" s="735"/>
      <c r="DS61" s="735"/>
      <c r="DT61" s="735"/>
      <c r="DU61" s="741"/>
      <c r="DV61" s="728"/>
      <c r="DW61" s="729"/>
      <c r="DX61" s="729"/>
      <c r="DY61" s="729"/>
      <c r="DZ61" s="742"/>
      <c r="EA61" s="48"/>
    </row>
    <row r="62" spans="1:131" ht="26.25" customHeight="1" x14ac:dyDescent="0.2">
      <c r="A62" s="52">
        <v>35</v>
      </c>
      <c r="B62" s="728"/>
      <c r="C62" s="729"/>
      <c r="D62" s="729"/>
      <c r="E62" s="729"/>
      <c r="F62" s="729"/>
      <c r="G62" s="729"/>
      <c r="H62" s="729"/>
      <c r="I62" s="729"/>
      <c r="J62" s="729"/>
      <c r="K62" s="729"/>
      <c r="L62" s="729"/>
      <c r="M62" s="729"/>
      <c r="N62" s="729"/>
      <c r="O62" s="729"/>
      <c r="P62" s="730"/>
      <c r="Q62" s="777"/>
      <c r="R62" s="778"/>
      <c r="S62" s="778"/>
      <c r="T62" s="778"/>
      <c r="U62" s="778"/>
      <c r="V62" s="778"/>
      <c r="W62" s="778"/>
      <c r="X62" s="778"/>
      <c r="Y62" s="778"/>
      <c r="Z62" s="778"/>
      <c r="AA62" s="778"/>
      <c r="AB62" s="778"/>
      <c r="AC62" s="778"/>
      <c r="AD62" s="778"/>
      <c r="AE62" s="779"/>
      <c r="AF62" s="734"/>
      <c r="AG62" s="735"/>
      <c r="AH62" s="735"/>
      <c r="AI62" s="735"/>
      <c r="AJ62" s="736"/>
      <c r="AK62" s="780"/>
      <c r="AL62" s="778"/>
      <c r="AM62" s="778"/>
      <c r="AN62" s="778"/>
      <c r="AO62" s="778"/>
      <c r="AP62" s="778"/>
      <c r="AQ62" s="778"/>
      <c r="AR62" s="778"/>
      <c r="AS62" s="778"/>
      <c r="AT62" s="778"/>
      <c r="AU62" s="778"/>
      <c r="AV62" s="778"/>
      <c r="AW62" s="778"/>
      <c r="AX62" s="778"/>
      <c r="AY62" s="778"/>
      <c r="AZ62" s="781"/>
      <c r="BA62" s="781"/>
      <c r="BB62" s="781"/>
      <c r="BC62" s="781"/>
      <c r="BD62" s="781"/>
      <c r="BE62" s="738"/>
      <c r="BF62" s="738"/>
      <c r="BG62" s="738"/>
      <c r="BH62" s="738"/>
      <c r="BI62" s="739"/>
      <c r="BJ62" s="782" t="s">
        <v>36</v>
      </c>
      <c r="BK62" s="743"/>
      <c r="BL62" s="743"/>
      <c r="BM62" s="743"/>
      <c r="BN62" s="744"/>
      <c r="BO62" s="55"/>
      <c r="BP62" s="55"/>
      <c r="BQ62" s="52">
        <v>56</v>
      </c>
      <c r="BR62" s="72"/>
      <c r="BS62" s="728"/>
      <c r="BT62" s="729"/>
      <c r="BU62" s="729"/>
      <c r="BV62" s="729"/>
      <c r="BW62" s="729"/>
      <c r="BX62" s="729"/>
      <c r="BY62" s="729"/>
      <c r="BZ62" s="729"/>
      <c r="CA62" s="729"/>
      <c r="CB62" s="729"/>
      <c r="CC62" s="729"/>
      <c r="CD62" s="729"/>
      <c r="CE62" s="729"/>
      <c r="CF62" s="729"/>
      <c r="CG62" s="730"/>
      <c r="CH62" s="740"/>
      <c r="CI62" s="735"/>
      <c r="CJ62" s="735"/>
      <c r="CK62" s="735"/>
      <c r="CL62" s="741"/>
      <c r="CM62" s="740"/>
      <c r="CN62" s="735"/>
      <c r="CO62" s="735"/>
      <c r="CP62" s="735"/>
      <c r="CQ62" s="741"/>
      <c r="CR62" s="740"/>
      <c r="CS62" s="735"/>
      <c r="CT62" s="735"/>
      <c r="CU62" s="735"/>
      <c r="CV62" s="741"/>
      <c r="CW62" s="740"/>
      <c r="CX62" s="735"/>
      <c r="CY62" s="735"/>
      <c r="CZ62" s="735"/>
      <c r="DA62" s="741"/>
      <c r="DB62" s="740"/>
      <c r="DC62" s="735"/>
      <c r="DD62" s="735"/>
      <c r="DE62" s="735"/>
      <c r="DF62" s="741"/>
      <c r="DG62" s="740"/>
      <c r="DH62" s="735"/>
      <c r="DI62" s="735"/>
      <c r="DJ62" s="735"/>
      <c r="DK62" s="741"/>
      <c r="DL62" s="740"/>
      <c r="DM62" s="735"/>
      <c r="DN62" s="735"/>
      <c r="DO62" s="735"/>
      <c r="DP62" s="741"/>
      <c r="DQ62" s="740"/>
      <c r="DR62" s="735"/>
      <c r="DS62" s="735"/>
      <c r="DT62" s="735"/>
      <c r="DU62" s="741"/>
      <c r="DV62" s="728"/>
      <c r="DW62" s="729"/>
      <c r="DX62" s="729"/>
      <c r="DY62" s="729"/>
      <c r="DZ62" s="742"/>
      <c r="EA62" s="48"/>
    </row>
    <row r="63" spans="1:131" ht="26.25" customHeight="1" x14ac:dyDescent="0.2">
      <c r="A63" s="53" t="s">
        <v>440</v>
      </c>
      <c r="B63" s="745" t="s">
        <v>73</v>
      </c>
      <c r="C63" s="746"/>
      <c r="D63" s="746"/>
      <c r="E63" s="746"/>
      <c r="F63" s="746"/>
      <c r="G63" s="746"/>
      <c r="H63" s="746"/>
      <c r="I63" s="746"/>
      <c r="J63" s="746"/>
      <c r="K63" s="746"/>
      <c r="L63" s="746"/>
      <c r="M63" s="746"/>
      <c r="N63" s="746"/>
      <c r="O63" s="746"/>
      <c r="P63" s="747"/>
      <c r="Q63" s="783"/>
      <c r="R63" s="754"/>
      <c r="S63" s="754"/>
      <c r="T63" s="754"/>
      <c r="U63" s="754"/>
      <c r="V63" s="754"/>
      <c r="W63" s="754"/>
      <c r="X63" s="754"/>
      <c r="Y63" s="754"/>
      <c r="Z63" s="754"/>
      <c r="AA63" s="754"/>
      <c r="AB63" s="754"/>
      <c r="AC63" s="754"/>
      <c r="AD63" s="754"/>
      <c r="AE63" s="784"/>
      <c r="AF63" s="751">
        <v>655</v>
      </c>
      <c r="AG63" s="749"/>
      <c r="AH63" s="749"/>
      <c r="AI63" s="749"/>
      <c r="AJ63" s="752"/>
      <c r="AK63" s="753"/>
      <c r="AL63" s="754"/>
      <c r="AM63" s="754"/>
      <c r="AN63" s="754"/>
      <c r="AO63" s="754"/>
      <c r="AP63" s="749">
        <v>6310</v>
      </c>
      <c r="AQ63" s="749"/>
      <c r="AR63" s="749"/>
      <c r="AS63" s="749"/>
      <c r="AT63" s="749"/>
      <c r="AU63" s="749">
        <v>5250</v>
      </c>
      <c r="AV63" s="749"/>
      <c r="AW63" s="749"/>
      <c r="AX63" s="749"/>
      <c r="AY63" s="749"/>
      <c r="AZ63" s="785"/>
      <c r="BA63" s="785"/>
      <c r="BB63" s="785"/>
      <c r="BC63" s="785"/>
      <c r="BD63" s="785"/>
      <c r="BE63" s="755"/>
      <c r="BF63" s="755"/>
      <c r="BG63" s="755"/>
      <c r="BH63" s="755"/>
      <c r="BI63" s="756"/>
      <c r="BJ63" s="757" t="s">
        <v>33</v>
      </c>
      <c r="BK63" s="758"/>
      <c r="BL63" s="758"/>
      <c r="BM63" s="758"/>
      <c r="BN63" s="759"/>
      <c r="BO63" s="55"/>
      <c r="BP63" s="55"/>
      <c r="BQ63" s="52">
        <v>57</v>
      </c>
      <c r="BR63" s="72"/>
      <c r="BS63" s="728"/>
      <c r="BT63" s="729"/>
      <c r="BU63" s="729"/>
      <c r="BV63" s="729"/>
      <c r="BW63" s="729"/>
      <c r="BX63" s="729"/>
      <c r="BY63" s="729"/>
      <c r="BZ63" s="729"/>
      <c r="CA63" s="729"/>
      <c r="CB63" s="729"/>
      <c r="CC63" s="729"/>
      <c r="CD63" s="729"/>
      <c r="CE63" s="729"/>
      <c r="CF63" s="729"/>
      <c r="CG63" s="730"/>
      <c r="CH63" s="740"/>
      <c r="CI63" s="735"/>
      <c r="CJ63" s="735"/>
      <c r="CK63" s="735"/>
      <c r="CL63" s="741"/>
      <c r="CM63" s="740"/>
      <c r="CN63" s="735"/>
      <c r="CO63" s="735"/>
      <c r="CP63" s="735"/>
      <c r="CQ63" s="741"/>
      <c r="CR63" s="740"/>
      <c r="CS63" s="735"/>
      <c r="CT63" s="735"/>
      <c r="CU63" s="735"/>
      <c r="CV63" s="741"/>
      <c r="CW63" s="740"/>
      <c r="CX63" s="735"/>
      <c r="CY63" s="735"/>
      <c r="CZ63" s="735"/>
      <c r="DA63" s="741"/>
      <c r="DB63" s="740"/>
      <c r="DC63" s="735"/>
      <c r="DD63" s="735"/>
      <c r="DE63" s="735"/>
      <c r="DF63" s="741"/>
      <c r="DG63" s="740"/>
      <c r="DH63" s="735"/>
      <c r="DI63" s="735"/>
      <c r="DJ63" s="735"/>
      <c r="DK63" s="741"/>
      <c r="DL63" s="740"/>
      <c r="DM63" s="735"/>
      <c r="DN63" s="735"/>
      <c r="DO63" s="735"/>
      <c r="DP63" s="741"/>
      <c r="DQ63" s="740"/>
      <c r="DR63" s="735"/>
      <c r="DS63" s="735"/>
      <c r="DT63" s="735"/>
      <c r="DU63" s="741"/>
      <c r="DV63" s="728"/>
      <c r="DW63" s="729"/>
      <c r="DX63" s="729"/>
      <c r="DY63" s="729"/>
      <c r="DZ63" s="742"/>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28"/>
      <c r="BT64" s="729"/>
      <c r="BU64" s="729"/>
      <c r="BV64" s="729"/>
      <c r="BW64" s="729"/>
      <c r="BX64" s="729"/>
      <c r="BY64" s="729"/>
      <c r="BZ64" s="729"/>
      <c r="CA64" s="729"/>
      <c r="CB64" s="729"/>
      <c r="CC64" s="729"/>
      <c r="CD64" s="729"/>
      <c r="CE64" s="729"/>
      <c r="CF64" s="729"/>
      <c r="CG64" s="730"/>
      <c r="CH64" s="740"/>
      <c r="CI64" s="735"/>
      <c r="CJ64" s="735"/>
      <c r="CK64" s="735"/>
      <c r="CL64" s="741"/>
      <c r="CM64" s="740"/>
      <c r="CN64" s="735"/>
      <c r="CO64" s="735"/>
      <c r="CP64" s="735"/>
      <c r="CQ64" s="741"/>
      <c r="CR64" s="740"/>
      <c r="CS64" s="735"/>
      <c r="CT64" s="735"/>
      <c r="CU64" s="735"/>
      <c r="CV64" s="741"/>
      <c r="CW64" s="740"/>
      <c r="CX64" s="735"/>
      <c r="CY64" s="735"/>
      <c r="CZ64" s="735"/>
      <c r="DA64" s="741"/>
      <c r="DB64" s="740"/>
      <c r="DC64" s="735"/>
      <c r="DD64" s="735"/>
      <c r="DE64" s="735"/>
      <c r="DF64" s="741"/>
      <c r="DG64" s="740"/>
      <c r="DH64" s="735"/>
      <c r="DI64" s="735"/>
      <c r="DJ64" s="735"/>
      <c r="DK64" s="741"/>
      <c r="DL64" s="740"/>
      <c r="DM64" s="735"/>
      <c r="DN64" s="735"/>
      <c r="DO64" s="735"/>
      <c r="DP64" s="741"/>
      <c r="DQ64" s="740"/>
      <c r="DR64" s="735"/>
      <c r="DS64" s="735"/>
      <c r="DT64" s="735"/>
      <c r="DU64" s="741"/>
      <c r="DV64" s="728"/>
      <c r="DW64" s="729"/>
      <c r="DX64" s="729"/>
      <c r="DY64" s="729"/>
      <c r="DZ64" s="742"/>
      <c r="EA64" s="48"/>
    </row>
    <row r="65" spans="1:131" ht="26.25" customHeight="1" x14ac:dyDescent="0.2">
      <c r="A65" s="56" t="s">
        <v>247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28"/>
      <c r="BT65" s="729"/>
      <c r="BU65" s="729"/>
      <c r="BV65" s="729"/>
      <c r="BW65" s="729"/>
      <c r="BX65" s="729"/>
      <c r="BY65" s="729"/>
      <c r="BZ65" s="729"/>
      <c r="CA65" s="729"/>
      <c r="CB65" s="729"/>
      <c r="CC65" s="729"/>
      <c r="CD65" s="729"/>
      <c r="CE65" s="729"/>
      <c r="CF65" s="729"/>
      <c r="CG65" s="730"/>
      <c r="CH65" s="740"/>
      <c r="CI65" s="735"/>
      <c r="CJ65" s="735"/>
      <c r="CK65" s="735"/>
      <c r="CL65" s="741"/>
      <c r="CM65" s="740"/>
      <c r="CN65" s="735"/>
      <c r="CO65" s="735"/>
      <c r="CP65" s="735"/>
      <c r="CQ65" s="741"/>
      <c r="CR65" s="740"/>
      <c r="CS65" s="735"/>
      <c r="CT65" s="735"/>
      <c r="CU65" s="735"/>
      <c r="CV65" s="741"/>
      <c r="CW65" s="740"/>
      <c r="CX65" s="735"/>
      <c r="CY65" s="735"/>
      <c r="CZ65" s="735"/>
      <c r="DA65" s="741"/>
      <c r="DB65" s="740"/>
      <c r="DC65" s="735"/>
      <c r="DD65" s="735"/>
      <c r="DE65" s="735"/>
      <c r="DF65" s="741"/>
      <c r="DG65" s="740"/>
      <c r="DH65" s="735"/>
      <c r="DI65" s="735"/>
      <c r="DJ65" s="735"/>
      <c r="DK65" s="741"/>
      <c r="DL65" s="740"/>
      <c r="DM65" s="735"/>
      <c r="DN65" s="735"/>
      <c r="DO65" s="735"/>
      <c r="DP65" s="741"/>
      <c r="DQ65" s="740"/>
      <c r="DR65" s="735"/>
      <c r="DS65" s="735"/>
      <c r="DT65" s="735"/>
      <c r="DU65" s="741"/>
      <c r="DV65" s="728"/>
      <c r="DW65" s="729"/>
      <c r="DX65" s="729"/>
      <c r="DY65" s="729"/>
      <c r="DZ65" s="742"/>
      <c r="EA65" s="48"/>
    </row>
    <row r="66" spans="1:131" ht="26.25" customHeight="1" x14ac:dyDescent="0.2">
      <c r="A66" s="714" t="s">
        <v>227</v>
      </c>
      <c r="B66" s="715"/>
      <c r="C66" s="715"/>
      <c r="D66" s="715"/>
      <c r="E66" s="715"/>
      <c r="F66" s="715"/>
      <c r="G66" s="715"/>
      <c r="H66" s="715"/>
      <c r="I66" s="715"/>
      <c r="J66" s="715"/>
      <c r="K66" s="715"/>
      <c r="L66" s="715"/>
      <c r="M66" s="715"/>
      <c r="N66" s="715"/>
      <c r="O66" s="715"/>
      <c r="P66" s="716"/>
      <c r="Q66" s="708" t="s">
        <v>457</v>
      </c>
      <c r="R66" s="709"/>
      <c r="S66" s="709"/>
      <c r="T66" s="709"/>
      <c r="U66" s="720"/>
      <c r="V66" s="708" t="s">
        <v>448</v>
      </c>
      <c r="W66" s="709"/>
      <c r="X66" s="709"/>
      <c r="Y66" s="709"/>
      <c r="Z66" s="720"/>
      <c r="AA66" s="708" t="s">
        <v>162</v>
      </c>
      <c r="AB66" s="709"/>
      <c r="AC66" s="709"/>
      <c r="AD66" s="709"/>
      <c r="AE66" s="720"/>
      <c r="AF66" s="1019" t="s">
        <v>460</v>
      </c>
      <c r="AG66" s="1014"/>
      <c r="AH66" s="1014"/>
      <c r="AI66" s="1014"/>
      <c r="AJ66" s="1020"/>
      <c r="AK66" s="708" t="s">
        <v>461</v>
      </c>
      <c r="AL66" s="715"/>
      <c r="AM66" s="715"/>
      <c r="AN66" s="715"/>
      <c r="AO66" s="716"/>
      <c r="AP66" s="708" t="s">
        <v>415</v>
      </c>
      <c r="AQ66" s="709"/>
      <c r="AR66" s="709"/>
      <c r="AS66" s="709"/>
      <c r="AT66" s="720"/>
      <c r="AU66" s="708" t="s">
        <v>468</v>
      </c>
      <c r="AV66" s="709"/>
      <c r="AW66" s="709"/>
      <c r="AX66" s="709"/>
      <c r="AY66" s="720"/>
      <c r="AZ66" s="708" t="s">
        <v>124</v>
      </c>
      <c r="BA66" s="709"/>
      <c r="BB66" s="709"/>
      <c r="BC66" s="709"/>
      <c r="BD66" s="710"/>
      <c r="BE66" s="55"/>
      <c r="BF66" s="55"/>
      <c r="BG66" s="55"/>
      <c r="BH66" s="55"/>
      <c r="BI66" s="55"/>
      <c r="BJ66" s="55"/>
      <c r="BK66" s="55"/>
      <c r="BL66" s="55"/>
      <c r="BM66" s="55"/>
      <c r="BN66" s="55"/>
      <c r="BO66" s="55"/>
      <c r="BP66" s="55"/>
      <c r="BQ66" s="52">
        <v>60</v>
      </c>
      <c r="BR66" s="73"/>
      <c r="BS66" s="789"/>
      <c r="BT66" s="790"/>
      <c r="BU66" s="790"/>
      <c r="BV66" s="790"/>
      <c r="BW66" s="790"/>
      <c r="BX66" s="790"/>
      <c r="BY66" s="790"/>
      <c r="BZ66" s="790"/>
      <c r="CA66" s="790"/>
      <c r="CB66" s="790"/>
      <c r="CC66" s="790"/>
      <c r="CD66" s="790"/>
      <c r="CE66" s="790"/>
      <c r="CF66" s="790"/>
      <c r="CG66" s="791"/>
      <c r="CH66" s="786"/>
      <c r="CI66" s="787"/>
      <c r="CJ66" s="787"/>
      <c r="CK66" s="787"/>
      <c r="CL66" s="788"/>
      <c r="CM66" s="786"/>
      <c r="CN66" s="787"/>
      <c r="CO66" s="787"/>
      <c r="CP66" s="787"/>
      <c r="CQ66" s="788"/>
      <c r="CR66" s="786"/>
      <c r="CS66" s="787"/>
      <c r="CT66" s="787"/>
      <c r="CU66" s="787"/>
      <c r="CV66" s="788"/>
      <c r="CW66" s="786"/>
      <c r="CX66" s="787"/>
      <c r="CY66" s="787"/>
      <c r="CZ66" s="787"/>
      <c r="DA66" s="788"/>
      <c r="DB66" s="786"/>
      <c r="DC66" s="787"/>
      <c r="DD66" s="787"/>
      <c r="DE66" s="787"/>
      <c r="DF66" s="788"/>
      <c r="DG66" s="786"/>
      <c r="DH66" s="787"/>
      <c r="DI66" s="787"/>
      <c r="DJ66" s="787"/>
      <c r="DK66" s="788"/>
      <c r="DL66" s="786"/>
      <c r="DM66" s="787"/>
      <c r="DN66" s="787"/>
      <c r="DO66" s="787"/>
      <c r="DP66" s="788"/>
      <c r="DQ66" s="786"/>
      <c r="DR66" s="787"/>
      <c r="DS66" s="787"/>
      <c r="DT66" s="787"/>
      <c r="DU66" s="788"/>
      <c r="DV66" s="789"/>
      <c r="DW66" s="790"/>
      <c r="DX66" s="790"/>
      <c r="DY66" s="790"/>
      <c r="DZ66" s="792"/>
      <c r="EA66" s="48"/>
    </row>
    <row r="67" spans="1:131" ht="26.25" customHeight="1" x14ac:dyDescent="0.2">
      <c r="A67" s="717"/>
      <c r="B67" s="718"/>
      <c r="C67" s="718"/>
      <c r="D67" s="718"/>
      <c r="E67" s="718"/>
      <c r="F67" s="718"/>
      <c r="G67" s="718"/>
      <c r="H67" s="718"/>
      <c r="I67" s="718"/>
      <c r="J67" s="718"/>
      <c r="K67" s="718"/>
      <c r="L67" s="718"/>
      <c r="M67" s="718"/>
      <c r="N67" s="718"/>
      <c r="O67" s="718"/>
      <c r="P67" s="719"/>
      <c r="Q67" s="711"/>
      <c r="R67" s="712"/>
      <c r="S67" s="712"/>
      <c r="T67" s="712"/>
      <c r="U67" s="721"/>
      <c r="V67" s="711"/>
      <c r="W67" s="712"/>
      <c r="X67" s="712"/>
      <c r="Y67" s="712"/>
      <c r="Z67" s="721"/>
      <c r="AA67" s="711"/>
      <c r="AB67" s="712"/>
      <c r="AC67" s="712"/>
      <c r="AD67" s="712"/>
      <c r="AE67" s="721"/>
      <c r="AF67" s="1021"/>
      <c r="AG67" s="1017"/>
      <c r="AH67" s="1017"/>
      <c r="AI67" s="1017"/>
      <c r="AJ67" s="1022"/>
      <c r="AK67" s="1023"/>
      <c r="AL67" s="718"/>
      <c r="AM67" s="718"/>
      <c r="AN67" s="718"/>
      <c r="AO67" s="719"/>
      <c r="AP67" s="711"/>
      <c r="AQ67" s="712"/>
      <c r="AR67" s="712"/>
      <c r="AS67" s="712"/>
      <c r="AT67" s="721"/>
      <c r="AU67" s="711"/>
      <c r="AV67" s="712"/>
      <c r="AW67" s="712"/>
      <c r="AX67" s="712"/>
      <c r="AY67" s="721"/>
      <c r="AZ67" s="711"/>
      <c r="BA67" s="712"/>
      <c r="BB67" s="712"/>
      <c r="BC67" s="712"/>
      <c r="BD67" s="713"/>
      <c r="BE67" s="55"/>
      <c r="BF67" s="55"/>
      <c r="BG67" s="55"/>
      <c r="BH67" s="55"/>
      <c r="BI67" s="55"/>
      <c r="BJ67" s="55"/>
      <c r="BK67" s="55"/>
      <c r="BL67" s="55"/>
      <c r="BM67" s="55"/>
      <c r="BN67" s="55"/>
      <c r="BO67" s="55"/>
      <c r="BP67" s="55"/>
      <c r="BQ67" s="52">
        <v>61</v>
      </c>
      <c r="BR67" s="73"/>
      <c r="BS67" s="789"/>
      <c r="BT67" s="790"/>
      <c r="BU67" s="790"/>
      <c r="BV67" s="790"/>
      <c r="BW67" s="790"/>
      <c r="BX67" s="790"/>
      <c r="BY67" s="790"/>
      <c r="BZ67" s="790"/>
      <c r="CA67" s="790"/>
      <c r="CB67" s="790"/>
      <c r="CC67" s="790"/>
      <c r="CD67" s="790"/>
      <c r="CE67" s="790"/>
      <c r="CF67" s="790"/>
      <c r="CG67" s="791"/>
      <c r="CH67" s="786"/>
      <c r="CI67" s="787"/>
      <c r="CJ67" s="787"/>
      <c r="CK67" s="787"/>
      <c r="CL67" s="788"/>
      <c r="CM67" s="786"/>
      <c r="CN67" s="787"/>
      <c r="CO67" s="787"/>
      <c r="CP67" s="787"/>
      <c r="CQ67" s="788"/>
      <c r="CR67" s="786"/>
      <c r="CS67" s="787"/>
      <c r="CT67" s="787"/>
      <c r="CU67" s="787"/>
      <c r="CV67" s="788"/>
      <c r="CW67" s="786"/>
      <c r="CX67" s="787"/>
      <c r="CY67" s="787"/>
      <c r="CZ67" s="787"/>
      <c r="DA67" s="788"/>
      <c r="DB67" s="786"/>
      <c r="DC67" s="787"/>
      <c r="DD67" s="787"/>
      <c r="DE67" s="787"/>
      <c r="DF67" s="788"/>
      <c r="DG67" s="786"/>
      <c r="DH67" s="787"/>
      <c r="DI67" s="787"/>
      <c r="DJ67" s="787"/>
      <c r="DK67" s="788"/>
      <c r="DL67" s="786"/>
      <c r="DM67" s="787"/>
      <c r="DN67" s="787"/>
      <c r="DO67" s="787"/>
      <c r="DP67" s="788"/>
      <c r="DQ67" s="786"/>
      <c r="DR67" s="787"/>
      <c r="DS67" s="787"/>
      <c r="DT67" s="787"/>
      <c r="DU67" s="788"/>
      <c r="DV67" s="789"/>
      <c r="DW67" s="790"/>
      <c r="DX67" s="790"/>
      <c r="DY67" s="790"/>
      <c r="DZ67" s="792"/>
      <c r="EA67" s="48"/>
    </row>
    <row r="68" spans="1:131" ht="26.25" customHeight="1" x14ac:dyDescent="0.2">
      <c r="A68" s="51">
        <v>1</v>
      </c>
      <c r="B68" s="692" t="s">
        <v>535</v>
      </c>
      <c r="C68" s="693"/>
      <c r="D68" s="693"/>
      <c r="E68" s="693"/>
      <c r="F68" s="693"/>
      <c r="G68" s="693"/>
      <c r="H68" s="693"/>
      <c r="I68" s="693"/>
      <c r="J68" s="693"/>
      <c r="K68" s="693"/>
      <c r="L68" s="693"/>
      <c r="M68" s="693"/>
      <c r="N68" s="693"/>
      <c r="O68" s="693"/>
      <c r="P68" s="694"/>
      <c r="Q68" s="695">
        <v>2</v>
      </c>
      <c r="R68" s="696"/>
      <c r="S68" s="696"/>
      <c r="T68" s="696"/>
      <c r="U68" s="696"/>
      <c r="V68" s="696">
        <v>1</v>
      </c>
      <c r="W68" s="696"/>
      <c r="X68" s="696"/>
      <c r="Y68" s="696"/>
      <c r="Z68" s="696"/>
      <c r="AA68" s="696">
        <v>0</v>
      </c>
      <c r="AB68" s="696"/>
      <c r="AC68" s="696"/>
      <c r="AD68" s="696"/>
      <c r="AE68" s="696"/>
      <c r="AF68" s="696">
        <v>0</v>
      </c>
      <c r="AG68" s="696"/>
      <c r="AH68" s="696"/>
      <c r="AI68" s="696"/>
      <c r="AJ68" s="696"/>
      <c r="AK68" s="696" t="s">
        <v>33</v>
      </c>
      <c r="AL68" s="696"/>
      <c r="AM68" s="696"/>
      <c r="AN68" s="696"/>
      <c r="AO68" s="696"/>
      <c r="AP68" s="696" t="s">
        <v>33</v>
      </c>
      <c r="AQ68" s="696"/>
      <c r="AR68" s="696"/>
      <c r="AS68" s="696"/>
      <c r="AT68" s="696"/>
      <c r="AU68" s="696" t="s">
        <v>33</v>
      </c>
      <c r="AV68" s="696"/>
      <c r="AW68" s="696"/>
      <c r="AX68" s="696"/>
      <c r="AY68" s="696"/>
      <c r="AZ68" s="702"/>
      <c r="BA68" s="702"/>
      <c r="BB68" s="702"/>
      <c r="BC68" s="702"/>
      <c r="BD68" s="703"/>
      <c r="BE68" s="55"/>
      <c r="BF68" s="55"/>
      <c r="BG68" s="55"/>
      <c r="BH68" s="55"/>
      <c r="BI68" s="55"/>
      <c r="BJ68" s="55"/>
      <c r="BK68" s="55"/>
      <c r="BL68" s="55"/>
      <c r="BM68" s="55"/>
      <c r="BN68" s="55"/>
      <c r="BO68" s="55"/>
      <c r="BP68" s="55"/>
      <c r="BQ68" s="52">
        <v>62</v>
      </c>
      <c r="BR68" s="73"/>
      <c r="BS68" s="789"/>
      <c r="BT68" s="790"/>
      <c r="BU68" s="790"/>
      <c r="BV68" s="790"/>
      <c r="BW68" s="790"/>
      <c r="BX68" s="790"/>
      <c r="BY68" s="790"/>
      <c r="BZ68" s="790"/>
      <c r="CA68" s="790"/>
      <c r="CB68" s="790"/>
      <c r="CC68" s="790"/>
      <c r="CD68" s="790"/>
      <c r="CE68" s="790"/>
      <c r="CF68" s="790"/>
      <c r="CG68" s="791"/>
      <c r="CH68" s="786"/>
      <c r="CI68" s="787"/>
      <c r="CJ68" s="787"/>
      <c r="CK68" s="787"/>
      <c r="CL68" s="788"/>
      <c r="CM68" s="786"/>
      <c r="CN68" s="787"/>
      <c r="CO68" s="787"/>
      <c r="CP68" s="787"/>
      <c r="CQ68" s="788"/>
      <c r="CR68" s="786"/>
      <c r="CS68" s="787"/>
      <c r="CT68" s="787"/>
      <c r="CU68" s="787"/>
      <c r="CV68" s="788"/>
      <c r="CW68" s="786"/>
      <c r="CX68" s="787"/>
      <c r="CY68" s="787"/>
      <c r="CZ68" s="787"/>
      <c r="DA68" s="788"/>
      <c r="DB68" s="786"/>
      <c r="DC68" s="787"/>
      <c r="DD68" s="787"/>
      <c r="DE68" s="787"/>
      <c r="DF68" s="788"/>
      <c r="DG68" s="786"/>
      <c r="DH68" s="787"/>
      <c r="DI68" s="787"/>
      <c r="DJ68" s="787"/>
      <c r="DK68" s="788"/>
      <c r="DL68" s="786"/>
      <c r="DM68" s="787"/>
      <c r="DN68" s="787"/>
      <c r="DO68" s="787"/>
      <c r="DP68" s="788"/>
      <c r="DQ68" s="786"/>
      <c r="DR68" s="787"/>
      <c r="DS68" s="787"/>
      <c r="DT68" s="787"/>
      <c r="DU68" s="788"/>
      <c r="DV68" s="789"/>
      <c r="DW68" s="790"/>
      <c r="DX68" s="790"/>
      <c r="DY68" s="790"/>
      <c r="DZ68" s="792"/>
      <c r="EA68" s="48"/>
    </row>
    <row r="69" spans="1:131" ht="26.25" customHeight="1" x14ac:dyDescent="0.2">
      <c r="A69" s="52">
        <v>2</v>
      </c>
      <c r="B69" s="728" t="s">
        <v>135</v>
      </c>
      <c r="C69" s="729"/>
      <c r="D69" s="729"/>
      <c r="E69" s="729"/>
      <c r="F69" s="729"/>
      <c r="G69" s="729"/>
      <c r="H69" s="729"/>
      <c r="I69" s="729"/>
      <c r="J69" s="729"/>
      <c r="K69" s="729"/>
      <c r="L69" s="729"/>
      <c r="M69" s="729"/>
      <c r="N69" s="729"/>
      <c r="O69" s="729"/>
      <c r="P69" s="730"/>
      <c r="Q69" s="731">
        <v>10670</v>
      </c>
      <c r="R69" s="732"/>
      <c r="S69" s="732"/>
      <c r="T69" s="732"/>
      <c r="U69" s="732"/>
      <c r="V69" s="732">
        <v>10603</v>
      </c>
      <c r="W69" s="732"/>
      <c r="X69" s="732"/>
      <c r="Y69" s="732"/>
      <c r="Z69" s="732"/>
      <c r="AA69" s="732">
        <v>67</v>
      </c>
      <c r="AB69" s="732"/>
      <c r="AC69" s="732"/>
      <c r="AD69" s="732"/>
      <c r="AE69" s="732"/>
      <c r="AF69" s="732">
        <v>67</v>
      </c>
      <c r="AG69" s="732"/>
      <c r="AH69" s="732"/>
      <c r="AI69" s="732"/>
      <c r="AJ69" s="732"/>
      <c r="AK69" s="732" t="s">
        <v>33</v>
      </c>
      <c r="AL69" s="732"/>
      <c r="AM69" s="732"/>
      <c r="AN69" s="732"/>
      <c r="AO69" s="732"/>
      <c r="AP69" s="732" t="s">
        <v>33</v>
      </c>
      <c r="AQ69" s="732"/>
      <c r="AR69" s="732"/>
      <c r="AS69" s="732"/>
      <c r="AT69" s="732"/>
      <c r="AU69" s="732" t="s">
        <v>33</v>
      </c>
      <c r="AV69" s="732"/>
      <c r="AW69" s="732"/>
      <c r="AX69" s="732"/>
      <c r="AY69" s="732"/>
      <c r="AZ69" s="738"/>
      <c r="BA69" s="738"/>
      <c r="BB69" s="738"/>
      <c r="BC69" s="738"/>
      <c r="BD69" s="739"/>
      <c r="BE69" s="55"/>
      <c r="BF69" s="55"/>
      <c r="BG69" s="55"/>
      <c r="BH69" s="55"/>
      <c r="BI69" s="55"/>
      <c r="BJ69" s="55"/>
      <c r="BK69" s="55"/>
      <c r="BL69" s="55"/>
      <c r="BM69" s="55"/>
      <c r="BN69" s="55"/>
      <c r="BO69" s="55"/>
      <c r="BP69" s="55"/>
      <c r="BQ69" s="52">
        <v>63</v>
      </c>
      <c r="BR69" s="73"/>
      <c r="BS69" s="789"/>
      <c r="BT69" s="790"/>
      <c r="BU69" s="790"/>
      <c r="BV69" s="790"/>
      <c r="BW69" s="790"/>
      <c r="BX69" s="790"/>
      <c r="BY69" s="790"/>
      <c r="BZ69" s="790"/>
      <c r="CA69" s="790"/>
      <c r="CB69" s="790"/>
      <c r="CC69" s="790"/>
      <c r="CD69" s="790"/>
      <c r="CE69" s="790"/>
      <c r="CF69" s="790"/>
      <c r="CG69" s="791"/>
      <c r="CH69" s="786"/>
      <c r="CI69" s="787"/>
      <c r="CJ69" s="787"/>
      <c r="CK69" s="787"/>
      <c r="CL69" s="788"/>
      <c r="CM69" s="786"/>
      <c r="CN69" s="787"/>
      <c r="CO69" s="787"/>
      <c r="CP69" s="787"/>
      <c r="CQ69" s="788"/>
      <c r="CR69" s="786"/>
      <c r="CS69" s="787"/>
      <c r="CT69" s="787"/>
      <c r="CU69" s="787"/>
      <c r="CV69" s="788"/>
      <c r="CW69" s="786"/>
      <c r="CX69" s="787"/>
      <c r="CY69" s="787"/>
      <c r="CZ69" s="787"/>
      <c r="DA69" s="788"/>
      <c r="DB69" s="786"/>
      <c r="DC69" s="787"/>
      <c r="DD69" s="787"/>
      <c r="DE69" s="787"/>
      <c r="DF69" s="788"/>
      <c r="DG69" s="786"/>
      <c r="DH69" s="787"/>
      <c r="DI69" s="787"/>
      <c r="DJ69" s="787"/>
      <c r="DK69" s="788"/>
      <c r="DL69" s="786"/>
      <c r="DM69" s="787"/>
      <c r="DN69" s="787"/>
      <c r="DO69" s="787"/>
      <c r="DP69" s="788"/>
      <c r="DQ69" s="786"/>
      <c r="DR69" s="787"/>
      <c r="DS69" s="787"/>
      <c r="DT69" s="787"/>
      <c r="DU69" s="788"/>
      <c r="DV69" s="789"/>
      <c r="DW69" s="790"/>
      <c r="DX69" s="790"/>
      <c r="DY69" s="790"/>
      <c r="DZ69" s="792"/>
      <c r="EA69" s="48"/>
    </row>
    <row r="70" spans="1:131" ht="26.25" customHeight="1" x14ac:dyDescent="0.2">
      <c r="A70" s="52">
        <v>3</v>
      </c>
      <c r="B70" s="728" t="s">
        <v>529</v>
      </c>
      <c r="C70" s="729"/>
      <c r="D70" s="729"/>
      <c r="E70" s="729"/>
      <c r="F70" s="729"/>
      <c r="G70" s="729"/>
      <c r="H70" s="729"/>
      <c r="I70" s="729"/>
      <c r="J70" s="729"/>
      <c r="K70" s="729"/>
      <c r="L70" s="729"/>
      <c r="M70" s="729"/>
      <c r="N70" s="729"/>
      <c r="O70" s="729"/>
      <c r="P70" s="730"/>
      <c r="Q70" s="731">
        <v>860</v>
      </c>
      <c r="R70" s="732"/>
      <c r="S70" s="732"/>
      <c r="T70" s="732"/>
      <c r="U70" s="732"/>
      <c r="V70" s="732">
        <v>858</v>
      </c>
      <c r="W70" s="732"/>
      <c r="X70" s="732"/>
      <c r="Y70" s="732"/>
      <c r="Z70" s="732"/>
      <c r="AA70" s="732">
        <v>2</v>
      </c>
      <c r="AB70" s="732"/>
      <c r="AC70" s="732"/>
      <c r="AD70" s="732"/>
      <c r="AE70" s="732"/>
      <c r="AF70" s="732">
        <v>2</v>
      </c>
      <c r="AG70" s="732"/>
      <c r="AH70" s="732"/>
      <c r="AI70" s="732"/>
      <c r="AJ70" s="732"/>
      <c r="AK70" s="732">
        <v>2</v>
      </c>
      <c r="AL70" s="732"/>
      <c r="AM70" s="732"/>
      <c r="AN70" s="732"/>
      <c r="AO70" s="732"/>
      <c r="AP70" s="732" t="s">
        <v>33</v>
      </c>
      <c r="AQ70" s="732"/>
      <c r="AR70" s="732"/>
      <c r="AS70" s="732"/>
      <c r="AT70" s="732"/>
      <c r="AU70" s="732" t="s">
        <v>33</v>
      </c>
      <c r="AV70" s="732"/>
      <c r="AW70" s="732"/>
      <c r="AX70" s="732"/>
      <c r="AY70" s="732"/>
      <c r="AZ70" s="738"/>
      <c r="BA70" s="738"/>
      <c r="BB70" s="738"/>
      <c r="BC70" s="738"/>
      <c r="BD70" s="739"/>
      <c r="BE70" s="55"/>
      <c r="BF70" s="55"/>
      <c r="BG70" s="55"/>
      <c r="BH70" s="55"/>
      <c r="BI70" s="55"/>
      <c r="BJ70" s="55"/>
      <c r="BK70" s="55"/>
      <c r="BL70" s="55"/>
      <c r="BM70" s="55"/>
      <c r="BN70" s="55"/>
      <c r="BO70" s="55"/>
      <c r="BP70" s="55"/>
      <c r="BQ70" s="52">
        <v>64</v>
      </c>
      <c r="BR70" s="73"/>
      <c r="BS70" s="789"/>
      <c r="BT70" s="790"/>
      <c r="BU70" s="790"/>
      <c r="BV70" s="790"/>
      <c r="BW70" s="790"/>
      <c r="BX70" s="790"/>
      <c r="BY70" s="790"/>
      <c r="BZ70" s="790"/>
      <c r="CA70" s="790"/>
      <c r="CB70" s="790"/>
      <c r="CC70" s="790"/>
      <c r="CD70" s="790"/>
      <c r="CE70" s="790"/>
      <c r="CF70" s="790"/>
      <c r="CG70" s="791"/>
      <c r="CH70" s="786"/>
      <c r="CI70" s="787"/>
      <c r="CJ70" s="787"/>
      <c r="CK70" s="787"/>
      <c r="CL70" s="788"/>
      <c r="CM70" s="786"/>
      <c r="CN70" s="787"/>
      <c r="CO70" s="787"/>
      <c r="CP70" s="787"/>
      <c r="CQ70" s="788"/>
      <c r="CR70" s="786"/>
      <c r="CS70" s="787"/>
      <c r="CT70" s="787"/>
      <c r="CU70" s="787"/>
      <c r="CV70" s="788"/>
      <c r="CW70" s="786"/>
      <c r="CX70" s="787"/>
      <c r="CY70" s="787"/>
      <c r="CZ70" s="787"/>
      <c r="DA70" s="788"/>
      <c r="DB70" s="786"/>
      <c r="DC70" s="787"/>
      <c r="DD70" s="787"/>
      <c r="DE70" s="787"/>
      <c r="DF70" s="788"/>
      <c r="DG70" s="786"/>
      <c r="DH70" s="787"/>
      <c r="DI70" s="787"/>
      <c r="DJ70" s="787"/>
      <c r="DK70" s="788"/>
      <c r="DL70" s="786"/>
      <c r="DM70" s="787"/>
      <c r="DN70" s="787"/>
      <c r="DO70" s="787"/>
      <c r="DP70" s="788"/>
      <c r="DQ70" s="786"/>
      <c r="DR70" s="787"/>
      <c r="DS70" s="787"/>
      <c r="DT70" s="787"/>
      <c r="DU70" s="788"/>
      <c r="DV70" s="789"/>
      <c r="DW70" s="790"/>
      <c r="DX70" s="790"/>
      <c r="DY70" s="790"/>
      <c r="DZ70" s="792"/>
      <c r="EA70" s="48"/>
    </row>
    <row r="71" spans="1:131" ht="26.25" customHeight="1" x14ac:dyDescent="0.2">
      <c r="A71" s="52">
        <v>4</v>
      </c>
      <c r="B71" s="728" t="s">
        <v>530</v>
      </c>
      <c r="C71" s="729"/>
      <c r="D71" s="729"/>
      <c r="E71" s="729"/>
      <c r="F71" s="729"/>
      <c r="G71" s="729"/>
      <c r="H71" s="729"/>
      <c r="I71" s="729"/>
      <c r="J71" s="729"/>
      <c r="K71" s="729"/>
      <c r="L71" s="729"/>
      <c r="M71" s="729"/>
      <c r="N71" s="729"/>
      <c r="O71" s="729"/>
      <c r="P71" s="730"/>
      <c r="Q71" s="731">
        <v>9361</v>
      </c>
      <c r="R71" s="732"/>
      <c r="S71" s="732"/>
      <c r="T71" s="732"/>
      <c r="U71" s="732"/>
      <c r="V71" s="732">
        <v>8545</v>
      </c>
      <c r="W71" s="732"/>
      <c r="X71" s="732"/>
      <c r="Y71" s="732"/>
      <c r="Z71" s="732"/>
      <c r="AA71" s="732">
        <v>816</v>
      </c>
      <c r="AB71" s="732"/>
      <c r="AC71" s="732"/>
      <c r="AD71" s="732"/>
      <c r="AE71" s="732"/>
      <c r="AF71" s="732">
        <v>271</v>
      </c>
      <c r="AG71" s="732"/>
      <c r="AH71" s="732"/>
      <c r="AI71" s="732"/>
      <c r="AJ71" s="732"/>
      <c r="AK71" s="732">
        <v>118</v>
      </c>
      <c r="AL71" s="732"/>
      <c r="AM71" s="732"/>
      <c r="AN71" s="732"/>
      <c r="AO71" s="732"/>
      <c r="AP71" s="732">
        <v>1694</v>
      </c>
      <c r="AQ71" s="732"/>
      <c r="AR71" s="732"/>
      <c r="AS71" s="732"/>
      <c r="AT71" s="732"/>
      <c r="AU71" s="732">
        <v>344</v>
      </c>
      <c r="AV71" s="732"/>
      <c r="AW71" s="732"/>
      <c r="AX71" s="732"/>
      <c r="AY71" s="732"/>
      <c r="AZ71" s="738"/>
      <c r="BA71" s="738"/>
      <c r="BB71" s="738"/>
      <c r="BC71" s="738"/>
      <c r="BD71" s="739"/>
      <c r="BE71" s="55"/>
      <c r="BF71" s="55"/>
      <c r="BG71" s="55"/>
      <c r="BH71" s="55"/>
      <c r="BI71" s="55"/>
      <c r="BJ71" s="55"/>
      <c r="BK71" s="55"/>
      <c r="BL71" s="55"/>
      <c r="BM71" s="55"/>
      <c r="BN71" s="55"/>
      <c r="BO71" s="55"/>
      <c r="BP71" s="55"/>
      <c r="BQ71" s="52">
        <v>65</v>
      </c>
      <c r="BR71" s="73"/>
      <c r="BS71" s="789"/>
      <c r="BT71" s="790"/>
      <c r="BU71" s="790"/>
      <c r="BV71" s="790"/>
      <c r="BW71" s="790"/>
      <c r="BX71" s="790"/>
      <c r="BY71" s="790"/>
      <c r="BZ71" s="790"/>
      <c r="CA71" s="790"/>
      <c r="CB71" s="790"/>
      <c r="CC71" s="790"/>
      <c r="CD71" s="790"/>
      <c r="CE71" s="790"/>
      <c r="CF71" s="790"/>
      <c r="CG71" s="791"/>
      <c r="CH71" s="786"/>
      <c r="CI71" s="787"/>
      <c r="CJ71" s="787"/>
      <c r="CK71" s="787"/>
      <c r="CL71" s="788"/>
      <c r="CM71" s="786"/>
      <c r="CN71" s="787"/>
      <c r="CO71" s="787"/>
      <c r="CP71" s="787"/>
      <c r="CQ71" s="788"/>
      <c r="CR71" s="786"/>
      <c r="CS71" s="787"/>
      <c r="CT71" s="787"/>
      <c r="CU71" s="787"/>
      <c r="CV71" s="788"/>
      <c r="CW71" s="786"/>
      <c r="CX71" s="787"/>
      <c r="CY71" s="787"/>
      <c r="CZ71" s="787"/>
      <c r="DA71" s="788"/>
      <c r="DB71" s="786"/>
      <c r="DC71" s="787"/>
      <c r="DD71" s="787"/>
      <c r="DE71" s="787"/>
      <c r="DF71" s="788"/>
      <c r="DG71" s="786"/>
      <c r="DH71" s="787"/>
      <c r="DI71" s="787"/>
      <c r="DJ71" s="787"/>
      <c r="DK71" s="788"/>
      <c r="DL71" s="786"/>
      <c r="DM71" s="787"/>
      <c r="DN71" s="787"/>
      <c r="DO71" s="787"/>
      <c r="DP71" s="788"/>
      <c r="DQ71" s="786"/>
      <c r="DR71" s="787"/>
      <c r="DS71" s="787"/>
      <c r="DT71" s="787"/>
      <c r="DU71" s="788"/>
      <c r="DV71" s="789"/>
      <c r="DW71" s="790"/>
      <c r="DX71" s="790"/>
      <c r="DY71" s="790"/>
      <c r="DZ71" s="792"/>
      <c r="EA71" s="48"/>
    </row>
    <row r="72" spans="1:131" ht="26.25" customHeight="1" x14ac:dyDescent="0.2">
      <c r="A72" s="52">
        <v>5</v>
      </c>
      <c r="B72" s="728" t="s">
        <v>531</v>
      </c>
      <c r="C72" s="729"/>
      <c r="D72" s="729"/>
      <c r="E72" s="729"/>
      <c r="F72" s="729"/>
      <c r="G72" s="729"/>
      <c r="H72" s="729"/>
      <c r="I72" s="729"/>
      <c r="J72" s="729"/>
      <c r="K72" s="729"/>
      <c r="L72" s="729"/>
      <c r="M72" s="729"/>
      <c r="N72" s="729"/>
      <c r="O72" s="729"/>
      <c r="P72" s="730"/>
      <c r="Q72" s="731">
        <v>243</v>
      </c>
      <c r="R72" s="732"/>
      <c r="S72" s="732"/>
      <c r="T72" s="732"/>
      <c r="U72" s="732"/>
      <c r="V72" s="732">
        <v>238</v>
      </c>
      <c r="W72" s="732"/>
      <c r="X72" s="732"/>
      <c r="Y72" s="732"/>
      <c r="Z72" s="732"/>
      <c r="AA72" s="732">
        <v>5</v>
      </c>
      <c r="AB72" s="732"/>
      <c r="AC72" s="732"/>
      <c r="AD72" s="732"/>
      <c r="AE72" s="732"/>
      <c r="AF72" s="732">
        <v>5</v>
      </c>
      <c r="AG72" s="732"/>
      <c r="AH72" s="732"/>
      <c r="AI72" s="732"/>
      <c r="AJ72" s="732"/>
      <c r="AK72" s="732">
        <v>3</v>
      </c>
      <c r="AL72" s="732"/>
      <c r="AM72" s="732"/>
      <c r="AN72" s="732"/>
      <c r="AO72" s="732"/>
      <c r="AP72" s="732" t="s">
        <v>33</v>
      </c>
      <c r="AQ72" s="732"/>
      <c r="AR72" s="732"/>
      <c r="AS72" s="732"/>
      <c r="AT72" s="732"/>
      <c r="AU72" s="732" t="s">
        <v>33</v>
      </c>
      <c r="AV72" s="732"/>
      <c r="AW72" s="732"/>
      <c r="AX72" s="732"/>
      <c r="AY72" s="732"/>
      <c r="AZ72" s="738"/>
      <c r="BA72" s="738"/>
      <c r="BB72" s="738"/>
      <c r="BC72" s="738"/>
      <c r="BD72" s="739"/>
      <c r="BE72" s="55"/>
      <c r="BF72" s="55"/>
      <c r="BG72" s="55"/>
      <c r="BH72" s="55"/>
      <c r="BI72" s="55"/>
      <c r="BJ72" s="55"/>
      <c r="BK72" s="55"/>
      <c r="BL72" s="55"/>
      <c r="BM72" s="55"/>
      <c r="BN72" s="55"/>
      <c r="BO72" s="55"/>
      <c r="BP72" s="55"/>
      <c r="BQ72" s="52">
        <v>66</v>
      </c>
      <c r="BR72" s="73"/>
      <c r="BS72" s="789"/>
      <c r="BT72" s="790"/>
      <c r="BU72" s="790"/>
      <c r="BV72" s="790"/>
      <c r="BW72" s="790"/>
      <c r="BX72" s="790"/>
      <c r="BY72" s="790"/>
      <c r="BZ72" s="790"/>
      <c r="CA72" s="790"/>
      <c r="CB72" s="790"/>
      <c r="CC72" s="790"/>
      <c r="CD72" s="790"/>
      <c r="CE72" s="790"/>
      <c r="CF72" s="790"/>
      <c r="CG72" s="791"/>
      <c r="CH72" s="786"/>
      <c r="CI72" s="787"/>
      <c r="CJ72" s="787"/>
      <c r="CK72" s="787"/>
      <c r="CL72" s="788"/>
      <c r="CM72" s="786"/>
      <c r="CN72" s="787"/>
      <c r="CO72" s="787"/>
      <c r="CP72" s="787"/>
      <c r="CQ72" s="788"/>
      <c r="CR72" s="786"/>
      <c r="CS72" s="787"/>
      <c r="CT72" s="787"/>
      <c r="CU72" s="787"/>
      <c r="CV72" s="788"/>
      <c r="CW72" s="786"/>
      <c r="CX72" s="787"/>
      <c r="CY72" s="787"/>
      <c r="CZ72" s="787"/>
      <c r="DA72" s="788"/>
      <c r="DB72" s="786"/>
      <c r="DC72" s="787"/>
      <c r="DD72" s="787"/>
      <c r="DE72" s="787"/>
      <c r="DF72" s="788"/>
      <c r="DG72" s="786"/>
      <c r="DH72" s="787"/>
      <c r="DI72" s="787"/>
      <c r="DJ72" s="787"/>
      <c r="DK72" s="788"/>
      <c r="DL72" s="786"/>
      <c r="DM72" s="787"/>
      <c r="DN72" s="787"/>
      <c r="DO72" s="787"/>
      <c r="DP72" s="788"/>
      <c r="DQ72" s="786"/>
      <c r="DR72" s="787"/>
      <c r="DS72" s="787"/>
      <c r="DT72" s="787"/>
      <c r="DU72" s="788"/>
      <c r="DV72" s="789"/>
      <c r="DW72" s="790"/>
      <c r="DX72" s="790"/>
      <c r="DY72" s="790"/>
      <c r="DZ72" s="792"/>
      <c r="EA72" s="48"/>
    </row>
    <row r="73" spans="1:131" ht="26.25" customHeight="1" x14ac:dyDescent="0.2">
      <c r="A73" s="52">
        <v>6</v>
      </c>
      <c r="B73" s="728" t="s">
        <v>532</v>
      </c>
      <c r="C73" s="729"/>
      <c r="D73" s="729"/>
      <c r="E73" s="729"/>
      <c r="F73" s="729"/>
      <c r="G73" s="729"/>
      <c r="H73" s="729"/>
      <c r="I73" s="729"/>
      <c r="J73" s="729"/>
      <c r="K73" s="729"/>
      <c r="L73" s="729"/>
      <c r="M73" s="729"/>
      <c r="N73" s="729"/>
      <c r="O73" s="729"/>
      <c r="P73" s="730"/>
      <c r="Q73" s="731">
        <v>967</v>
      </c>
      <c r="R73" s="732"/>
      <c r="S73" s="732"/>
      <c r="T73" s="732"/>
      <c r="U73" s="732"/>
      <c r="V73" s="732">
        <v>732</v>
      </c>
      <c r="W73" s="732"/>
      <c r="X73" s="732"/>
      <c r="Y73" s="732"/>
      <c r="Z73" s="732"/>
      <c r="AA73" s="732">
        <v>236</v>
      </c>
      <c r="AB73" s="732"/>
      <c r="AC73" s="732"/>
      <c r="AD73" s="732"/>
      <c r="AE73" s="732"/>
      <c r="AF73" s="732">
        <v>236</v>
      </c>
      <c r="AG73" s="732"/>
      <c r="AH73" s="732"/>
      <c r="AI73" s="732"/>
      <c r="AJ73" s="732"/>
      <c r="AK73" s="732">
        <v>510</v>
      </c>
      <c r="AL73" s="732"/>
      <c r="AM73" s="732"/>
      <c r="AN73" s="732"/>
      <c r="AO73" s="732"/>
      <c r="AP73" s="732" t="s">
        <v>33</v>
      </c>
      <c r="AQ73" s="732"/>
      <c r="AR73" s="732"/>
      <c r="AS73" s="732"/>
      <c r="AT73" s="732"/>
      <c r="AU73" s="732" t="s">
        <v>33</v>
      </c>
      <c r="AV73" s="732"/>
      <c r="AW73" s="732"/>
      <c r="AX73" s="732"/>
      <c r="AY73" s="732"/>
      <c r="AZ73" s="738"/>
      <c r="BA73" s="738"/>
      <c r="BB73" s="738"/>
      <c r="BC73" s="738"/>
      <c r="BD73" s="739"/>
      <c r="BE73" s="55"/>
      <c r="BF73" s="55"/>
      <c r="BG73" s="55"/>
      <c r="BH73" s="55"/>
      <c r="BI73" s="55"/>
      <c r="BJ73" s="55"/>
      <c r="BK73" s="55"/>
      <c r="BL73" s="55"/>
      <c r="BM73" s="55"/>
      <c r="BN73" s="55"/>
      <c r="BO73" s="55"/>
      <c r="BP73" s="55"/>
      <c r="BQ73" s="52">
        <v>67</v>
      </c>
      <c r="BR73" s="73"/>
      <c r="BS73" s="789"/>
      <c r="BT73" s="790"/>
      <c r="BU73" s="790"/>
      <c r="BV73" s="790"/>
      <c r="BW73" s="790"/>
      <c r="BX73" s="790"/>
      <c r="BY73" s="790"/>
      <c r="BZ73" s="790"/>
      <c r="CA73" s="790"/>
      <c r="CB73" s="790"/>
      <c r="CC73" s="790"/>
      <c r="CD73" s="790"/>
      <c r="CE73" s="790"/>
      <c r="CF73" s="790"/>
      <c r="CG73" s="791"/>
      <c r="CH73" s="786"/>
      <c r="CI73" s="787"/>
      <c r="CJ73" s="787"/>
      <c r="CK73" s="787"/>
      <c r="CL73" s="788"/>
      <c r="CM73" s="786"/>
      <c r="CN73" s="787"/>
      <c r="CO73" s="787"/>
      <c r="CP73" s="787"/>
      <c r="CQ73" s="788"/>
      <c r="CR73" s="786"/>
      <c r="CS73" s="787"/>
      <c r="CT73" s="787"/>
      <c r="CU73" s="787"/>
      <c r="CV73" s="788"/>
      <c r="CW73" s="786"/>
      <c r="CX73" s="787"/>
      <c r="CY73" s="787"/>
      <c r="CZ73" s="787"/>
      <c r="DA73" s="788"/>
      <c r="DB73" s="786"/>
      <c r="DC73" s="787"/>
      <c r="DD73" s="787"/>
      <c r="DE73" s="787"/>
      <c r="DF73" s="788"/>
      <c r="DG73" s="786"/>
      <c r="DH73" s="787"/>
      <c r="DI73" s="787"/>
      <c r="DJ73" s="787"/>
      <c r="DK73" s="788"/>
      <c r="DL73" s="786"/>
      <c r="DM73" s="787"/>
      <c r="DN73" s="787"/>
      <c r="DO73" s="787"/>
      <c r="DP73" s="788"/>
      <c r="DQ73" s="786"/>
      <c r="DR73" s="787"/>
      <c r="DS73" s="787"/>
      <c r="DT73" s="787"/>
      <c r="DU73" s="788"/>
      <c r="DV73" s="789"/>
      <c r="DW73" s="790"/>
      <c r="DX73" s="790"/>
      <c r="DY73" s="790"/>
      <c r="DZ73" s="792"/>
      <c r="EA73" s="48"/>
    </row>
    <row r="74" spans="1:131" ht="26.25" customHeight="1" x14ac:dyDescent="0.2">
      <c r="A74" s="52">
        <v>7</v>
      </c>
      <c r="B74" s="728" t="s">
        <v>533</v>
      </c>
      <c r="C74" s="729"/>
      <c r="D74" s="729"/>
      <c r="E74" s="729"/>
      <c r="F74" s="729"/>
      <c r="G74" s="729"/>
      <c r="H74" s="729"/>
      <c r="I74" s="729"/>
      <c r="J74" s="729"/>
      <c r="K74" s="729"/>
      <c r="L74" s="729"/>
      <c r="M74" s="729"/>
      <c r="N74" s="729"/>
      <c r="O74" s="729"/>
      <c r="P74" s="730"/>
      <c r="Q74" s="731">
        <v>294625</v>
      </c>
      <c r="R74" s="732"/>
      <c r="S74" s="732"/>
      <c r="T74" s="732"/>
      <c r="U74" s="732"/>
      <c r="V74" s="732">
        <v>290389</v>
      </c>
      <c r="W74" s="732"/>
      <c r="X74" s="732"/>
      <c r="Y74" s="732"/>
      <c r="Z74" s="732"/>
      <c r="AA74" s="732">
        <v>4236</v>
      </c>
      <c r="AB74" s="732"/>
      <c r="AC74" s="732"/>
      <c r="AD74" s="732"/>
      <c r="AE74" s="732"/>
      <c r="AF74" s="732">
        <v>4236</v>
      </c>
      <c r="AG74" s="732"/>
      <c r="AH74" s="732"/>
      <c r="AI74" s="732"/>
      <c r="AJ74" s="732"/>
      <c r="AK74" s="732">
        <v>5909</v>
      </c>
      <c r="AL74" s="732"/>
      <c r="AM74" s="732"/>
      <c r="AN74" s="732"/>
      <c r="AO74" s="732"/>
      <c r="AP74" s="732" t="s">
        <v>33</v>
      </c>
      <c r="AQ74" s="732"/>
      <c r="AR74" s="732"/>
      <c r="AS74" s="732"/>
      <c r="AT74" s="732"/>
      <c r="AU74" s="732" t="s">
        <v>33</v>
      </c>
      <c r="AV74" s="732"/>
      <c r="AW74" s="732"/>
      <c r="AX74" s="732"/>
      <c r="AY74" s="732"/>
      <c r="AZ74" s="738"/>
      <c r="BA74" s="738"/>
      <c r="BB74" s="738"/>
      <c r="BC74" s="738"/>
      <c r="BD74" s="739"/>
      <c r="BE74" s="55"/>
      <c r="BF74" s="55"/>
      <c r="BG74" s="55"/>
      <c r="BH74" s="55"/>
      <c r="BI74" s="55"/>
      <c r="BJ74" s="55"/>
      <c r="BK74" s="55"/>
      <c r="BL74" s="55"/>
      <c r="BM74" s="55"/>
      <c r="BN74" s="55"/>
      <c r="BO74" s="55"/>
      <c r="BP74" s="55"/>
      <c r="BQ74" s="52">
        <v>68</v>
      </c>
      <c r="BR74" s="73"/>
      <c r="BS74" s="789"/>
      <c r="BT74" s="790"/>
      <c r="BU74" s="790"/>
      <c r="BV74" s="790"/>
      <c r="BW74" s="790"/>
      <c r="BX74" s="790"/>
      <c r="BY74" s="790"/>
      <c r="BZ74" s="790"/>
      <c r="CA74" s="790"/>
      <c r="CB74" s="790"/>
      <c r="CC74" s="790"/>
      <c r="CD74" s="790"/>
      <c r="CE74" s="790"/>
      <c r="CF74" s="790"/>
      <c r="CG74" s="791"/>
      <c r="CH74" s="786"/>
      <c r="CI74" s="787"/>
      <c r="CJ74" s="787"/>
      <c r="CK74" s="787"/>
      <c r="CL74" s="788"/>
      <c r="CM74" s="786"/>
      <c r="CN74" s="787"/>
      <c r="CO74" s="787"/>
      <c r="CP74" s="787"/>
      <c r="CQ74" s="788"/>
      <c r="CR74" s="786"/>
      <c r="CS74" s="787"/>
      <c r="CT74" s="787"/>
      <c r="CU74" s="787"/>
      <c r="CV74" s="788"/>
      <c r="CW74" s="786"/>
      <c r="CX74" s="787"/>
      <c r="CY74" s="787"/>
      <c r="CZ74" s="787"/>
      <c r="DA74" s="788"/>
      <c r="DB74" s="786"/>
      <c r="DC74" s="787"/>
      <c r="DD74" s="787"/>
      <c r="DE74" s="787"/>
      <c r="DF74" s="788"/>
      <c r="DG74" s="786"/>
      <c r="DH74" s="787"/>
      <c r="DI74" s="787"/>
      <c r="DJ74" s="787"/>
      <c r="DK74" s="788"/>
      <c r="DL74" s="786"/>
      <c r="DM74" s="787"/>
      <c r="DN74" s="787"/>
      <c r="DO74" s="787"/>
      <c r="DP74" s="788"/>
      <c r="DQ74" s="786"/>
      <c r="DR74" s="787"/>
      <c r="DS74" s="787"/>
      <c r="DT74" s="787"/>
      <c r="DU74" s="788"/>
      <c r="DV74" s="789"/>
      <c r="DW74" s="790"/>
      <c r="DX74" s="790"/>
      <c r="DY74" s="790"/>
      <c r="DZ74" s="792"/>
      <c r="EA74" s="48"/>
    </row>
    <row r="75" spans="1:131" ht="26.25" customHeight="1" x14ac:dyDescent="0.2">
      <c r="A75" s="52">
        <v>8</v>
      </c>
      <c r="B75" s="728" t="s">
        <v>534</v>
      </c>
      <c r="C75" s="729"/>
      <c r="D75" s="729"/>
      <c r="E75" s="729"/>
      <c r="F75" s="729"/>
      <c r="G75" s="729"/>
      <c r="H75" s="729"/>
      <c r="I75" s="729"/>
      <c r="J75" s="729"/>
      <c r="K75" s="729"/>
      <c r="L75" s="729"/>
      <c r="M75" s="729"/>
      <c r="N75" s="729"/>
      <c r="O75" s="729"/>
      <c r="P75" s="730"/>
      <c r="Q75" s="740">
        <v>6908</v>
      </c>
      <c r="R75" s="735"/>
      <c r="S75" s="735"/>
      <c r="T75" s="735"/>
      <c r="U75" s="737"/>
      <c r="V75" s="733">
        <v>5743</v>
      </c>
      <c r="W75" s="735"/>
      <c r="X75" s="735"/>
      <c r="Y75" s="735"/>
      <c r="Z75" s="737"/>
      <c r="AA75" s="733">
        <v>1166</v>
      </c>
      <c r="AB75" s="735"/>
      <c r="AC75" s="735"/>
      <c r="AD75" s="735"/>
      <c r="AE75" s="737"/>
      <c r="AF75" s="733">
        <v>9516</v>
      </c>
      <c r="AG75" s="735"/>
      <c r="AH75" s="735"/>
      <c r="AI75" s="735"/>
      <c r="AJ75" s="737"/>
      <c r="AK75" s="733">
        <v>393</v>
      </c>
      <c r="AL75" s="735"/>
      <c r="AM75" s="735"/>
      <c r="AN75" s="735"/>
      <c r="AO75" s="737"/>
      <c r="AP75" s="733">
        <v>7606</v>
      </c>
      <c r="AQ75" s="735"/>
      <c r="AR75" s="735"/>
      <c r="AS75" s="735"/>
      <c r="AT75" s="737"/>
      <c r="AU75" s="733">
        <v>125</v>
      </c>
      <c r="AV75" s="735"/>
      <c r="AW75" s="735"/>
      <c r="AX75" s="735"/>
      <c r="AY75" s="737"/>
      <c r="AZ75" s="738"/>
      <c r="BA75" s="738"/>
      <c r="BB75" s="738"/>
      <c r="BC75" s="738"/>
      <c r="BD75" s="739"/>
      <c r="BE75" s="55"/>
      <c r="BF75" s="55"/>
      <c r="BG75" s="55"/>
      <c r="BH75" s="55"/>
      <c r="BI75" s="55"/>
      <c r="BJ75" s="55"/>
      <c r="BK75" s="55"/>
      <c r="BL75" s="55"/>
      <c r="BM75" s="55"/>
      <c r="BN75" s="55"/>
      <c r="BO75" s="55"/>
      <c r="BP75" s="55"/>
      <c r="BQ75" s="52">
        <v>69</v>
      </c>
      <c r="BR75" s="73"/>
      <c r="BS75" s="789"/>
      <c r="BT75" s="790"/>
      <c r="BU75" s="790"/>
      <c r="BV75" s="790"/>
      <c r="BW75" s="790"/>
      <c r="BX75" s="790"/>
      <c r="BY75" s="790"/>
      <c r="BZ75" s="790"/>
      <c r="CA75" s="790"/>
      <c r="CB75" s="790"/>
      <c r="CC75" s="790"/>
      <c r="CD75" s="790"/>
      <c r="CE75" s="790"/>
      <c r="CF75" s="790"/>
      <c r="CG75" s="791"/>
      <c r="CH75" s="786"/>
      <c r="CI75" s="787"/>
      <c r="CJ75" s="787"/>
      <c r="CK75" s="787"/>
      <c r="CL75" s="788"/>
      <c r="CM75" s="786"/>
      <c r="CN75" s="787"/>
      <c r="CO75" s="787"/>
      <c r="CP75" s="787"/>
      <c r="CQ75" s="788"/>
      <c r="CR75" s="786"/>
      <c r="CS75" s="787"/>
      <c r="CT75" s="787"/>
      <c r="CU75" s="787"/>
      <c r="CV75" s="788"/>
      <c r="CW75" s="786"/>
      <c r="CX75" s="787"/>
      <c r="CY75" s="787"/>
      <c r="CZ75" s="787"/>
      <c r="DA75" s="788"/>
      <c r="DB75" s="786"/>
      <c r="DC75" s="787"/>
      <c r="DD75" s="787"/>
      <c r="DE75" s="787"/>
      <c r="DF75" s="788"/>
      <c r="DG75" s="786"/>
      <c r="DH75" s="787"/>
      <c r="DI75" s="787"/>
      <c r="DJ75" s="787"/>
      <c r="DK75" s="788"/>
      <c r="DL75" s="786"/>
      <c r="DM75" s="787"/>
      <c r="DN75" s="787"/>
      <c r="DO75" s="787"/>
      <c r="DP75" s="788"/>
      <c r="DQ75" s="786"/>
      <c r="DR75" s="787"/>
      <c r="DS75" s="787"/>
      <c r="DT75" s="787"/>
      <c r="DU75" s="788"/>
      <c r="DV75" s="789"/>
      <c r="DW75" s="790"/>
      <c r="DX75" s="790"/>
      <c r="DY75" s="790"/>
      <c r="DZ75" s="792"/>
      <c r="EA75" s="48"/>
    </row>
    <row r="76" spans="1:131" ht="26.25" customHeight="1" x14ac:dyDescent="0.2">
      <c r="A76" s="52">
        <v>9</v>
      </c>
      <c r="B76" s="728"/>
      <c r="C76" s="729"/>
      <c r="D76" s="729"/>
      <c r="E76" s="729"/>
      <c r="F76" s="729"/>
      <c r="G76" s="729"/>
      <c r="H76" s="729"/>
      <c r="I76" s="729"/>
      <c r="J76" s="729"/>
      <c r="K76" s="729"/>
      <c r="L76" s="729"/>
      <c r="M76" s="729"/>
      <c r="N76" s="729"/>
      <c r="O76" s="729"/>
      <c r="P76" s="730"/>
      <c r="Q76" s="740"/>
      <c r="R76" s="735"/>
      <c r="S76" s="735"/>
      <c r="T76" s="735"/>
      <c r="U76" s="737"/>
      <c r="V76" s="733"/>
      <c r="W76" s="735"/>
      <c r="X76" s="735"/>
      <c r="Y76" s="735"/>
      <c r="Z76" s="737"/>
      <c r="AA76" s="733"/>
      <c r="AB76" s="735"/>
      <c r="AC76" s="735"/>
      <c r="AD76" s="735"/>
      <c r="AE76" s="737"/>
      <c r="AF76" s="733"/>
      <c r="AG76" s="735"/>
      <c r="AH76" s="735"/>
      <c r="AI76" s="735"/>
      <c r="AJ76" s="737"/>
      <c r="AK76" s="733"/>
      <c r="AL76" s="735"/>
      <c r="AM76" s="735"/>
      <c r="AN76" s="735"/>
      <c r="AO76" s="737"/>
      <c r="AP76" s="733"/>
      <c r="AQ76" s="735"/>
      <c r="AR76" s="735"/>
      <c r="AS76" s="735"/>
      <c r="AT76" s="737"/>
      <c r="AU76" s="733"/>
      <c r="AV76" s="735"/>
      <c r="AW76" s="735"/>
      <c r="AX76" s="735"/>
      <c r="AY76" s="737"/>
      <c r="AZ76" s="738"/>
      <c r="BA76" s="738"/>
      <c r="BB76" s="738"/>
      <c r="BC76" s="738"/>
      <c r="BD76" s="739"/>
      <c r="BE76" s="55"/>
      <c r="BF76" s="55"/>
      <c r="BG76" s="55"/>
      <c r="BH76" s="55"/>
      <c r="BI76" s="55"/>
      <c r="BJ76" s="55"/>
      <c r="BK76" s="55"/>
      <c r="BL76" s="55"/>
      <c r="BM76" s="55"/>
      <c r="BN76" s="55"/>
      <c r="BO76" s="55"/>
      <c r="BP76" s="55"/>
      <c r="BQ76" s="52">
        <v>70</v>
      </c>
      <c r="BR76" s="73"/>
      <c r="BS76" s="789"/>
      <c r="BT76" s="790"/>
      <c r="BU76" s="790"/>
      <c r="BV76" s="790"/>
      <c r="BW76" s="790"/>
      <c r="BX76" s="790"/>
      <c r="BY76" s="790"/>
      <c r="BZ76" s="790"/>
      <c r="CA76" s="790"/>
      <c r="CB76" s="790"/>
      <c r="CC76" s="790"/>
      <c r="CD76" s="790"/>
      <c r="CE76" s="790"/>
      <c r="CF76" s="790"/>
      <c r="CG76" s="791"/>
      <c r="CH76" s="786"/>
      <c r="CI76" s="787"/>
      <c r="CJ76" s="787"/>
      <c r="CK76" s="787"/>
      <c r="CL76" s="788"/>
      <c r="CM76" s="786"/>
      <c r="CN76" s="787"/>
      <c r="CO76" s="787"/>
      <c r="CP76" s="787"/>
      <c r="CQ76" s="788"/>
      <c r="CR76" s="786"/>
      <c r="CS76" s="787"/>
      <c r="CT76" s="787"/>
      <c r="CU76" s="787"/>
      <c r="CV76" s="788"/>
      <c r="CW76" s="786"/>
      <c r="CX76" s="787"/>
      <c r="CY76" s="787"/>
      <c r="CZ76" s="787"/>
      <c r="DA76" s="788"/>
      <c r="DB76" s="786"/>
      <c r="DC76" s="787"/>
      <c r="DD76" s="787"/>
      <c r="DE76" s="787"/>
      <c r="DF76" s="788"/>
      <c r="DG76" s="786"/>
      <c r="DH76" s="787"/>
      <c r="DI76" s="787"/>
      <c r="DJ76" s="787"/>
      <c r="DK76" s="788"/>
      <c r="DL76" s="786"/>
      <c r="DM76" s="787"/>
      <c r="DN76" s="787"/>
      <c r="DO76" s="787"/>
      <c r="DP76" s="788"/>
      <c r="DQ76" s="786"/>
      <c r="DR76" s="787"/>
      <c r="DS76" s="787"/>
      <c r="DT76" s="787"/>
      <c r="DU76" s="788"/>
      <c r="DV76" s="789"/>
      <c r="DW76" s="790"/>
      <c r="DX76" s="790"/>
      <c r="DY76" s="790"/>
      <c r="DZ76" s="792"/>
      <c r="EA76" s="48"/>
    </row>
    <row r="77" spans="1:131" ht="26.25" customHeight="1" x14ac:dyDescent="0.2">
      <c r="A77" s="52">
        <v>10</v>
      </c>
      <c r="B77" s="728"/>
      <c r="C77" s="729"/>
      <c r="D77" s="729"/>
      <c r="E77" s="729"/>
      <c r="F77" s="729"/>
      <c r="G77" s="729"/>
      <c r="H77" s="729"/>
      <c r="I77" s="729"/>
      <c r="J77" s="729"/>
      <c r="K77" s="729"/>
      <c r="L77" s="729"/>
      <c r="M77" s="729"/>
      <c r="N77" s="729"/>
      <c r="O77" s="729"/>
      <c r="P77" s="730"/>
      <c r="Q77" s="740"/>
      <c r="R77" s="735"/>
      <c r="S77" s="735"/>
      <c r="T77" s="735"/>
      <c r="U77" s="737"/>
      <c r="V77" s="733"/>
      <c r="W77" s="735"/>
      <c r="X77" s="735"/>
      <c r="Y77" s="735"/>
      <c r="Z77" s="737"/>
      <c r="AA77" s="733"/>
      <c r="AB77" s="735"/>
      <c r="AC77" s="735"/>
      <c r="AD77" s="735"/>
      <c r="AE77" s="737"/>
      <c r="AF77" s="733"/>
      <c r="AG77" s="735"/>
      <c r="AH77" s="735"/>
      <c r="AI77" s="735"/>
      <c r="AJ77" s="737"/>
      <c r="AK77" s="733"/>
      <c r="AL77" s="735"/>
      <c r="AM77" s="735"/>
      <c r="AN77" s="735"/>
      <c r="AO77" s="737"/>
      <c r="AP77" s="733"/>
      <c r="AQ77" s="735"/>
      <c r="AR77" s="735"/>
      <c r="AS77" s="735"/>
      <c r="AT77" s="737"/>
      <c r="AU77" s="733"/>
      <c r="AV77" s="735"/>
      <c r="AW77" s="735"/>
      <c r="AX77" s="735"/>
      <c r="AY77" s="737"/>
      <c r="AZ77" s="738"/>
      <c r="BA77" s="738"/>
      <c r="BB77" s="738"/>
      <c r="BC77" s="738"/>
      <c r="BD77" s="739"/>
      <c r="BE77" s="55"/>
      <c r="BF77" s="55"/>
      <c r="BG77" s="55"/>
      <c r="BH77" s="55"/>
      <c r="BI77" s="55"/>
      <c r="BJ77" s="55"/>
      <c r="BK77" s="55"/>
      <c r="BL77" s="55"/>
      <c r="BM77" s="55"/>
      <c r="BN77" s="55"/>
      <c r="BO77" s="55"/>
      <c r="BP77" s="55"/>
      <c r="BQ77" s="52">
        <v>71</v>
      </c>
      <c r="BR77" s="73"/>
      <c r="BS77" s="789"/>
      <c r="BT77" s="790"/>
      <c r="BU77" s="790"/>
      <c r="BV77" s="790"/>
      <c r="BW77" s="790"/>
      <c r="BX77" s="790"/>
      <c r="BY77" s="790"/>
      <c r="BZ77" s="790"/>
      <c r="CA77" s="790"/>
      <c r="CB77" s="790"/>
      <c r="CC77" s="790"/>
      <c r="CD77" s="790"/>
      <c r="CE77" s="790"/>
      <c r="CF77" s="790"/>
      <c r="CG77" s="791"/>
      <c r="CH77" s="786"/>
      <c r="CI77" s="787"/>
      <c r="CJ77" s="787"/>
      <c r="CK77" s="787"/>
      <c r="CL77" s="788"/>
      <c r="CM77" s="786"/>
      <c r="CN77" s="787"/>
      <c r="CO77" s="787"/>
      <c r="CP77" s="787"/>
      <c r="CQ77" s="788"/>
      <c r="CR77" s="786"/>
      <c r="CS77" s="787"/>
      <c r="CT77" s="787"/>
      <c r="CU77" s="787"/>
      <c r="CV77" s="788"/>
      <c r="CW77" s="786"/>
      <c r="CX77" s="787"/>
      <c r="CY77" s="787"/>
      <c r="CZ77" s="787"/>
      <c r="DA77" s="788"/>
      <c r="DB77" s="786"/>
      <c r="DC77" s="787"/>
      <c r="DD77" s="787"/>
      <c r="DE77" s="787"/>
      <c r="DF77" s="788"/>
      <c r="DG77" s="786"/>
      <c r="DH77" s="787"/>
      <c r="DI77" s="787"/>
      <c r="DJ77" s="787"/>
      <c r="DK77" s="788"/>
      <c r="DL77" s="786"/>
      <c r="DM77" s="787"/>
      <c r="DN77" s="787"/>
      <c r="DO77" s="787"/>
      <c r="DP77" s="788"/>
      <c r="DQ77" s="786"/>
      <c r="DR77" s="787"/>
      <c r="DS77" s="787"/>
      <c r="DT77" s="787"/>
      <c r="DU77" s="788"/>
      <c r="DV77" s="789"/>
      <c r="DW77" s="790"/>
      <c r="DX77" s="790"/>
      <c r="DY77" s="790"/>
      <c r="DZ77" s="792"/>
      <c r="EA77" s="48"/>
    </row>
    <row r="78" spans="1:131" ht="26.25" customHeight="1" x14ac:dyDescent="0.2">
      <c r="A78" s="52">
        <v>11</v>
      </c>
      <c r="B78" s="728"/>
      <c r="C78" s="729"/>
      <c r="D78" s="729"/>
      <c r="E78" s="729"/>
      <c r="F78" s="729"/>
      <c r="G78" s="729"/>
      <c r="H78" s="729"/>
      <c r="I78" s="729"/>
      <c r="J78" s="729"/>
      <c r="K78" s="729"/>
      <c r="L78" s="729"/>
      <c r="M78" s="729"/>
      <c r="N78" s="729"/>
      <c r="O78" s="729"/>
      <c r="P78" s="730"/>
      <c r="Q78" s="731"/>
      <c r="R78" s="732"/>
      <c r="S78" s="732"/>
      <c r="T78" s="732"/>
      <c r="U78" s="732"/>
      <c r="V78" s="732"/>
      <c r="W78" s="732"/>
      <c r="X78" s="732"/>
      <c r="Y78" s="732"/>
      <c r="Z78" s="732"/>
      <c r="AA78" s="732"/>
      <c r="AB78" s="732"/>
      <c r="AC78" s="732"/>
      <c r="AD78" s="732"/>
      <c r="AE78" s="732"/>
      <c r="AF78" s="732"/>
      <c r="AG78" s="732"/>
      <c r="AH78" s="732"/>
      <c r="AI78" s="732"/>
      <c r="AJ78" s="732"/>
      <c r="AK78" s="732"/>
      <c r="AL78" s="732"/>
      <c r="AM78" s="732"/>
      <c r="AN78" s="732"/>
      <c r="AO78" s="732"/>
      <c r="AP78" s="732"/>
      <c r="AQ78" s="732"/>
      <c r="AR78" s="732"/>
      <c r="AS78" s="732"/>
      <c r="AT78" s="732"/>
      <c r="AU78" s="732"/>
      <c r="AV78" s="732"/>
      <c r="AW78" s="732"/>
      <c r="AX78" s="732"/>
      <c r="AY78" s="732"/>
      <c r="AZ78" s="738"/>
      <c r="BA78" s="738"/>
      <c r="BB78" s="738"/>
      <c r="BC78" s="738"/>
      <c r="BD78" s="739"/>
      <c r="BE78" s="55"/>
      <c r="BF78" s="55"/>
      <c r="BG78" s="55"/>
      <c r="BH78" s="55"/>
      <c r="BI78" s="55"/>
      <c r="BJ78" s="48"/>
      <c r="BK78" s="48"/>
      <c r="BL78" s="48"/>
      <c r="BM78" s="48"/>
      <c r="BN78" s="48"/>
      <c r="BO78" s="55"/>
      <c r="BP78" s="55"/>
      <c r="BQ78" s="52">
        <v>72</v>
      </c>
      <c r="BR78" s="73"/>
      <c r="BS78" s="789"/>
      <c r="BT78" s="790"/>
      <c r="BU78" s="790"/>
      <c r="BV78" s="790"/>
      <c r="BW78" s="790"/>
      <c r="BX78" s="790"/>
      <c r="BY78" s="790"/>
      <c r="BZ78" s="790"/>
      <c r="CA78" s="790"/>
      <c r="CB78" s="790"/>
      <c r="CC78" s="790"/>
      <c r="CD78" s="790"/>
      <c r="CE78" s="790"/>
      <c r="CF78" s="790"/>
      <c r="CG78" s="791"/>
      <c r="CH78" s="786"/>
      <c r="CI78" s="787"/>
      <c r="CJ78" s="787"/>
      <c r="CK78" s="787"/>
      <c r="CL78" s="788"/>
      <c r="CM78" s="786"/>
      <c r="CN78" s="787"/>
      <c r="CO78" s="787"/>
      <c r="CP78" s="787"/>
      <c r="CQ78" s="788"/>
      <c r="CR78" s="786"/>
      <c r="CS78" s="787"/>
      <c r="CT78" s="787"/>
      <c r="CU78" s="787"/>
      <c r="CV78" s="788"/>
      <c r="CW78" s="786"/>
      <c r="CX78" s="787"/>
      <c r="CY78" s="787"/>
      <c r="CZ78" s="787"/>
      <c r="DA78" s="788"/>
      <c r="DB78" s="786"/>
      <c r="DC78" s="787"/>
      <c r="DD78" s="787"/>
      <c r="DE78" s="787"/>
      <c r="DF78" s="788"/>
      <c r="DG78" s="786"/>
      <c r="DH78" s="787"/>
      <c r="DI78" s="787"/>
      <c r="DJ78" s="787"/>
      <c r="DK78" s="788"/>
      <c r="DL78" s="786"/>
      <c r="DM78" s="787"/>
      <c r="DN78" s="787"/>
      <c r="DO78" s="787"/>
      <c r="DP78" s="788"/>
      <c r="DQ78" s="786"/>
      <c r="DR78" s="787"/>
      <c r="DS78" s="787"/>
      <c r="DT78" s="787"/>
      <c r="DU78" s="788"/>
      <c r="DV78" s="789"/>
      <c r="DW78" s="790"/>
      <c r="DX78" s="790"/>
      <c r="DY78" s="790"/>
      <c r="DZ78" s="792"/>
      <c r="EA78" s="48"/>
    </row>
    <row r="79" spans="1:131" ht="26.25" customHeight="1" x14ac:dyDescent="0.2">
      <c r="A79" s="52">
        <v>12</v>
      </c>
      <c r="B79" s="728"/>
      <c r="C79" s="729"/>
      <c r="D79" s="729"/>
      <c r="E79" s="729"/>
      <c r="F79" s="729"/>
      <c r="G79" s="729"/>
      <c r="H79" s="729"/>
      <c r="I79" s="729"/>
      <c r="J79" s="729"/>
      <c r="K79" s="729"/>
      <c r="L79" s="729"/>
      <c r="M79" s="729"/>
      <c r="N79" s="729"/>
      <c r="O79" s="729"/>
      <c r="P79" s="730"/>
      <c r="Q79" s="731"/>
      <c r="R79" s="732"/>
      <c r="S79" s="732"/>
      <c r="T79" s="732"/>
      <c r="U79" s="732"/>
      <c r="V79" s="732"/>
      <c r="W79" s="732"/>
      <c r="X79" s="732"/>
      <c r="Y79" s="732"/>
      <c r="Z79" s="732"/>
      <c r="AA79" s="732"/>
      <c r="AB79" s="732"/>
      <c r="AC79" s="732"/>
      <c r="AD79" s="732"/>
      <c r="AE79" s="732"/>
      <c r="AF79" s="732"/>
      <c r="AG79" s="732"/>
      <c r="AH79" s="732"/>
      <c r="AI79" s="732"/>
      <c r="AJ79" s="732"/>
      <c r="AK79" s="732"/>
      <c r="AL79" s="732"/>
      <c r="AM79" s="732"/>
      <c r="AN79" s="732"/>
      <c r="AO79" s="732"/>
      <c r="AP79" s="732"/>
      <c r="AQ79" s="732"/>
      <c r="AR79" s="732"/>
      <c r="AS79" s="732"/>
      <c r="AT79" s="732"/>
      <c r="AU79" s="732"/>
      <c r="AV79" s="732"/>
      <c r="AW79" s="732"/>
      <c r="AX79" s="732"/>
      <c r="AY79" s="732"/>
      <c r="AZ79" s="738"/>
      <c r="BA79" s="738"/>
      <c r="BB79" s="738"/>
      <c r="BC79" s="738"/>
      <c r="BD79" s="739"/>
      <c r="BE79" s="55"/>
      <c r="BF79" s="55"/>
      <c r="BG79" s="55"/>
      <c r="BH79" s="55"/>
      <c r="BI79" s="55"/>
      <c r="BJ79" s="48"/>
      <c r="BK79" s="48"/>
      <c r="BL79" s="48"/>
      <c r="BM79" s="48"/>
      <c r="BN79" s="48"/>
      <c r="BO79" s="55"/>
      <c r="BP79" s="55"/>
      <c r="BQ79" s="52">
        <v>73</v>
      </c>
      <c r="BR79" s="73"/>
      <c r="BS79" s="789"/>
      <c r="BT79" s="790"/>
      <c r="BU79" s="790"/>
      <c r="BV79" s="790"/>
      <c r="BW79" s="790"/>
      <c r="BX79" s="790"/>
      <c r="BY79" s="790"/>
      <c r="BZ79" s="790"/>
      <c r="CA79" s="790"/>
      <c r="CB79" s="790"/>
      <c r="CC79" s="790"/>
      <c r="CD79" s="790"/>
      <c r="CE79" s="790"/>
      <c r="CF79" s="790"/>
      <c r="CG79" s="791"/>
      <c r="CH79" s="786"/>
      <c r="CI79" s="787"/>
      <c r="CJ79" s="787"/>
      <c r="CK79" s="787"/>
      <c r="CL79" s="788"/>
      <c r="CM79" s="786"/>
      <c r="CN79" s="787"/>
      <c r="CO79" s="787"/>
      <c r="CP79" s="787"/>
      <c r="CQ79" s="788"/>
      <c r="CR79" s="786"/>
      <c r="CS79" s="787"/>
      <c r="CT79" s="787"/>
      <c r="CU79" s="787"/>
      <c r="CV79" s="788"/>
      <c r="CW79" s="786"/>
      <c r="CX79" s="787"/>
      <c r="CY79" s="787"/>
      <c r="CZ79" s="787"/>
      <c r="DA79" s="788"/>
      <c r="DB79" s="786"/>
      <c r="DC79" s="787"/>
      <c r="DD79" s="787"/>
      <c r="DE79" s="787"/>
      <c r="DF79" s="788"/>
      <c r="DG79" s="786"/>
      <c r="DH79" s="787"/>
      <c r="DI79" s="787"/>
      <c r="DJ79" s="787"/>
      <c r="DK79" s="788"/>
      <c r="DL79" s="786"/>
      <c r="DM79" s="787"/>
      <c r="DN79" s="787"/>
      <c r="DO79" s="787"/>
      <c r="DP79" s="788"/>
      <c r="DQ79" s="786"/>
      <c r="DR79" s="787"/>
      <c r="DS79" s="787"/>
      <c r="DT79" s="787"/>
      <c r="DU79" s="788"/>
      <c r="DV79" s="789"/>
      <c r="DW79" s="790"/>
      <c r="DX79" s="790"/>
      <c r="DY79" s="790"/>
      <c r="DZ79" s="792"/>
      <c r="EA79" s="48"/>
    </row>
    <row r="80" spans="1:131" ht="26.25" customHeight="1" x14ac:dyDescent="0.2">
      <c r="A80" s="52">
        <v>13</v>
      </c>
      <c r="B80" s="728"/>
      <c r="C80" s="729"/>
      <c r="D80" s="729"/>
      <c r="E80" s="729"/>
      <c r="F80" s="729"/>
      <c r="G80" s="729"/>
      <c r="H80" s="729"/>
      <c r="I80" s="729"/>
      <c r="J80" s="729"/>
      <c r="K80" s="729"/>
      <c r="L80" s="729"/>
      <c r="M80" s="729"/>
      <c r="N80" s="729"/>
      <c r="O80" s="729"/>
      <c r="P80" s="730"/>
      <c r="Q80" s="731"/>
      <c r="R80" s="732"/>
      <c r="S80" s="732"/>
      <c r="T80" s="732"/>
      <c r="U80" s="732"/>
      <c r="V80" s="732"/>
      <c r="W80" s="732"/>
      <c r="X80" s="732"/>
      <c r="Y80" s="732"/>
      <c r="Z80" s="732"/>
      <c r="AA80" s="732"/>
      <c r="AB80" s="732"/>
      <c r="AC80" s="732"/>
      <c r="AD80" s="732"/>
      <c r="AE80" s="732"/>
      <c r="AF80" s="732"/>
      <c r="AG80" s="732"/>
      <c r="AH80" s="732"/>
      <c r="AI80" s="732"/>
      <c r="AJ80" s="732"/>
      <c r="AK80" s="732"/>
      <c r="AL80" s="732"/>
      <c r="AM80" s="732"/>
      <c r="AN80" s="732"/>
      <c r="AO80" s="732"/>
      <c r="AP80" s="732"/>
      <c r="AQ80" s="732"/>
      <c r="AR80" s="732"/>
      <c r="AS80" s="732"/>
      <c r="AT80" s="732"/>
      <c r="AU80" s="732"/>
      <c r="AV80" s="732"/>
      <c r="AW80" s="732"/>
      <c r="AX80" s="732"/>
      <c r="AY80" s="732"/>
      <c r="AZ80" s="738"/>
      <c r="BA80" s="738"/>
      <c r="BB80" s="738"/>
      <c r="BC80" s="738"/>
      <c r="BD80" s="739"/>
      <c r="BE80" s="55"/>
      <c r="BF80" s="55"/>
      <c r="BG80" s="55"/>
      <c r="BH80" s="55"/>
      <c r="BI80" s="55"/>
      <c r="BJ80" s="55"/>
      <c r="BK80" s="55"/>
      <c r="BL80" s="55"/>
      <c r="BM80" s="55"/>
      <c r="BN80" s="55"/>
      <c r="BO80" s="55"/>
      <c r="BP80" s="55"/>
      <c r="BQ80" s="52">
        <v>74</v>
      </c>
      <c r="BR80" s="73"/>
      <c r="BS80" s="789"/>
      <c r="BT80" s="790"/>
      <c r="BU80" s="790"/>
      <c r="BV80" s="790"/>
      <c r="BW80" s="790"/>
      <c r="BX80" s="790"/>
      <c r="BY80" s="790"/>
      <c r="BZ80" s="790"/>
      <c r="CA80" s="790"/>
      <c r="CB80" s="790"/>
      <c r="CC80" s="790"/>
      <c r="CD80" s="790"/>
      <c r="CE80" s="790"/>
      <c r="CF80" s="790"/>
      <c r="CG80" s="791"/>
      <c r="CH80" s="786"/>
      <c r="CI80" s="787"/>
      <c r="CJ80" s="787"/>
      <c r="CK80" s="787"/>
      <c r="CL80" s="788"/>
      <c r="CM80" s="786"/>
      <c r="CN80" s="787"/>
      <c r="CO80" s="787"/>
      <c r="CP80" s="787"/>
      <c r="CQ80" s="788"/>
      <c r="CR80" s="786"/>
      <c r="CS80" s="787"/>
      <c r="CT80" s="787"/>
      <c r="CU80" s="787"/>
      <c r="CV80" s="788"/>
      <c r="CW80" s="786"/>
      <c r="CX80" s="787"/>
      <c r="CY80" s="787"/>
      <c r="CZ80" s="787"/>
      <c r="DA80" s="788"/>
      <c r="DB80" s="786"/>
      <c r="DC80" s="787"/>
      <c r="DD80" s="787"/>
      <c r="DE80" s="787"/>
      <c r="DF80" s="788"/>
      <c r="DG80" s="786"/>
      <c r="DH80" s="787"/>
      <c r="DI80" s="787"/>
      <c r="DJ80" s="787"/>
      <c r="DK80" s="788"/>
      <c r="DL80" s="786"/>
      <c r="DM80" s="787"/>
      <c r="DN80" s="787"/>
      <c r="DO80" s="787"/>
      <c r="DP80" s="788"/>
      <c r="DQ80" s="786"/>
      <c r="DR80" s="787"/>
      <c r="DS80" s="787"/>
      <c r="DT80" s="787"/>
      <c r="DU80" s="788"/>
      <c r="DV80" s="789"/>
      <c r="DW80" s="790"/>
      <c r="DX80" s="790"/>
      <c r="DY80" s="790"/>
      <c r="DZ80" s="792"/>
      <c r="EA80" s="48"/>
    </row>
    <row r="81" spans="1:131" ht="26.25" customHeight="1" x14ac:dyDescent="0.2">
      <c r="A81" s="52">
        <v>14</v>
      </c>
      <c r="B81" s="728"/>
      <c r="C81" s="729"/>
      <c r="D81" s="729"/>
      <c r="E81" s="729"/>
      <c r="F81" s="729"/>
      <c r="G81" s="729"/>
      <c r="H81" s="729"/>
      <c r="I81" s="729"/>
      <c r="J81" s="729"/>
      <c r="K81" s="729"/>
      <c r="L81" s="729"/>
      <c r="M81" s="729"/>
      <c r="N81" s="729"/>
      <c r="O81" s="729"/>
      <c r="P81" s="730"/>
      <c r="Q81" s="731"/>
      <c r="R81" s="732"/>
      <c r="S81" s="732"/>
      <c r="T81" s="732"/>
      <c r="U81" s="732"/>
      <c r="V81" s="732"/>
      <c r="W81" s="732"/>
      <c r="X81" s="732"/>
      <c r="Y81" s="732"/>
      <c r="Z81" s="732"/>
      <c r="AA81" s="732"/>
      <c r="AB81" s="732"/>
      <c r="AC81" s="732"/>
      <c r="AD81" s="732"/>
      <c r="AE81" s="732"/>
      <c r="AF81" s="732"/>
      <c r="AG81" s="732"/>
      <c r="AH81" s="732"/>
      <c r="AI81" s="732"/>
      <c r="AJ81" s="732"/>
      <c r="AK81" s="732"/>
      <c r="AL81" s="732"/>
      <c r="AM81" s="732"/>
      <c r="AN81" s="732"/>
      <c r="AO81" s="732"/>
      <c r="AP81" s="732"/>
      <c r="AQ81" s="732"/>
      <c r="AR81" s="732"/>
      <c r="AS81" s="732"/>
      <c r="AT81" s="732"/>
      <c r="AU81" s="732"/>
      <c r="AV81" s="732"/>
      <c r="AW81" s="732"/>
      <c r="AX81" s="732"/>
      <c r="AY81" s="732"/>
      <c r="AZ81" s="738"/>
      <c r="BA81" s="738"/>
      <c r="BB81" s="738"/>
      <c r="BC81" s="738"/>
      <c r="BD81" s="739"/>
      <c r="BE81" s="55"/>
      <c r="BF81" s="55"/>
      <c r="BG81" s="55"/>
      <c r="BH81" s="55"/>
      <c r="BI81" s="55"/>
      <c r="BJ81" s="55"/>
      <c r="BK81" s="55"/>
      <c r="BL81" s="55"/>
      <c r="BM81" s="55"/>
      <c r="BN81" s="55"/>
      <c r="BO81" s="55"/>
      <c r="BP81" s="55"/>
      <c r="BQ81" s="52">
        <v>75</v>
      </c>
      <c r="BR81" s="73"/>
      <c r="BS81" s="789"/>
      <c r="BT81" s="790"/>
      <c r="BU81" s="790"/>
      <c r="BV81" s="790"/>
      <c r="BW81" s="790"/>
      <c r="BX81" s="790"/>
      <c r="BY81" s="790"/>
      <c r="BZ81" s="790"/>
      <c r="CA81" s="790"/>
      <c r="CB81" s="790"/>
      <c r="CC81" s="790"/>
      <c r="CD81" s="790"/>
      <c r="CE81" s="790"/>
      <c r="CF81" s="790"/>
      <c r="CG81" s="791"/>
      <c r="CH81" s="786"/>
      <c r="CI81" s="787"/>
      <c r="CJ81" s="787"/>
      <c r="CK81" s="787"/>
      <c r="CL81" s="788"/>
      <c r="CM81" s="786"/>
      <c r="CN81" s="787"/>
      <c r="CO81" s="787"/>
      <c r="CP81" s="787"/>
      <c r="CQ81" s="788"/>
      <c r="CR81" s="786"/>
      <c r="CS81" s="787"/>
      <c r="CT81" s="787"/>
      <c r="CU81" s="787"/>
      <c r="CV81" s="788"/>
      <c r="CW81" s="786"/>
      <c r="CX81" s="787"/>
      <c r="CY81" s="787"/>
      <c r="CZ81" s="787"/>
      <c r="DA81" s="788"/>
      <c r="DB81" s="786"/>
      <c r="DC81" s="787"/>
      <c r="DD81" s="787"/>
      <c r="DE81" s="787"/>
      <c r="DF81" s="788"/>
      <c r="DG81" s="786"/>
      <c r="DH81" s="787"/>
      <c r="DI81" s="787"/>
      <c r="DJ81" s="787"/>
      <c r="DK81" s="788"/>
      <c r="DL81" s="786"/>
      <c r="DM81" s="787"/>
      <c r="DN81" s="787"/>
      <c r="DO81" s="787"/>
      <c r="DP81" s="788"/>
      <c r="DQ81" s="786"/>
      <c r="DR81" s="787"/>
      <c r="DS81" s="787"/>
      <c r="DT81" s="787"/>
      <c r="DU81" s="788"/>
      <c r="DV81" s="789"/>
      <c r="DW81" s="790"/>
      <c r="DX81" s="790"/>
      <c r="DY81" s="790"/>
      <c r="DZ81" s="792"/>
      <c r="EA81" s="48"/>
    </row>
    <row r="82" spans="1:131" ht="26.25" customHeight="1" x14ac:dyDescent="0.2">
      <c r="A82" s="52">
        <v>15</v>
      </c>
      <c r="B82" s="728"/>
      <c r="C82" s="729"/>
      <c r="D82" s="729"/>
      <c r="E82" s="729"/>
      <c r="F82" s="729"/>
      <c r="G82" s="729"/>
      <c r="H82" s="729"/>
      <c r="I82" s="729"/>
      <c r="J82" s="729"/>
      <c r="K82" s="729"/>
      <c r="L82" s="729"/>
      <c r="M82" s="729"/>
      <c r="N82" s="729"/>
      <c r="O82" s="729"/>
      <c r="P82" s="730"/>
      <c r="Q82" s="731"/>
      <c r="R82" s="732"/>
      <c r="S82" s="732"/>
      <c r="T82" s="732"/>
      <c r="U82" s="732"/>
      <c r="V82" s="732"/>
      <c r="W82" s="732"/>
      <c r="X82" s="732"/>
      <c r="Y82" s="732"/>
      <c r="Z82" s="732"/>
      <c r="AA82" s="732"/>
      <c r="AB82" s="732"/>
      <c r="AC82" s="732"/>
      <c r="AD82" s="732"/>
      <c r="AE82" s="732"/>
      <c r="AF82" s="732"/>
      <c r="AG82" s="732"/>
      <c r="AH82" s="732"/>
      <c r="AI82" s="732"/>
      <c r="AJ82" s="732"/>
      <c r="AK82" s="732"/>
      <c r="AL82" s="732"/>
      <c r="AM82" s="732"/>
      <c r="AN82" s="732"/>
      <c r="AO82" s="732"/>
      <c r="AP82" s="732"/>
      <c r="AQ82" s="732"/>
      <c r="AR82" s="732"/>
      <c r="AS82" s="732"/>
      <c r="AT82" s="732"/>
      <c r="AU82" s="732"/>
      <c r="AV82" s="732"/>
      <c r="AW82" s="732"/>
      <c r="AX82" s="732"/>
      <c r="AY82" s="732"/>
      <c r="AZ82" s="738"/>
      <c r="BA82" s="738"/>
      <c r="BB82" s="738"/>
      <c r="BC82" s="738"/>
      <c r="BD82" s="739"/>
      <c r="BE82" s="55"/>
      <c r="BF82" s="55"/>
      <c r="BG82" s="55"/>
      <c r="BH82" s="55"/>
      <c r="BI82" s="55"/>
      <c r="BJ82" s="55"/>
      <c r="BK82" s="55"/>
      <c r="BL82" s="55"/>
      <c r="BM82" s="55"/>
      <c r="BN82" s="55"/>
      <c r="BO82" s="55"/>
      <c r="BP82" s="55"/>
      <c r="BQ82" s="52">
        <v>76</v>
      </c>
      <c r="BR82" s="73"/>
      <c r="BS82" s="789"/>
      <c r="BT82" s="790"/>
      <c r="BU82" s="790"/>
      <c r="BV82" s="790"/>
      <c r="BW82" s="790"/>
      <c r="BX82" s="790"/>
      <c r="BY82" s="790"/>
      <c r="BZ82" s="790"/>
      <c r="CA82" s="790"/>
      <c r="CB82" s="790"/>
      <c r="CC82" s="790"/>
      <c r="CD82" s="790"/>
      <c r="CE82" s="790"/>
      <c r="CF82" s="790"/>
      <c r="CG82" s="791"/>
      <c r="CH82" s="786"/>
      <c r="CI82" s="787"/>
      <c r="CJ82" s="787"/>
      <c r="CK82" s="787"/>
      <c r="CL82" s="788"/>
      <c r="CM82" s="786"/>
      <c r="CN82" s="787"/>
      <c r="CO82" s="787"/>
      <c r="CP82" s="787"/>
      <c r="CQ82" s="788"/>
      <c r="CR82" s="786"/>
      <c r="CS82" s="787"/>
      <c r="CT82" s="787"/>
      <c r="CU82" s="787"/>
      <c r="CV82" s="788"/>
      <c r="CW82" s="786"/>
      <c r="CX82" s="787"/>
      <c r="CY82" s="787"/>
      <c r="CZ82" s="787"/>
      <c r="DA82" s="788"/>
      <c r="DB82" s="786"/>
      <c r="DC82" s="787"/>
      <c r="DD82" s="787"/>
      <c r="DE82" s="787"/>
      <c r="DF82" s="788"/>
      <c r="DG82" s="786"/>
      <c r="DH82" s="787"/>
      <c r="DI82" s="787"/>
      <c r="DJ82" s="787"/>
      <c r="DK82" s="788"/>
      <c r="DL82" s="786"/>
      <c r="DM82" s="787"/>
      <c r="DN82" s="787"/>
      <c r="DO82" s="787"/>
      <c r="DP82" s="788"/>
      <c r="DQ82" s="786"/>
      <c r="DR82" s="787"/>
      <c r="DS82" s="787"/>
      <c r="DT82" s="787"/>
      <c r="DU82" s="788"/>
      <c r="DV82" s="789"/>
      <c r="DW82" s="790"/>
      <c r="DX82" s="790"/>
      <c r="DY82" s="790"/>
      <c r="DZ82" s="792"/>
      <c r="EA82" s="48"/>
    </row>
    <row r="83" spans="1:131" ht="26.25" customHeight="1" x14ac:dyDescent="0.2">
      <c r="A83" s="52">
        <v>16</v>
      </c>
      <c r="B83" s="728"/>
      <c r="C83" s="729"/>
      <c r="D83" s="729"/>
      <c r="E83" s="729"/>
      <c r="F83" s="729"/>
      <c r="G83" s="729"/>
      <c r="H83" s="729"/>
      <c r="I83" s="729"/>
      <c r="J83" s="729"/>
      <c r="K83" s="729"/>
      <c r="L83" s="729"/>
      <c r="M83" s="729"/>
      <c r="N83" s="729"/>
      <c r="O83" s="729"/>
      <c r="P83" s="730"/>
      <c r="Q83" s="731"/>
      <c r="R83" s="732"/>
      <c r="S83" s="732"/>
      <c r="T83" s="732"/>
      <c r="U83" s="732"/>
      <c r="V83" s="732"/>
      <c r="W83" s="732"/>
      <c r="X83" s="732"/>
      <c r="Y83" s="732"/>
      <c r="Z83" s="732"/>
      <c r="AA83" s="732"/>
      <c r="AB83" s="732"/>
      <c r="AC83" s="732"/>
      <c r="AD83" s="732"/>
      <c r="AE83" s="732"/>
      <c r="AF83" s="732"/>
      <c r="AG83" s="732"/>
      <c r="AH83" s="732"/>
      <c r="AI83" s="732"/>
      <c r="AJ83" s="732"/>
      <c r="AK83" s="732"/>
      <c r="AL83" s="732"/>
      <c r="AM83" s="732"/>
      <c r="AN83" s="732"/>
      <c r="AO83" s="732"/>
      <c r="AP83" s="732"/>
      <c r="AQ83" s="732"/>
      <c r="AR83" s="732"/>
      <c r="AS83" s="732"/>
      <c r="AT83" s="732"/>
      <c r="AU83" s="732"/>
      <c r="AV83" s="732"/>
      <c r="AW83" s="732"/>
      <c r="AX83" s="732"/>
      <c r="AY83" s="732"/>
      <c r="AZ83" s="738"/>
      <c r="BA83" s="738"/>
      <c r="BB83" s="738"/>
      <c r="BC83" s="738"/>
      <c r="BD83" s="739"/>
      <c r="BE83" s="55"/>
      <c r="BF83" s="55"/>
      <c r="BG83" s="55"/>
      <c r="BH83" s="55"/>
      <c r="BI83" s="55"/>
      <c r="BJ83" s="55"/>
      <c r="BK83" s="55"/>
      <c r="BL83" s="55"/>
      <c r="BM83" s="55"/>
      <c r="BN83" s="55"/>
      <c r="BO83" s="55"/>
      <c r="BP83" s="55"/>
      <c r="BQ83" s="52">
        <v>77</v>
      </c>
      <c r="BR83" s="73"/>
      <c r="BS83" s="789"/>
      <c r="BT83" s="790"/>
      <c r="BU83" s="790"/>
      <c r="BV83" s="790"/>
      <c r="BW83" s="790"/>
      <c r="BX83" s="790"/>
      <c r="BY83" s="790"/>
      <c r="BZ83" s="790"/>
      <c r="CA83" s="790"/>
      <c r="CB83" s="790"/>
      <c r="CC83" s="790"/>
      <c r="CD83" s="790"/>
      <c r="CE83" s="790"/>
      <c r="CF83" s="790"/>
      <c r="CG83" s="791"/>
      <c r="CH83" s="786"/>
      <c r="CI83" s="787"/>
      <c r="CJ83" s="787"/>
      <c r="CK83" s="787"/>
      <c r="CL83" s="788"/>
      <c r="CM83" s="786"/>
      <c r="CN83" s="787"/>
      <c r="CO83" s="787"/>
      <c r="CP83" s="787"/>
      <c r="CQ83" s="788"/>
      <c r="CR83" s="786"/>
      <c r="CS83" s="787"/>
      <c r="CT83" s="787"/>
      <c r="CU83" s="787"/>
      <c r="CV83" s="788"/>
      <c r="CW83" s="786"/>
      <c r="CX83" s="787"/>
      <c r="CY83" s="787"/>
      <c r="CZ83" s="787"/>
      <c r="DA83" s="788"/>
      <c r="DB83" s="786"/>
      <c r="DC83" s="787"/>
      <c r="DD83" s="787"/>
      <c r="DE83" s="787"/>
      <c r="DF83" s="788"/>
      <c r="DG83" s="786"/>
      <c r="DH83" s="787"/>
      <c r="DI83" s="787"/>
      <c r="DJ83" s="787"/>
      <c r="DK83" s="788"/>
      <c r="DL83" s="786"/>
      <c r="DM83" s="787"/>
      <c r="DN83" s="787"/>
      <c r="DO83" s="787"/>
      <c r="DP83" s="788"/>
      <c r="DQ83" s="786"/>
      <c r="DR83" s="787"/>
      <c r="DS83" s="787"/>
      <c r="DT83" s="787"/>
      <c r="DU83" s="788"/>
      <c r="DV83" s="789"/>
      <c r="DW83" s="790"/>
      <c r="DX83" s="790"/>
      <c r="DY83" s="790"/>
      <c r="DZ83" s="792"/>
      <c r="EA83" s="48"/>
    </row>
    <row r="84" spans="1:131" ht="26.25" customHeight="1" x14ac:dyDescent="0.2">
      <c r="A84" s="52">
        <v>17</v>
      </c>
      <c r="B84" s="728"/>
      <c r="C84" s="729"/>
      <c r="D84" s="729"/>
      <c r="E84" s="729"/>
      <c r="F84" s="729"/>
      <c r="G84" s="729"/>
      <c r="H84" s="729"/>
      <c r="I84" s="729"/>
      <c r="J84" s="729"/>
      <c r="K84" s="729"/>
      <c r="L84" s="729"/>
      <c r="M84" s="729"/>
      <c r="N84" s="729"/>
      <c r="O84" s="729"/>
      <c r="P84" s="730"/>
      <c r="Q84" s="731"/>
      <c r="R84" s="732"/>
      <c r="S84" s="732"/>
      <c r="T84" s="732"/>
      <c r="U84" s="732"/>
      <c r="V84" s="732"/>
      <c r="W84" s="732"/>
      <c r="X84" s="732"/>
      <c r="Y84" s="732"/>
      <c r="Z84" s="732"/>
      <c r="AA84" s="732"/>
      <c r="AB84" s="732"/>
      <c r="AC84" s="732"/>
      <c r="AD84" s="732"/>
      <c r="AE84" s="732"/>
      <c r="AF84" s="732"/>
      <c r="AG84" s="732"/>
      <c r="AH84" s="732"/>
      <c r="AI84" s="732"/>
      <c r="AJ84" s="732"/>
      <c r="AK84" s="732"/>
      <c r="AL84" s="732"/>
      <c r="AM84" s="732"/>
      <c r="AN84" s="732"/>
      <c r="AO84" s="732"/>
      <c r="AP84" s="732"/>
      <c r="AQ84" s="732"/>
      <c r="AR84" s="732"/>
      <c r="AS84" s="732"/>
      <c r="AT84" s="732"/>
      <c r="AU84" s="732"/>
      <c r="AV84" s="732"/>
      <c r="AW84" s="732"/>
      <c r="AX84" s="732"/>
      <c r="AY84" s="732"/>
      <c r="AZ84" s="738"/>
      <c r="BA84" s="738"/>
      <c r="BB84" s="738"/>
      <c r="BC84" s="738"/>
      <c r="BD84" s="739"/>
      <c r="BE84" s="55"/>
      <c r="BF84" s="55"/>
      <c r="BG84" s="55"/>
      <c r="BH84" s="55"/>
      <c r="BI84" s="55"/>
      <c r="BJ84" s="55"/>
      <c r="BK84" s="55"/>
      <c r="BL84" s="55"/>
      <c r="BM84" s="55"/>
      <c r="BN84" s="55"/>
      <c r="BO84" s="55"/>
      <c r="BP84" s="55"/>
      <c r="BQ84" s="52">
        <v>78</v>
      </c>
      <c r="BR84" s="73"/>
      <c r="BS84" s="789"/>
      <c r="BT84" s="790"/>
      <c r="BU84" s="790"/>
      <c r="BV84" s="790"/>
      <c r="BW84" s="790"/>
      <c r="BX84" s="790"/>
      <c r="BY84" s="790"/>
      <c r="BZ84" s="790"/>
      <c r="CA84" s="790"/>
      <c r="CB84" s="790"/>
      <c r="CC84" s="790"/>
      <c r="CD84" s="790"/>
      <c r="CE84" s="790"/>
      <c r="CF84" s="790"/>
      <c r="CG84" s="791"/>
      <c r="CH84" s="786"/>
      <c r="CI84" s="787"/>
      <c r="CJ84" s="787"/>
      <c r="CK84" s="787"/>
      <c r="CL84" s="788"/>
      <c r="CM84" s="786"/>
      <c r="CN84" s="787"/>
      <c r="CO84" s="787"/>
      <c r="CP84" s="787"/>
      <c r="CQ84" s="788"/>
      <c r="CR84" s="786"/>
      <c r="CS84" s="787"/>
      <c r="CT84" s="787"/>
      <c r="CU84" s="787"/>
      <c r="CV84" s="788"/>
      <c r="CW84" s="786"/>
      <c r="CX84" s="787"/>
      <c r="CY84" s="787"/>
      <c r="CZ84" s="787"/>
      <c r="DA84" s="788"/>
      <c r="DB84" s="786"/>
      <c r="DC84" s="787"/>
      <c r="DD84" s="787"/>
      <c r="DE84" s="787"/>
      <c r="DF84" s="788"/>
      <c r="DG84" s="786"/>
      <c r="DH84" s="787"/>
      <c r="DI84" s="787"/>
      <c r="DJ84" s="787"/>
      <c r="DK84" s="788"/>
      <c r="DL84" s="786"/>
      <c r="DM84" s="787"/>
      <c r="DN84" s="787"/>
      <c r="DO84" s="787"/>
      <c r="DP84" s="788"/>
      <c r="DQ84" s="786"/>
      <c r="DR84" s="787"/>
      <c r="DS84" s="787"/>
      <c r="DT84" s="787"/>
      <c r="DU84" s="788"/>
      <c r="DV84" s="789"/>
      <c r="DW84" s="790"/>
      <c r="DX84" s="790"/>
      <c r="DY84" s="790"/>
      <c r="DZ84" s="792"/>
      <c r="EA84" s="48"/>
    </row>
    <row r="85" spans="1:131" ht="26.25" customHeight="1" x14ac:dyDescent="0.2">
      <c r="A85" s="52">
        <v>18</v>
      </c>
      <c r="B85" s="728"/>
      <c r="C85" s="729"/>
      <c r="D85" s="729"/>
      <c r="E85" s="729"/>
      <c r="F85" s="729"/>
      <c r="G85" s="729"/>
      <c r="H85" s="729"/>
      <c r="I85" s="729"/>
      <c r="J85" s="729"/>
      <c r="K85" s="729"/>
      <c r="L85" s="729"/>
      <c r="M85" s="729"/>
      <c r="N85" s="729"/>
      <c r="O85" s="729"/>
      <c r="P85" s="730"/>
      <c r="Q85" s="731"/>
      <c r="R85" s="732"/>
      <c r="S85" s="732"/>
      <c r="T85" s="732"/>
      <c r="U85" s="732"/>
      <c r="V85" s="732"/>
      <c r="W85" s="732"/>
      <c r="X85" s="732"/>
      <c r="Y85" s="732"/>
      <c r="Z85" s="732"/>
      <c r="AA85" s="732"/>
      <c r="AB85" s="732"/>
      <c r="AC85" s="732"/>
      <c r="AD85" s="732"/>
      <c r="AE85" s="732"/>
      <c r="AF85" s="732"/>
      <c r="AG85" s="732"/>
      <c r="AH85" s="732"/>
      <c r="AI85" s="732"/>
      <c r="AJ85" s="732"/>
      <c r="AK85" s="732"/>
      <c r="AL85" s="732"/>
      <c r="AM85" s="732"/>
      <c r="AN85" s="732"/>
      <c r="AO85" s="732"/>
      <c r="AP85" s="732"/>
      <c r="AQ85" s="732"/>
      <c r="AR85" s="732"/>
      <c r="AS85" s="732"/>
      <c r="AT85" s="732"/>
      <c r="AU85" s="732"/>
      <c r="AV85" s="732"/>
      <c r="AW85" s="732"/>
      <c r="AX85" s="732"/>
      <c r="AY85" s="732"/>
      <c r="AZ85" s="738"/>
      <c r="BA85" s="738"/>
      <c r="BB85" s="738"/>
      <c r="BC85" s="738"/>
      <c r="BD85" s="739"/>
      <c r="BE85" s="55"/>
      <c r="BF85" s="55"/>
      <c r="BG85" s="55"/>
      <c r="BH85" s="55"/>
      <c r="BI85" s="55"/>
      <c r="BJ85" s="55"/>
      <c r="BK85" s="55"/>
      <c r="BL85" s="55"/>
      <c r="BM85" s="55"/>
      <c r="BN85" s="55"/>
      <c r="BO85" s="55"/>
      <c r="BP85" s="55"/>
      <c r="BQ85" s="52">
        <v>79</v>
      </c>
      <c r="BR85" s="73"/>
      <c r="BS85" s="789"/>
      <c r="BT85" s="790"/>
      <c r="BU85" s="790"/>
      <c r="BV85" s="790"/>
      <c r="BW85" s="790"/>
      <c r="BX85" s="790"/>
      <c r="BY85" s="790"/>
      <c r="BZ85" s="790"/>
      <c r="CA85" s="790"/>
      <c r="CB85" s="790"/>
      <c r="CC85" s="790"/>
      <c r="CD85" s="790"/>
      <c r="CE85" s="790"/>
      <c r="CF85" s="790"/>
      <c r="CG85" s="791"/>
      <c r="CH85" s="786"/>
      <c r="CI85" s="787"/>
      <c r="CJ85" s="787"/>
      <c r="CK85" s="787"/>
      <c r="CL85" s="788"/>
      <c r="CM85" s="786"/>
      <c r="CN85" s="787"/>
      <c r="CO85" s="787"/>
      <c r="CP85" s="787"/>
      <c r="CQ85" s="788"/>
      <c r="CR85" s="786"/>
      <c r="CS85" s="787"/>
      <c r="CT85" s="787"/>
      <c r="CU85" s="787"/>
      <c r="CV85" s="788"/>
      <c r="CW85" s="786"/>
      <c r="CX85" s="787"/>
      <c r="CY85" s="787"/>
      <c r="CZ85" s="787"/>
      <c r="DA85" s="788"/>
      <c r="DB85" s="786"/>
      <c r="DC85" s="787"/>
      <c r="DD85" s="787"/>
      <c r="DE85" s="787"/>
      <c r="DF85" s="788"/>
      <c r="DG85" s="786"/>
      <c r="DH85" s="787"/>
      <c r="DI85" s="787"/>
      <c r="DJ85" s="787"/>
      <c r="DK85" s="788"/>
      <c r="DL85" s="786"/>
      <c r="DM85" s="787"/>
      <c r="DN85" s="787"/>
      <c r="DO85" s="787"/>
      <c r="DP85" s="788"/>
      <c r="DQ85" s="786"/>
      <c r="DR85" s="787"/>
      <c r="DS85" s="787"/>
      <c r="DT85" s="787"/>
      <c r="DU85" s="788"/>
      <c r="DV85" s="789"/>
      <c r="DW85" s="790"/>
      <c r="DX85" s="790"/>
      <c r="DY85" s="790"/>
      <c r="DZ85" s="792"/>
      <c r="EA85" s="48"/>
    </row>
    <row r="86" spans="1:131" ht="26.25" customHeight="1" x14ac:dyDescent="0.2">
      <c r="A86" s="52">
        <v>19</v>
      </c>
      <c r="B86" s="728"/>
      <c r="C86" s="729"/>
      <c r="D86" s="729"/>
      <c r="E86" s="729"/>
      <c r="F86" s="729"/>
      <c r="G86" s="729"/>
      <c r="H86" s="729"/>
      <c r="I86" s="729"/>
      <c r="J86" s="729"/>
      <c r="K86" s="729"/>
      <c r="L86" s="729"/>
      <c r="M86" s="729"/>
      <c r="N86" s="729"/>
      <c r="O86" s="729"/>
      <c r="P86" s="730"/>
      <c r="Q86" s="731"/>
      <c r="R86" s="732"/>
      <c r="S86" s="732"/>
      <c r="T86" s="732"/>
      <c r="U86" s="732"/>
      <c r="V86" s="732"/>
      <c r="W86" s="732"/>
      <c r="X86" s="732"/>
      <c r="Y86" s="732"/>
      <c r="Z86" s="732"/>
      <c r="AA86" s="732"/>
      <c r="AB86" s="732"/>
      <c r="AC86" s="732"/>
      <c r="AD86" s="732"/>
      <c r="AE86" s="732"/>
      <c r="AF86" s="732"/>
      <c r="AG86" s="732"/>
      <c r="AH86" s="732"/>
      <c r="AI86" s="732"/>
      <c r="AJ86" s="732"/>
      <c r="AK86" s="732"/>
      <c r="AL86" s="732"/>
      <c r="AM86" s="732"/>
      <c r="AN86" s="732"/>
      <c r="AO86" s="732"/>
      <c r="AP86" s="732"/>
      <c r="AQ86" s="732"/>
      <c r="AR86" s="732"/>
      <c r="AS86" s="732"/>
      <c r="AT86" s="732"/>
      <c r="AU86" s="732"/>
      <c r="AV86" s="732"/>
      <c r="AW86" s="732"/>
      <c r="AX86" s="732"/>
      <c r="AY86" s="732"/>
      <c r="AZ86" s="738"/>
      <c r="BA86" s="738"/>
      <c r="BB86" s="738"/>
      <c r="BC86" s="738"/>
      <c r="BD86" s="739"/>
      <c r="BE86" s="55"/>
      <c r="BF86" s="55"/>
      <c r="BG86" s="55"/>
      <c r="BH86" s="55"/>
      <c r="BI86" s="55"/>
      <c r="BJ86" s="55"/>
      <c r="BK86" s="55"/>
      <c r="BL86" s="55"/>
      <c r="BM86" s="55"/>
      <c r="BN86" s="55"/>
      <c r="BO86" s="55"/>
      <c r="BP86" s="55"/>
      <c r="BQ86" s="52">
        <v>80</v>
      </c>
      <c r="BR86" s="73"/>
      <c r="BS86" s="789"/>
      <c r="BT86" s="790"/>
      <c r="BU86" s="790"/>
      <c r="BV86" s="790"/>
      <c r="BW86" s="790"/>
      <c r="BX86" s="790"/>
      <c r="BY86" s="790"/>
      <c r="BZ86" s="790"/>
      <c r="CA86" s="790"/>
      <c r="CB86" s="790"/>
      <c r="CC86" s="790"/>
      <c r="CD86" s="790"/>
      <c r="CE86" s="790"/>
      <c r="CF86" s="790"/>
      <c r="CG86" s="791"/>
      <c r="CH86" s="786"/>
      <c r="CI86" s="787"/>
      <c r="CJ86" s="787"/>
      <c r="CK86" s="787"/>
      <c r="CL86" s="788"/>
      <c r="CM86" s="786"/>
      <c r="CN86" s="787"/>
      <c r="CO86" s="787"/>
      <c r="CP86" s="787"/>
      <c r="CQ86" s="788"/>
      <c r="CR86" s="786"/>
      <c r="CS86" s="787"/>
      <c r="CT86" s="787"/>
      <c r="CU86" s="787"/>
      <c r="CV86" s="788"/>
      <c r="CW86" s="786"/>
      <c r="CX86" s="787"/>
      <c r="CY86" s="787"/>
      <c r="CZ86" s="787"/>
      <c r="DA86" s="788"/>
      <c r="DB86" s="786"/>
      <c r="DC86" s="787"/>
      <c r="DD86" s="787"/>
      <c r="DE86" s="787"/>
      <c r="DF86" s="788"/>
      <c r="DG86" s="786"/>
      <c r="DH86" s="787"/>
      <c r="DI86" s="787"/>
      <c r="DJ86" s="787"/>
      <c r="DK86" s="788"/>
      <c r="DL86" s="786"/>
      <c r="DM86" s="787"/>
      <c r="DN86" s="787"/>
      <c r="DO86" s="787"/>
      <c r="DP86" s="788"/>
      <c r="DQ86" s="786"/>
      <c r="DR86" s="787"/>
      <c r="DS86" s="787"/>
      <c r="DT86" s="787"/>
      <c r="DU86" s="788"/>
      <c r="DV86" s="789"/>
      <c r="DW86" s="790"/>
      <c r="DX86" s="790"/>
      <c r="DY86" s="790"/>
      <c r="DZ86" s="792"/>
      <c r="EA86" s="48"/>
    </row>
    <row r="87" spans="1:131" ht="26.25" customHeight="1" x14ac:dyDescent="0.2">
      <c r="A87" s="57">
        <v>20</v>
      </c>
      <c r="B87" s="793"/>
      <c r="C87" s="794"/>
      <c r="D87" s="794"/>
      <c r="E87" s="794"/>
      <c r="F87" s="794"/>
      <c r="G87" s="794"/>
      <c r="H87" s="794"/>
      <c r="I87" s="794"/>
      <c r="J87" s="794"/>
      <c r="K87" s="794"/>
      <c r="L87" s="794"/>
      <c r="M87" s="794"/>
      <c r="N87" s="794"/>
      <c r="O87" s="794"/>
      <c r="P87" s="795"/>
      <c r="Q87" s="796"/>
      <c r="R87" s="797"/>
      <c r="S87" s="797"/>
      <c r="T87" s="797"/>
      <c r="U87" s="797"/>
      <c r="V87" s="797"/>
      <c r="W87" s="797"/>
      <c r="X87" s="797"/>
      <c r="Y87" s="797"/>
      <c r="Z87" s="797"/>
      <c r="AA87" s="797"/>
      <c r="AB87" s="797"/>
      <c r="AC87" s="797"/>
      <c r="AD87" s="797"/>
      <c r="AE87" s="797"/>
      <c r="AF87" s="797"/>
      <c r="AG87" s="797"/>
      <c r="AH87" s="797"/>
      <c r="AI87" s="797"/>
      <c r="AJ87" s="797"/>
      <c r="AK87" s="797"/>
      <c r="AL87" s="797"/>
      <c r="AM87" s="797"/>
      <c r="AN87" s="797"/>
      <c r="AO87" s="797"/>
      <c r="AP87" s="797"/>
      <c r="AQ87" s="797"/>
      <c r="AR87" s="797"/>
      <c r="AS87" s="797"/>
      <c r="AT87" s="797"/>
      <c r="AU87" s="797"/>
      <c r="AV87" s="797"/>
      <c r="AW87" s="797"/>
      <c r="AX87" s="797"/>
      <c r="AY87" s="797"/>
      <c r="AZ87" s="798"/>
      <c r="BA87" s="798"/>
      <c r="BB87" s="798"/>
      <c r="BC87" s="798"/>
      <c r="BD87" s="799"/>
      <c r="BE87" s="55"/>
      <c r="BF87" s="55"/>
      <c r="BG87" s="55"/>
      <c r="BH87" s="55"/>
      <c r="BI87" s="55"/>
      <c r="BJ87" s="55"/>
      <c r="BK87" s="55"/>
      <c r="BL87" s="55"/>
      <c r="BM87" s="55"/>
      <c r="BN87" s="55"/>
      <c r="BO87" s="55"/>
      <c r="BP87" s="55"/>
      <c r="BQ87" s="52">
        <v>81</v>
      </c>
      <c r="BR87" s="73"/>
      <c r="BS87" s="789"/>
      <c r="BT87" s="790"/>
      <c r="BU87" s="790"/>
      <c r="BV87" s="790"/>
      <c r="BW87" s="790"/>
      <c r="BX87" s="790"/>
      <c r="BY87" s="790"/>
      <c r="BZ87" s="790"/>
      <c r="CA87" s="790"/>
      <c r="CB87" s="790"/>
      <c r="CC87" s="790"/>
      <c r="CD87" s="790"/>
      <c r="CE87" s="790"/>
      <c r="CF87" s="790"/>
      <c r="CG87" s="791"/>
      <c r="CH87" s="786"/>
      <c r="CI87" s="787"/>
      <c r="CJ87" s="787"/>
      <c r="CK87" s="787"/>
      <c r="CL87" s="788"/>
      <c r="CM87" s="786"/>
      <c r="CN87" s="787"/>
      <c r="CO87" s="787"/>
      <c r="CP87" s="787"/>
      <c r="CQ87" s="788"/>
      <c r="CR87" s="786"/>
      <c r="CS87" s="787"/>
      <c r="CT87" s="787"/>
      <c r="CU87" s="787"/>
      <c r="CV87" s="788"/>
      <c r="CW87" s="786"/>
      <c r="CX87" s="787"/>
      <c r="CY87" s="787"/>
      <c r="CZ87" s="787"/>
      <c r="DA87" s="788"/>
      <c r="DB87" s="786"/>
      <c r="DC87" s="787"/>
      <c r="DD87" s="787"/>
      <c r="DE87" s="787"/>
      <c r="DF87" s="788"/>
      <c r="DG87" s="786"/>
      <c r="DH87" s="787"/>
      <c r="DI87" s="787"/>
      <c r="DJ87" s="787"/>
      <c r="DK87" s="788"/>
      <c r="DL87" s="786"/>
      <c r="DM87" s="787"/>
      <c r="DN87" s="787"/>
      <c r="DO87" s="787"/>
      <c r="DP87" s="788"/>
      <c r="DQ87" s="786"/>
      <c r="DR87" s="787"/>
      <c r="DS87" s="787"/>
      <c r="DT87" s="787"/>
      <c r="DU87" s="788"/>
      <c r="DV87" s="789"/>
      <c r="DW87" s="790"/>
      <c r="DX87" s="790"/>
      <c r="DY87" s="790"/>
      <c r="DZ87" s="792"/>
      <c r="EA87" s="48"/>
    </row>
    <row r="88" spans="1:131" ht="26.25" customHeight="1" x14ac:dyDescent="0.2">
      <c r="A88" s="53" t="s">
        <v>440</v>
      </c>
      <c r="B88" s="745" t="s">
        <v>333</v>
      </c>
      <c r="C88" s="746"/>
      <c r="D88" s="746"/>
      <c r="E88" s="746"/>
      <c r="F88" s="746"/>
      <c r="G88" s="746"/>
      <c r="H88" s="746"/>
      <c r="I88" s="746"/>
      <c r="J88" s="746"/>
      <c r="K88" s="746"/>
      <c r="L88" s="746"/>
      <c r="M88" s="746"/>
      <c r="N88" s="746"/>
      <c r="O88" s="746"/>
      <c r="P88" s="747"/>
      <c r="Q88" s="783"/>
      <c r="R88" s="754"/>
      <c r="S88" s="754"/>
      <c r="T88" s="754"/>
      <c r="U88" s="754"/>
      <c r="V88" s="754"/>
      <c r="W88" s="754"/>
      <c r="X88" s="754"/>
      <c r="Y88" s="754"/>
      <c r="Z88" s="754"/>
      <c r="AA88" s="754"/>
      <c r="AB88" s="754"/>
      <c r="AC88" s="754"/>
      <c r="AD88" s="754"/>
      <c r="AE88" s="754"/>
      <c r="AF88" s="749">
        <v>14332</v>
      </c>
      <c r="AG88" s="749"/>
      <c r="AH88" s="749"/>
      <c r="AI88" s="749"/>
      <c r="AJ88" s="749"/>
      <c r="AK88" s="754"/>
      <c r="AL88" s="754"/>
      <c r="AM88" s="754"/>
      <c r="AN88" s="754"/>
      <c r="AO88" s="754"/>
      <c r="AP88" s="749">
        <v>9300</v>
      </c>
      <c r="AQ88" s="749"/>
      <c r="AR88" s="749"/>
      <c r="AS88" s="749"/>
      <c r="AT88" s="749"/>
      <c r="AU88" s="749">
        <v>469</v>
      </c>
      <c r="AV88" s="749"/>
      <c r="AW88" s="749"/>
      <c r="AX88" s="749"/>
      <c r="AY88" s="749"/>
      <c r="AZ88" s="755"/>
      <c r="BA88" s="755"/>
      <c r="BB88" s="755"/>
      <c r="BC88" s="755"/>
      <c r="BD88" s="756"/>
      <c r="BE88" s="55"/>
      <c r="BF88" s="55"/>
      <c r="BG88" s="55"/>
      <c r="BH88" s="55"/>
      <c r="BI88" s="55"/>
      <c r="BJ88" s="55"/>
      <c r="BK88" s="55"/>
      <c r="BL88" s="55"/>
      <c r="BM88" s="55"/>
      <c r="BN88" s="55"/>
      <c r="BO88" s="55"/>
      <c r="BP88" s="55"/>
      <c r="BQ88" s="52">
        <v>82</v>
      </c>
      <c r="BR88" s="73"/>
      <c r="BS88" s="789"/>
      <c r="BT88" s="790"/>
      <c r="BU88" s="790"/>
      <c r="BV88" s="790"/>
      <c r="BW88" s="790"/>
      <c r="BX88" s="790"/>
      <c r="BY88" s="790"/>
      <c r="BZ88" s="790"/>
      <c r="CA88" s="790"/>
      <c r="CB88" s="790"/>
      <c r="CC88" s="790"/>
      <c r="CD88" s="790"/>
      <c r="CE88" s="790"/>
      <c r="CF88" s="790"/>
      <c r="CG88" s="791"/>
      <c r="CH88" s="786"/>
      <c r="CI88" s="787"/>
      <c r="CJ88" s="787"/>
      <c r="CK88" s="787"/>
      <c r="CL88" s="788"/>
      <c r="CM88" s="786"/>
      <c r="CN88" s="787"/>
      <c r="CO88" s="787"/>
      <c r="CP88" s="787"/>
      <c r="CQ88" s="788"/>
      <c r="CR88" s="786"/>
      <c r="CS88" s="787"/>
      <c r="CT88" s="787"/>
      <c r="CU88" s="787"/>
      <c r="CV88" s="788"/>
      <c r="CW88" s="786"/>
      <c r="CX88" s="787"/>
      <c r="CY88" s="787"/>
      <c r="CZ88" s="787"/>
      <c r="DA88" s="788"/>
      <c r="DB88" s="786"/>
      <c r="DC88" s="787"/>
      <c r="DD88" s="787"/>
      <c r="DE88" s="787"/>
      <c r="DF88" s="788"/>
      <c r="DG88" s="786"/>
      <c r="DH88" s="787"/>
      <c r="DI88" s="787"/>
      <c r="DJ88" s="787"/>
      <c r="DK88" s="788"/>
      <c r="DL88" s="786"/>
      <c r="DM88" s="787"/>
      <c r="DN88" s="787"/>
      <c r="DO88" s="787"/>
      <c r="DP88" s="788"/>
      <c r="DQ88" s="786"/>
      <c r="DR88" s="787"/>
      <c r="DS88" s="787"/>
      <c r="DT88" s="787"/>
      <c r="DU88" s="788"/>
      <c r="DV88" s="789"/>
      <c r="DW88" s="790"/>
      <c r="DX88" s="790"/>
      <c r="DY88" s="790"/>
      <c r="DZ88" s="792"/>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89"/>
      <c r="BT89" s="790"/>
      <c r="BU89" s="790"/>
      <c r="BV89" s="790"/>
      <c r="BW89" s="790"/>
      <c r="BX89" s="790"/>
      <c r="BY89" s="790"/>
      <c r="BZ89" s="790"/>
      <c r="CA89" s="790"/>
      <c r="CB89" s="790"/>
      <c r="CC89" s="790"/>
      <c r="CD89" s="790"/>
      <c r="CE89" s="790"/>
      <c r="CF89" s="790"/>
      <c r="CG89" s="791"/>
      <c r="CH89" s="786"/>
      <c r="CI89" s="787"/>
      <c r="CJ89" s="787"/>
      <c r="CK89" s="787"/>
      <c r="CL89" s="788"/>
      <c r="CM89" s="786"/>
      <c r="CN89" s="787"/>
      <c r="CO89" s="787"/>
      <c r="CP89" s="787"/>
      <c r="CQ89" s="788"/>
      <c r="CR89" s="786"/>
      <c r="CS89" s="787"/>
      <c r="CT89" s="787"/>
      <c r="CU89" s="787"/>
      <c r="CV89" s="788"/>
      <c r="CW89" s="786"/>
      <c r="CX89" s="787"/>
      <c r="CY89" s="787"/>
      <c r="CZ89" s="787"/>
      <c r="DA89" s="788"/>
      <c r="DB89" s="786"/>
      <c r="DC89" s="787"/>
      <c r="DD89" s="787"/>
      <c r="DE89" s="787"/>
      <c r="DF89" s="788"/>
      <c r="DG89" s="786"/>
      <c r="DH89" s="787"/>
      <c r="DI89" s="787"/>
      <c r="DJ89" s="787"/>
      <c r="DK89" s="788"/>
      <c r="DL89" s="786"/>
      <c r="DM89" s="787"/>
      <c r="DN89" s="787"/>
      <c r="DO89" s="787"/>
      <c r="DP89" s="788"/>
      <c r="DQ89" s="786"/>
      <c r="DR89" s="787"/>
      <c r="DS89" s="787"/>
      <c r="DT89" s="787"/>
      <c r="DU89" s="788"/>
      <c r="DV89" s="789"/>
      <c r="DW89" s="790"/>
      <c r="DX89" s="790"/>
      <c r="DY89" s="790"/>
      <c r="DZ89" s="792"/>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89"/>
      <c r="BT90" s="790"/>
      <c r="BU90" s="790"/>
      <c r="BV90" s="790"/>
      <c r="BW90" s="790"/>
      <c r="BX90" s="790"/>
      <c r="BY90" s="790"/>
      <c r="BZ90" s="790"/>
      <c r="CA90" s="790"/>
      <c r="CB90" s="790"/>
      <c r="CC90" s="790"/>
      <c r="CD90" s="790"/>
      <c r="CE90" s="790"/>
      <c r="CF90" s="790"/>
      <c r="CG90" s="791"/>
      <c r="CH90" s="786"/>
      <c r="CI90" s="787"/>
      <c r="CJ90" s="787"/>
      <c r="CK90" s="787"/>
      <c r="CL90" s="788"/>
      <c r="CM90" s="786"/>
      <c r="CN90" s="787"/>
      <c r="CO90" s="787"/>
      <c r="CP90" s="787"/>
      <c r="CQ90" s="788"/>
      <c r="CR90" s="786"/>
      <c r="CS90" s="787"/>
      <c r="CT90" s="787"/>
      <c r="CU90" s="787"/>
      <c r="CV90" s="788"/>
      <c r="CW90" s="786"/>
      <c r="CX90" s="787"/>
      <c r="CY90" s="787"/>
      <c r="CZ90" s="787"/>
      <c r="DA90" s="788"/>
      <c r="DB90" s="786"/>
      <c r="DC90" s="787"/>
      <c r="DD90" s="787"/>
      <c r="DE90" s="787"/>
      <c r="DF90" s="788"/>
      <c r="DG90" s="786"/>
      <c r="DH90" s="787"/>
      <c r="DI90" s="787"/>
      <c r="DJ90" s="787"/>
      <c r="DK90" s="788"/>
      <c r="DL90" s="786"/>
      <c r="DM90" s="787"/>
      <c r="DN90" s="787"/>
      <c r="DO90" s="787"/>
      <c r="DP90" s="788"/>
      <c r="DQ90" s="786"/>
      <c r="DR90" s="787"/>
      <c r="DS90" s="787"/>
      <c r="DT90" s="787"/>
      <c r="DU90" s="788"/>
      <c r="DV90" s="789"/>
      <c r="DW90" s="790"/>
      <c r="DX90" s="790"/>
      <c r="DY90" s="790"/>
      <c r="DZ90" s="792"/>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89"/>
      <c r="BT91" s="790"/>
      <c r="BU91" s="790"/>
      <c r="BV91" s="790"/>
      <c r="BW91" s="790"/>
      <c r="BX91" s="790"/>
      <c r="BY91" s="790"/>
      <c r="BZ91" s="790"/>
      <c r="CA91" s="790"/>
      <c r="CB91" s="790"/>
      <c r="CC91" s="790"/>
      <c r="CD91" s="790"/>
      <c r="CE91" s="790"/>
      <c r="CF91" s="790"/>
      <c r="CG91" s="791"/>
      <c r="CH91" s="786"/>
      <c r="CI91" s="787"/>
      <c r="CJ91" s="787"/>
      <c r="CK91" s="787"/>
      <c r="CL91" s="788"/>
      <c r="CM91" s="786"/>
      <c r="CN91" s="787"/>
      <c r="CO91" s="787"/>
      <c r="CP91" s="787"/>
      <c r="CQ91" s="788"/>
      <c r="CR91" s="786"/>
      <c r="CS91" s="787"/>
      <c r="CT91" s="787"/>
      <c r="CU91" s="787"/>
      <c r="CV91" s="788"/>
      <c r="CW91" s="786"/>
      <c r="CX91" s="787"/>
      <c r="CY91" s="787"/>
      <c r="CZ91" s="787"/>
      <c r="DA91" s="788"/>
      <c r="DB91" s="786"/>
      <c r="DC91" s="787"/>
      <c r="DD91" s="787"/>
      <c r="DE91" s="787"/>
      <c r="DF91" s="788"/>
      <c r="DG91" s="786"/>
      <c r="DH91" s="787"/>
      <c r="DI91" s="787"/>
      <c r="DJ91" s="787"/>
      <c r="DK91" s="788"/>
      <c r="DL91" s="786"/>
      <c r="DM91" s="787"/>
      <c r="DN91" s="787"/>
      <c r="DO91" s="787"/>
      <c r="DP91" s="788"/>
      <c r="DQ91" s="786"/>
      <c r="DR91" s="787"/>
      <c r="DS91" s="787"/>
      <c r="DT91" s="787"/>
      <c r="DU91" s="788"/>
      <c r="DV91" s="789"/>
      <c r="DW91" s="790"/>
      <c r="DX91" s="790"/>
      <c r="DY91" s="790"/>
      <c r="DZ91" s="792"/>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89"/>
      <c r="BT92" s="790"/>
      <c r="BU92" s="790"/>
      <c r="BV92" s="790"/>
      <c r="BW92" s="790"/>
      <c r="BX92" s="790"/>
      <c r="BY92" s="790"/>
      <c r="BZ92" s="790"/>
      <c r="CA92" s="790"/>
      <c r="CB92" s="790"/>
      <c r="CC92" s="790"/>
      <c r="CD92" s="790"/>
      <c r="CE92" s="790"/>
      <c r="CF92" s="790"/>
      <c r="CG92" s="791"/>
      <c r="CH92" s="786"/>
      <c r="CI92" s="787"/>
      <c r="CJ92" s="787"/>
      <c r="CK92" s="787"/>
      <c r="CL92" s="788"/>
      <c r="CM92" s="786"/>
      <c r="CN92" s="787"/>
      <c r="CO92" s="787"/>
      <c r="CP92" s="787"/>
      <c r="CQ92" s="788"/>
      <c r="CR92" s="786"/>
      <c r="CS92" s="787"/>
      <c r="CT92" s="787"/>
      <c r="CU92" s="787"/>
      <c r="CV92" s="788"/>
      <c r="CW92" s="786"/>
      <c r="CX92" s="787"/>
      <c r="CY92" s="787"/>
      <c r="CZ92" s="787"/>
      <c r="DA92" s="788"/>
      <c r="DB92" s="786"/>
      <c r="DC92" s="787"/>
      <c r="DD92" s="787"/>
      <c r="DE92" s="787"/>
      <c r="DF92" s="788"/>
      <c r="DG92" s="786"/>
      <c r="DH92" s="787"/>
      <c r="DI92" s="787"/>
      <c r="DJ92" s="787"/>
      <c r="DK92" s="788"/>
      <c r="DL92" s="786"/>
      <c r="DM92" s="787"/>
      <c r="DN92" s="787"/>
      <c r="DO92" s="787"/>
      <c r="DP92" s="788"/>
      <c r="DQ92" s="786"/>
      <c r="DR92" s="787"/>
      <c r="DS92" s="787"/>
      <c r="DT92" s="787"/>
      <c r="DU92" s="788"/>
      <c r="DV92" s="789"/>
      <c r="DW92" s="790"/>
      <c r="DX92" s="790"/>
      <c r="DY92" s="790"/>
      <c r="DZ92" s="792"/>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89"/>
      <c r="BT93" s="790"/>
      <c r="BU93" s="790"/>
      <c r="BV93" s="790"/>
      <c r="BW93" s="790"/>
      <c r="BX93" s="790"/>
      <c r="BY93" s="790"/>
      <c r="BZ93" s="790"/>
      <c r="CA93" s="790"/>
      <c r="CB93" s="790"/>
      <c r="CC93" s="790"/>
      <c r="CD93" s="790"/>
      <c r="CE93" s="790"/>
      <c r="CF93" s="790"/>
      <c r="CG93" s="791"/>
      <c r="CH93" s="786"/>
      <c r="CI93" s="787"/>
      <c r="CJ93" s="787"/>
      <c r="CK93" s="787"/>
      <c r="CL93" s="788"/>
      <c r="CM93" s="786"/>
      <c r="CN93" s="787"/>
      <c r="CO93" s="787"/>
      <c r="CP93" s="787"/>
      <c r="CQ93" s="788"/>
      <c r="CR93" s="786"/>
      <c r="CS93" s="787"/>
      <c r="CT93" s="787"/>
      <c r="CU93" s="787"/>
      <c r="CV93" s="788"/>
      <c r="CW93" s="786"/>
      <c r="CX93" s="787"/>
      <c r="CY93" s="787"/>
      <c r="CZ93" s="787"/>
      <c r="DA93" s="788"/>
      <c r="DB93" s="786"/>
      <c r="DC93" s="787"/>
      <c r="DD93" s="787"/>
      <c r="DE93" s="787"/>
      <c r="DF93" s="788"/>
      <c r="DG93" s="786"/>
      <c r="DH93" s="787"/>
      <c r="DI93" s="787"/>
      <c r="DJ93" s="787"/>
      <c r="DK93" s="788"/>
      <c r="DL93" s="786"/>
      <c r="DM93" s="787"/>
      <c r="DN93" s="787"/>
      <c r="DO93" s="787"/>
      <c r="DP93" s="788"/>
      <c r="DQ93" s="786"/>
      <c r="DR93" s="787"/>
      <c r="DS93" s="787"/>
      <c r="DT93" s="787"/>
      <c r="DU93" s="788"/>
      <c r="DV93" s="789"/>
      <c r="DW93" s="790"/>
      <c r="DX93" s="790"/>
      <c r="DY93" s="790"/>
      <c r="DZ93" s="792"/>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89"/>
      <c r="BT94" s="790"/>
      <c r="BU94" s="790"/>
      <c r="BV94" s="790"/>
      <c r="BW94" s="790"/>
      <c r="BX94" s="790"/>
      <c r="BY94" s="790"/>
      <c r="BZ94" s="790"/>
      <c r="CA94" s="790"/>
      <c r="CB94" s="790"/>
      <c r="CC94" s="790"/>
      <c r="CD94" s="790"/>
      <c r="CE94" s="790"/>
      <c r="CF94" s="790"/>
      <c r="CG94" s="791"/>
      <c r="CH94" s="786"/>
      <c r="CI94" s="787"/>
      <c r="CJ94" s="787"/>
      <c r="CK94" s="787"/>
      <c r="CL94" s="788"/>
      <c r="CM94" s="786"/>
      <c r="CN94" s="787"/>
      <c r="CO94" s="787"/>
      <c r="CP94" s="787"/>
      <c r="CQ94" s="788"/>
      <c r="CR94" s="786"/>
      <c r="CS94" s="787"/>
      <c r="CT94" s="787"/>
      <c r="CU94" s="787"/>
      <c r="CV94" s="788"/>
      <c r="CW94" s="786"/>
      <c r="CX94" s="787"/>
      <c r="CY94" s="787"/>
      <c r="CZ94" s="787"/>
      <c r="DA94" s="788"/>
      <c r="DB94" s="786"/>
      <c r="DC94" s="787"/>
      <c r="DD94" s="787"/>
      <c r="DE94" s="787"/>
      <c r="DF94" s="788"/>
      <c r="DG94" s="786"/>
      <c r="DH94" s="787"/>
      <c r="DI94" s="787"/>
      <c r="DJ94" s="787"/>
      <c r="DK94" s="788"/>
      <c r="DL94" s="786"/>
      <c r="DM94" s="787"/>
      <c r="DN94" s="787"/>
      <c r="DO94" s="787"/>
      <c r="DP94" s="788"/>
      <c r="DQ94" s="786"/>
      <c r="DR94" s="787"/>
      <c r="DS94" s="787"/>
      <c r="DT94" s="787"/>
      <c r="DU94" s="788"/>
      <c r="DV94" s="789"/>
      <c r="DW94" s="790"/>
      <c r="DX94" s="790"/>
      <c r="DY94" s="790"/>
      <c r="DZ94" s="792"/>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89"/>
      <c r="BT95" s="790"/>
      <c r="BU95" s="790"/>
      <c r="BV95" s="790"/>
      <c r="BW95" s="790"/>
      <c r="BX95" s="790"/>
      <c r="BY95" s="790"/>
      <c r="BZ95" s="790"/>
      <c r="CA95" s="790"/>
      <c r="CB95" s="790"/>
      <c r="CC95" s="790"/>
      <c r="CD95" s="790"/>
      <c r="CE95" s="790"/>
      <c r="CF95" s="790"/>
      <c r="CG95" s="791"/>
      <c r="CH95" s="786"/>
      <c r="CI95" s="787"/>
      <c r="CJ95" s="787"/>
      <c r="CK95" s="787"/>
      <c r="CL95" s="788"/>
      <c r="CM95" s="786"/>
      <c r="CN95" s="787"/>
      <c r="CO95" s="787"/>
      <c r="CP95" s="787"/>
      <c r="CQ95" s="788"/>
      <c r="CR95" s="786"/>
      <c r="CS95" s="787"/>
      <c r="CT95" s="787"/>
      <c r="CU95" s="787"/>
      <c r="CV95" s="788"/>
      <c r="CW95" s="786"/>
      <c r="CX95" s="787"/>
      <c r="CY95" s="787"/>
      <c r="CZ95" s="787"/>
      <c r="DA95" s="788"/>
      <c r="DB95" s="786"/>
      <c r="DC95" s="787"/>
      <c r="DD95" s="787"/>
      <c r="DE95" s="787"/>
      <c r="DF95" s="788"/>
      <c r="DG95" s="786"/>
      <c r="DH95" s="787"/>
      <c r="DI95" s="787"/>
      <c r="DJ95" s="787"/>
      <c r="DK95" s="788"/>
      <c r="DL95" s="786"/>
      <c r="DM95" s="787"/>
      <c r="DN95" s="787"/>
      <c r="DO95" s="787"/>
      <c r="DP95" s="788"/>
      <c r="DQ95" s="786"/>
      <c r="DR95" s="787"/>
      <c r="DS95" s="787"/>
      <c r="DT95" s="787"/>
      <c r="DU95" s="788"/>
      <c r="DV95" s="789"/>
      <c r="DW95" s="790"/>
      <c r="DX95" s="790"/>
      <c r="DY95" s="790"/>
      <c r="DZ95" s="792"/>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89"/>
      <c r="BT96" s="790"/>
      <c r="BU96" s="790"/>
      <c r="BV96" s="790"/>
      <c r="BW96" s="790"/>
      <c r="BX96" s="790"/>
      <c r="BY96" s="790"/>
      <c r="BZ96" s="790"/>
      <c r="CA96" s="790"/>
      <c r="CB96" s="790"/>
      <c r="CC96" s="790"/>
      <c r="CD96" s="790"/>
      <c r="CE96" s="790"/>
      <c r="CF96" s="790"/>
      <c r="CG96" s="791"/>
      <c r="CH96" s="786"/>
      <c r="CI96" s="787"/>
      <c r="CJ96" s="787"/>
      <c r="CK96" s="787"/>
      <c r="CL96" s="788"/>
      <c r="CM96" s="786"/>
      <c r="CN96" s="787"/>
      <c r="CO96" s="787"/>
      <c r="CP96" s="787"/>
      <c r="CQ96" s="788"/>
      <c r="CR96" s="786"/>
      <c r="CS96" s="787"/>
      <c r="CT96" s="787"/>
      <c r="CU96" s="787"/>
      <c r="CV96" s="788"/>
      <c r="CW96" s="786"/>
      <c r="CX96" s="787"/>
      <c r="CY96" s="787"/>
      <c r="CZ96" s="787"/>
      <c r="DA96" s="788"/>
      <c r="DB96" s="786"/>
      <c r="DC96" s="787"/>
      <c r="DD96" s="787"/>
      <c r="DE96" s="787"/>
      <c r="DF96" s="788"/>
      <c r="DG96" s="786"/>
      <c r="DH96" s="787"/>
      <c r="DI96" s="787"/>
      <c r="DJ96" s="787"/>
      <c r="DK96" s="788"/>
      <c r="DL96" s="786"/>
      <c r="DM96" s="787"/>
      <c r="DN96" s="787"/>
      <c r="DO96" s="787"/>
      <c r="DP96" s="788"/>
      <c r="DQ96" s="786"/>
      <c r="DR96" s="787"/>
      <c r="DS96" s="787"/>
      <c r="DT96" s="787"/>
      <c r="DU96" s="788"/>
      <c r="DV96" s="789"/>
      <c r="DW96" s="790"/>
      <c r="DX96" s="790"/>
      <c r="DY96" s="790"/>
      <c r="DZ96" s="792"/>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89"/>
      <c r="BT97" s="790"/>
      <c r="BU97" s="790"/>
      <c r="BV97" s="790"/>
      <c r="BW97" s="790"/>
      <c r="BX97" s="790"/>
      <c r="BY97" s="790"/>
      <c r="BZ97" s="790"/>
      <c r="CA97" s="790"/>
      <c r="CB97" s="790"/>
      <c r="CC97" s="790"/>
      <c r="CD97" s="790"/>
      <c r="CE97" s="790"/>
      <c r="CF97" s="790"/>
      <c r="CG97" s="791"/>
      <c r="CH97" s="786"/>
      <c r="CI97" s="787"/>
      <c r="CJ97" s="787"/>
      <c r="CK97" s="787"/>
      <c r="CL97" s="788"/>
      <c r="CM97" s="786"/>
      <c r="CN97" s="787"/>
      <c r="CO97" s="787"/>
      <c r="CP97" s="787"/>
      <c r="CQ97" s="788"/>
      <c r="CR97" s="786"/>
      <c r="CS97" s="787"/>
      <c r="CT97" s="787"/>
      <c r="CU97" s="787"/>
      <c r="CV97" s="788"/>
      <c r="CW97" s="786"/>
      <c r="CX97" s="787"/>
      <c r="CY97" s="787"/>
      <c r="CZ97" s="787"/>
      <c r="DA97" s="788"/>
      <c r="DB97" s="786"/>
      <c r="DC97" s="787"/>
      <c r="DD97" s="787"/>
      <c r="DE97" s="787"/>
      <c r="DF97" s="788"/>
      <c r="DG97" s="786"/>
      <c r="DH97" s="787"/>
      <c r="DI97" s="787"/>
      <c r="DJ97" s="787"/>
      <c r="DK97" s="788"/>
      <c r="DL97" s="786"/>
      <c r="DM97" s="787"/>
      <c r="DN97" s="787"/>
      <c r="DO97" s="787"/>
      <c r="DP97" s="788"/>
      <c r="DQ97" s="786"/>
      <c r="DR97" s="787"/>
      <c r="DS97" s="787"/>
      <c r="DT97" s="787"/>
      <c r="DU97" s="788"/>
      <c r="DV97" s="789"/>
      <c r="DW97" s="790"/>
      <c r="DX97" s="790"/>
      <c r="DY97" s="790"/>
      <c r="DZ97" s="792"/>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89"/>
      <c r="BT98" s="790"/>
      <c r="BU98" s="790"/>
      <c r="BV98" s="790"/>
      <c r="BW98" s="790"/>
      <c r="BX98" s="790"/>
      <c r="BY98" s="790"/>
      <c r="BZ98" s="790"/>
      <c r="CA98" s="790"/>
      <c r="CB98" s="790"/>
      <c r="CC98" s="790"/>
      <c r="CD98" s="790"/>
      <c r="CE98" s="790"/>
      <c r="CF98" s="790"/>
      <c r="CG98" s="791"/>
      <c r="CH98" s="786"/>
      <c r="CI98" s="787"/>
      <c r="CJ98" s="787"/>
      <c r="CK98" s="787"/>
      <c r="CL98" s="788"/>
      <c r="CM98" s="786"/>
      <c r="CN98" s="787"/>
      <c r="CO98" s="787"/>
      <c r="CP98" s="787"/>
      <c r="CQ98" s="788"/>
      <c r="CR98" s="786"/>
      <c r="CS98" s="787"/>
      <c r="CT98" s="787"/>
      <c r="CU98" s="787"/>
      <c r="CV98" s="788"/>
      <c r="CW98" s="786"/>
      <c r="CX98" s="787"/>
      <c r="CY98" s="787"/>
      <c r="CZ98" s="787"/>
      <c r="DA98" s="788"/>
      <c r="DB98" s="786"/>
      <c r="DC98" s="787"/>
      <c r="DD98" s="787"/>
      <c r="DE98" s="787"/>
      <c r="DF98" s="788"/>
      <c r="DG98" s="786"/>
      <c r="DH98" s="787"/>
      <c r="DI98" s="787"/>
      <c r="DJ98" s="787"/>
      <c r="DK98" s="788"/>
      <c r="DL98" s="786"/>
      <c r="DM98" s="787"/>
      <c r="DN98" s="787"/>
      <c r="DO98" s="787"/>
      <c r="DP98" s="788"/>
      <c r="DQ98" s="786"/>
      <c r="DR98" s="787"/>
      <c r="DS98" s="787"/>
      <c r="DT98" s="787"/>
      <c r="DU98" s="788"/>
      <c r="DV98" s="789"/>
      <c r="DW98" s="790"/>
      <c r="DX98" s="790"/>
      <c r="DY98" s="790"/>
      <c r="DZ98" s="792"/>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89"/>
      <c r="BT99" s="790"/>
      <c r="BU99" s="790"/>
      <c r="BV99" s="790"/>
      <c r="BW99" s="790"/>
      <c r="BX99" s="790"/>
      <c r="BY99" s="790"/>
      <c r="BZ99" s="790"/>
      <c r="CA99" s="790"/>
      <c r="CB99" s="790"/>
      <c r="CC99" s="790"/>
      <c r="CD99" s="790"/>
      <c r="CE99" s="790"/>
      <c r="CF99" s="790"/>
      <c r="CG99" s="791"/>
      <c r="CH99" s="786"/>
      <c r="CI99" s="787"/>
      <c r="CJ99" s="787"/>
      <c r="CK99" s="787"/>
      <c r="CL99" s="788"/>
      <c r="CM99" s="786"/>
      <c r="CN99" s="787"/>
      <c r="CO99" s="787"/>
      <c r="CP99" s="787"/>
      <c r="CQ99" s="788"/>
      <c r="CR99" s="786"/>
      <c r="CS99" s="787"/>
      <c r="CT99" s="787"/>
      <c r="CU99" s="787"/>
      <c r="CV99" s="788"/>
      <c r="CW99" s="786"/>
      <c r="CX99" s="787"/>
      <c r="CY99" s="787"/>
      <c r="CZ99" s="787"/>
      <c r="DA99" s="788"/>
      <c r="DB99" s="786"/>
      <c r="DC99" s="787"/>
      <c r="DD99" s="787"/>
      <c r="DE99" s="787"/>
      <c r="DF99" s="788"/>
      <c r="DG99" s="786"/>
      <c r="DH99" s="787"/>
      <c r="DI99" s="787"/>
      <c r="DJ99" s="787"/>
      <c r="DK99" s="788"/>
      <c r="DL99" s="786"/>
      <c r="DM99" s="787"/>
      <c r="DN99" s="787"/>
      <c r="DO99" s="787"/>
      <c r="DP99" s="788"/>
      <c r="DQ99" s="786"/>
      <c r="DR99" s="787"/>
      <c r="DS99" s="787"/>
      <c r="DT99" s="787"/>
      <c r="DU99" s="788"/>
      <c r="DV99" s="789"/>
      <c r="DW99" s="790"/>
      <c r="DX99" s="790"/>
      <c r="DY99" s="790"/>
      <c r="DZ99" s="792"/>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89"/>
      <c r="BT100" s="790"/>
      <c r="BU100" s="790"/>
      <c r="BV100" s="790"/>
      <c r="BW100" s="790"/>
      <c r="BX100" s="790"/>
      <c r="BY100" s="790"/>
      <c r="BZ100" s="790"/>
      <c r="CA100" s="790"/>
      <c r="CB100" s="790"/>
      <c r="CC100" s="790"/>
      <c r="CD100" s="790"/>
      <c r="CE100" s="790"/>
      <c r="CF100" s="790"/>
      <c r="CG100" s="791"/>
      <c r="CH100" s="786"/>
      <c r="CI100" s="787"/>
      <c r="CJ100" s="787"/>
      <c r="CK100" s="787"/>
      <c r="CL100" s="788"/>
      <c r="CM100" s="786"/>
      <c r="CN100" s="787"/>
      <c r="CO100" s="787"/>
      <c r="CP100" s="787"/>
      <c r="CQ100" s="788"/>
      <c r="CR100" s="786"/>
      <c r="CS100" s="787"/>
      <c r="CT100" s="787"/>
      <c r="CU100" s="787"/>
      <c r="CV100" s="788"/>
      <c r="CW100" s="786"/>
      <c r="CX100" s="787"/>
      <c r="CY100" s="787"/>
      <c r="CZ100" s="787"/>
      <c r="DA100" s="788"/>
      <c r="DB100" s="786"/>
      <c r="DC100" s="787"/>
      <c r="DD100" s="787"/>
      <c r="DE100" s="787"/>
      <c r="DF100" s="788"/>
      <c r="DG100" s="786"/>
      <c r="DH100" s="787"/>
      <c r="DI100" s="787"/>
      <c r="DJ100" s="787"/>
      <c r="DK100" s="788"/>
      <c r="DL100" s="786"/>
      <c r="DM100" s="787"/>
      <c r="DN100" s="787"/>
      <c r="DO100" s="787"/>
      <c r="DP100" s="788"/>
      <c r="DQ100" s="786"/>
      <c r="DR100" s="787"/>
      <c r="DS100" s="787"/>
      <c r="DT100" s="787"/>
      <c r="DU100" s="788"/>
      <c r="DV100" s="789"/>
      <c r="DW100" s="790"/>
      <c r="DX100" s="790"/>
      <c r="DY100" s="790"/>
      <c r="DZ100" s="792"/>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89"/>
      <c r="BT101" s="790"/>
      <c r="BU101" s="790"/>
      <c r="BV101" s="790"/>
      <c r="BW101" s="790"/>
      <c r="BX101" s="790"/>
      <c r="BY101" s="790"/>
      <c r="BZ101" s="790"/>
      <c r="CA101" s="790"/>
      <c r="CB101" s="790"/>
      <c r="CC101" s="790"/>
      <c r="CD101" s="790"/>
      <c r="CE101" s="790"/>
      <c r="CF101" s="790"/>
      <c r="CG101" s="791"/>
      <c r="CH101" s="786"/>
      <c r="CI101" s="787"/>
      <c r="CJ101" s="787"/>
      <c r="CK101" s="787"/>
      <c r="CL101" s="788"/>
      <c r="CM101" s="786"/>
      <c r="CN101" s="787"/>
      <c r="CO101" s="787"/>
      <c r="CP101" s="787"/>
      <c r="CQ101" s="788"/>
      <c r="CR101" s="786"/>
      <c r="CS101" s="787"/>
      <c r="CT101" s="787"/>
      <c r="CU101" s="787"/>
      <c r="CV101" s="788"/>
      <c r="CW101" s="786"/>
      <c r="CX101" s="787"/>
      <c r="CY101" s="787"/>
      <c r="CZ101" s="787"/>
      <c r="DA101" s="788"/>
      <c r="DB101" s="786"/>
      <c r="DC101" s="787"/>
      <c r="DD101" s="787"/>
      <c r="DE101" s="787"/>
      <c r="DF101" s="788"/>
      <c r="DG101" s="786"/>
      <c r="DH101" s="787"/>
      <c r="DI101" s="787"/>
      <c r="DJ101" s="787"/>
      <c r="DK101" s="788"/>
      <c r="DL101" s="786"/>
      <c r="DM101" s="787"/>
      <c r="DN101" s="787"/>
      <c r="DO101" s="787"/>
      <c r="DP101" s="788"/>
      <c r="DQ101" s="786"/>
      <c r="DR101" s="787"/>
      <c r="DS101" s="787"/>
      <c r="DT101" s="787"/>
      <c r="DU101" s="788"/>
      <c r="DV101" s="789"/>
      <c r="DW101" s="790"/>
      <c r="DX101" s="790"/>
      <c r="DY101" s="790"/>
      <c r="DZ101" s="792"/>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440</v>
      </c>
      <c r="BR102" s="745" t="s">
        <v>469</v>
      </c>
      <c r="BS102" s="746"/>
      <c r="BT102" s="746"/>
      <c r="BU102" s="746"/>
      <c r="BV102" s="746"/>
      <c r="BW102" s="746"/>
      <c r="BX102" s="746"/>
      <c r="BY102" s="746"/>
      <c r="BZ102" s="746"/>
      <c r="CA102" s="746"/>
      <c r="CB102" s="746"/>
      <c r="CC102" s="746"/>
      <c r="CD102" s="746"/>
      <c r="CE102" s="746"/>
      <c r="CF102" s="746"/>
      <c r="CG102" s="747"/>
      <c r="CH102" s="800"/>
      <c r="CI102" s="801"/>
      <c r="CJ102" s="801"/>
      <c r="CK102" s="801"/>
      <c r="CL102" s="802"/>
      <c r="CM102" s="800"/>
      <c r="CN102" s="801"/>
      <c r="CO102" s="801"/>
      <c r="CP102" s="801"/>
      <c r="CQ102" s="802"/>
      <c r="CR102" s="803">
        <v>53</v>
      </c>
      <c r="CS102" s="758"/>
      <c r="CT102" s="758"/>
      <c r="CU102" s="758"/>
      <c r="CV102" s="804"/>
      <c r="CW102" s="803">
        <v>5</v>
      </c>
      <c r="CX102" s="758"/>
      <c r="CY102" s="758"/>
      <c r="CZ102" s="758"/>
      <c r="DA102" s="804"/>
      <c r="DB102" s="803" t="s">
        <v>33</v>
      </c>
      <c r="DC102" s="758"/>
      <c r="DD102" s="758"/>
      <c r="DE102" s="758"/>
      <c r="DF102" s="804"/>
      <c r="DG102" s="803" t="s">
        <v>33</v>
      </c>
      <c r="DH102" s="758"/>
      <c r="DI102" s="758"/>
      <c r="DJ102" s="758"/>
      <c r="DK102" s="804"/>
      <c r="DL102" s="803" t="s">
        <v>33</v>
      </c>
      <c r="DM102" s="758"/>
      <c r="DN102" s="758"/>
      <c r="DO102" s="758"/>
      <c r="DP102" s="804"/>
      <c r="DQ102" s="803" t="s">
        <v>33</v>
      </c>
      <c r="DR102" s="758"/>
      <c r="DS102" s="758"/>
      <c r="DT102" s="758"/>
      <c r="DU102" s="804"/>
      <c r="DV102" s="745"/>
      <c r="DW102" s="746"/>
      <c r="DX102" s="746"/>
      <c r="DY102" s="746"/>
      <c r="DZ102" s="805"/>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06" t="s">
        <v>470</v>
      </c>
      <c r="BR103" s="806"/>
      <c r="BS103" s="806"/>
      <c r="BT103" s="806"/>
      <c r="BU103" s="806"/>
      <c r="BV103" s="806"/>
      <c r="BW103" s="806"/>
      <c r="BX103" s="806"/>
      <c r="BY103" s="806"/>
      <c r="BZ103" s="806"/>
      <c r="CA103" s="806"/>
      <c r="CB103" s="806"/>
      <c r="CC103" s="806"/>
      <c r="CD103" s="806"/>
      <c r="CE103" s="806"/>
      <c r="CF103" s="806"/>
      <c r="CG103" s="806"/>
      <c r="CH103" s="806"/>
      <c r="CI103" s="806"/>
      <c r="CJ103" s="806"/>
      <c r="CK103" s="806"/>
      <c r="CL103" s="806"/>
      <c r="CM103" s="806"/>
      <c r="CN103" s="806"/>
      <c r="CO103" s="806"/>
      <c r="CP103" s="806"/>
      <c r="CQ103" s="806"/>
      <c r="CR103" s="806"/>
      <c r="CS103" s="806"/>
      <c r="CT103" s="806"/>
      <c r="CU103" s="806"/>
      <c r="CV103" s="806"/>
      <c r="CW103" s="806"/>
      <c r="CX103" s="806"/>
      <c r="CY103" s="806"/>
      <c r="CZ103" s="806"/>
      <c r="DA103" s="806"/>
      <c r="DB103" s="806"/>
      <c r="DC103" s="806"/>
      <c r="DD103" s="806"/>
      <c r="DE103" s="806"/>
      <c r="DF103" s="806"/>
      <c r="DG103" s="806"/>
      <c r="DH103" s="806"/>
      <c r="DI103" s="806"/>
      <c r="DJ103" s="806"/>
      <c r="DK103" s="806"/>
      <c r="DL103" s="806"/>
      <c r="DM103" s="806"/>
      <c r="DN103" s="806"/>
      <c r="DO103" s="806"/>
      <c r="DP103" s="806"/>
      <c r="DQ103" s="806"/>
      <c r="DR103" s="806"/>
      <c r="DS103" s="806"/>
      <c r="DT103" s="806"/>
      <c r="DU103" s="806"/>
      <c r="DV103" s="806"/>
      <c r="DW103" s="806"/>
      <c r="DX103" s="806"/>
      <c r="DY103" s="806"/>
      <c r="DZ103" s="806"/>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807" t="s">
        <v>471</v>
      </c>
      <c r="BR104" s="807"/>
      <c r="BS104" s="807"/>
      <c r="BT104" s="807"/>
      <c r="BU104" s="807"/>
      <c r="BV104" s="807"/>
      <c r="BW104" s="807"/>
      <c r="BX104" s="807"/>
      <c r="BY104" s="807"/>
      <c r="BZ104" s="807"/>
      <c r="CA104" s="807"/>
      <c r="CB104" s="807"/>
      <c r="CC104" s="807"/>
      <c r="CD104" s="807"/>
      <c r="CE104" s="807"/>
      <c r="CF104" s="807"/>
      <c r="CG104" s="807"/>
      <c r="CH104" s="807"/>
      <c r="CI104" s="807"/>
      <c r="CJ104" s="807"/>
      <c r="CK104" s="807"/>
      <c r="CL104" s="807"/>
      <c r="CM104" s="807"/>
      <c r="CN104" s="807"/>
      <c r="CO104" s="807"/>
      <c r="CP104" s="807"/>
      <c r="CQ104" s="807"/>
      <c r="CR104" s="807"/>
      <c r="CS104" s="807"/>
      <c r="CT104" s="807"/>
      <c r="CU104" s="807"/>
      <c r="CV104" s="807"/>
      <c r="CW104" s="807"/>
      <c r="CX104" s="807"/>
      <c r="CY104" s="807"/>
      <c r="CZ104" s="807"/>
      <c r="DA104" s="807"/>
      <c r="DB104" s="807"/>
      <c r="DC104" s="807"/>
      <c r="DD104" s="807"/>
      <c r="DE104" s="807"/>
      <c r="DF104" s="807"/>
      <c r="DG104" s="807"/>
      <c r="DH104" s="807"/>
      <c r="DI104" s="807"/>
      <c r="DJ104" s="807"/>
      <c r="DK104" s="807"/>
      <c r="DL104" s="807"/>
      <c r="DM104" s="807"/>
      <c r="DN104" s="807"/>
      <c r="DO104" s="807"/>
      <c r="DP104" s="807"/>
      <c r="DQ104" s="807"/>
      <c r="DR104" s="807"/>
      <c r="DS104" s="807"/>
      <c r="DT104" s="807"/>
      <c r="DU104" s="807"/>
      <c r="DV104" s="807"/>
      <c r="DW104" s="807"/>
      <c r="DX104" s="807"/>
      <c r="DY104" s="807"/>
      <c r="DZ104" s="807"/>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08" t="s">
        <v>473</v>
      </c>
      <c r="B108" s="809"/>
      <c r="C108" s="809"/>
      <c r="D108" s="809"/>
      <c r="E108" s="809"/>
      <c r="F108" s="809"/>
      <c r="G108" s="809"/>
      <c r="H108" s="809"/>
      <c r="I108" s="809"/>
      <c r="J108" s="809"/>
      <c r="K108" s="809"/>
      <c r="L108" s="809"/>
      <c r="M108" s="809"/>
      <c r="N108" s="809"/>
      <c r="O108" s="809"/>
      <c r="P108" s="809"/>
      <c r="Q108" s="809"/>
      <c r="R108" s="809"/>
      <c r="S108" s="809"/>
      <c r="T108" s="809"/>
      <c r="U108" s="809"/>
      <c r="V108" s="809"/>
      <c r="W108" s="809"/>
      <c r="X108" s="809"/>
      <c r="Y108" s="809"/>
      <c r="Z108" s="809"/>
      <c r="AA108" s="809"/>
      <c r="AB108" s="809"/>
      <c r="AC108" s="809"/>
      <c r="AD108" s="809"/>
      <c r="AE108" s="809"/>
      <c r="AF108" s="809"/>
      <c r="AG108" s="809"/>
      <c r="AH108" s="809"/>
      <c r="AI108" s="809"/>
      <c r="AJ108" s="809"/>
      <c r="AK108" s="809"/>
      <c r="AL108" s="809"/>
      <c r="AM108" s="809"/>
      <c r="AN108" s="809"/>
      <c r="AO108" s="809"/>
      <c r="AP108" s="809"/>
      <c r="AQ108" s="809"/>
      <c r="AR108" s="809"/>
      <c r="AS108" s="809"/>
      <c r="AT108" s="810"/>
      <c r="AU108" s="808" t="s">
        <v>475</v>
      </c>
      <c r="AV108" s="809"/>
      <c r="AW108" s="809"/>
      <c r="AX108" s="809"/>
      <c r="AY108" s="809"/>
      <c r="AZ108" s="809"/>
      <c r="BA108" s="809"/>
      <c r="BB108" s="809"/>
      <c r="BC108" s="809"/>
      <c r="BD108" s="809"/>
      <c r="BE108" s="809"/>
      <c r="BF108" s="809"/>
      <c r="BG108" s="809"/>
      <c r="BH108" s="809"/>
      <c r="BI108" s="809"/>
      <c r="BJ108" s="809"/>
      <c r="BK108" s="809"/>
      <c r="BL108" s="809"/>
      <c r="BM108" s="809"/>
      <c r="BN108" s="809"/>
      <c r="BO108" s="809"/>
      <c r="BP108" s="809"/>
      <c r="BQ108" s="809"/>
      <c r="BR108" s="809"/>
      <c r="BS108" s="809"/>
      <c r="BT108" s="809"/>
      <c r="BU108" s="809"/>
      <c r="BV108" s="809"/>
      <c r="BW108" s="809"/>
      <c r="BX108" s="809"/>
      <c r="BY108" s="809"/>
      <c r="BZ108" s="809"/>
      <c r="CA108" s="809"/>
      <c r="CB108" s="809"/>
      <c r="CC108" s="809"/>
      <c r="CD108" s="809"/>
      <c r="CE108" s="809"/>
      <c r="CF108" s="809"/>
      <c r="CG108" s="809"/>
      <c r="CH108" s="809"/>
      <c r="CI108" s="809"/>
      <c r="CJ108" s="809"/>
      <c r="CK108" s="809"/>
      <c r="CL108" s="809"/>
      <c r="CM108" s="809"/>
      <c r="CN108" s="809"/>
      <c r="CO108" s="809"/>
      <c r="CP108" s="809"/>
      <c r="CQ108" s="809"/>
      <c r="CR108" s="809"/>
      <c r="CS108" s="809"/>
      <c r="CT108" s="809"/>
      <c r="CU108" s="809"/>
      <c r="CV108" s="809"/>
      <c r="CW108" s="809"/>
      <c r="CX108" s="809"/>
      <c r="CY108" s="809"/>
      <c r="CZ108" s="809"/>
      <c r="DA108" s="809"/>
      <c r="DB108" s="809"/>
      <c r="DC108" s="809"/>
      <c r="DD108" s="809"/>
      <c r="DE108" s="809"/>
      <c r="DF108" s="809"/>
      <c r="DG108" s="809"/>
      <c r="DH108" s="809"/>
      <c r="DI108" s="809"/>
      <c r="DJ108" s="809"/>
      <c r="DK108" s="809"/>
      <c r="DL108" s="809"/>
      <c r="DM108" s="809"/>
      <c r="DN108" s="809"/>
      <c r="DO108" s="809"/>
      <c r="DP108" s="809"/>
      <c r="DQ108" s="809"/>
      <c r="DR108" s="809"/>
      <c r="DS108" s="809"/>
      <c r="DT108" s="809"/>
      <c r="DU108" s="809"/>
      <c r="DV108" s="809"/>
      <c r="DW108" s="809"/>
      <c r="DX108" s="809"/>
      <c r="DY108" s="809"/>
      <c r="DZ108" s="810"/>
    </row>
    <row r="109" spans="1:131" s="48" customFormat="1" ht="26.25" customHeight="1" x14ac:dyDescent="0.2">
      <c r="A109" s="811" t="s">
        <v>476</v>
      </c>
      <c r="B109" s="812"/>
      <c r="C109" s="812"/>
      <c r="D109" s="812"/>
      <c r="E109" s="812"/>
      <c r="F109" s="812"/>
      <c r="G109" s="812"/>
      <c r="H109" s="812"/>
      <c r="I109" s="812"/>
      <c r="J109" s="812"/>
      <c r="K109" s="812"/>
      <c r="L109" s="812"/>
      <c r="M109" s="812"/>
      <c r="N109" s="812"/>
      <c r="O109" s="812"/>
      <c r="P109" s="812"/>
      <c r="Q109" s="812"/>
      <c r="R109" s="812"/>
      <c r="S109" s="812"/>
      <c r="T109" s="812"/>
      <c r="U109" s="812"/>
      <c r="V109" s="812"/>
      <c r="W109" s="812"/>
      <c r="X109" s="812"/>
      <c r="Y109" s="812"/>
      <c r="Z109" s="813"/>
      <c r="AA109" s="814" t="s">
        <v>458</v>
      </c>
      <c r="AB109" s="812"/>
      <c r="AC109" s="812"/>
      <c r="AD109" s="812"/>
      <c r="AE109" s="813"/>
      <c r="AF109" s="814" t="s">
        <v>478</v>
      </c>
      <c r="AG109" s="812"/>
      <c r="AH109" s="812"/>
      <c r="AI109" s="812"/>
      <c r="AJ109" s="813"/>
      <c r="AK109" s="814" t="s">
        <v>396</v>
      </c>
      <c r="AL109" s="812"/>
      <c r="AM109" s="812"/>
      <c r="AN109" s="812"/>
      <c r="AO109" s="813"/>
      <c r="AP109" s="814" t="s">
        <v>479</v>
      </c>
      <c r="AQ109" s="812"/>
      <c r="AR109" s="812"/>
      <c r="AS109" s="812"/>
      <c r="AT109" s="815"/>
      <c r="AU109" s="811" t="s">
        <v>476</v>
      </c>
      <c r="AV109" s="812"/>
      <c r="AW109" s="812"/>
      <c r="AX109" s="812"/>
      <c r="AY109" s="812"/>
      <c r="AZ109" s="812"/>
      <c r="BA109" s="812"/>
      <c r="BB109" s="812"/>
      <c r="BC109" s="812"/>
      <c r="BD109" s="812"/>
      <c r="BE109" s="812"/>
      <c r="BF109" s="812"/>
      <c r="BG109" s="812"/>
      <c r="BH109" s="812"/>
      <c r="BI109" s="812"/>
      <c r="BJ109" s="812"/>
      <c r="BK109" s="812"/>
      <c r="BL109" s="812"/>
      <c r="BM109" s="812"/>
      <c r="BN109" s="812"/>
      <c r="BO109" s="812"/>
      <c r="BP109" s="813"/>
      <c r="BQ109" s="814" t="s">
        <v>458</v>
      </c>
      <c r="BR109" s="812"/>
      <c r="BS109" s="812"/>
      <c r="BT109" s="812"/>
      <c r="BU109" s="813"/>
      <c r="BV109" s="814" t="s">
        <v>478</v>
      </c>
      <c r="BW109" s="812"/>
      <c r="BX109" s="812"/>
      <c r="BY109" s="812"/>
      <c r="BZ109" s="813"/>
      <c r="CA109" s="814" t="s">
        <v>396</v>
      </c>
      <c r="CB109" s="812"/>
      <c r="CC109" s="812"/>
      <c r="CD109" s="812"/>
      <c r="CE109" s="813"/>
      <c r="CF109" s="816" t="s">
        <v>479</v>
      </c>
      <c r="CG109" s="816"/>
      <c r="CH109" s="816"/>
      <c r="CI109" s="816"/>
      <c r="CJ109" s="816"/>
      <c r="CK109" s="814" t="s">
        <v>480</v>
      </c>
      <c r="CL109" s="812"/>
      <c r="CM109" s="812"/>
      <c r="CN109" s="812"/>
      <c r="CO109" s="812"/>
      <c r="CP109" s="812"/>
      <c r="CQ109" s="812"/>
      <c r="CR109" s="812"/>
      <c r="CS109" s="812"/>
      <c r="CT109" s="812"/>
      <c r="CU109" s="812"/>
      <c r="CV109" s="812"/>
      <c r="CW109" s="812"/>
      <c r="CX109" s="812"/>
      <c r="CY109" s="812"/>
      <c r="CZ109" s="812"/>
      <c r="DA109" s="812"/>
      <c r="DB109" s="812"/>
      <c r="DC109" s="812"/>
      <c r="DD109" s="812"/>
      <c r="DE109" s="812"/>
      <c r="DF109" s="813"/>
      <c r="DG109" s="814" t="s">
        <v>458</v>
      </c>
      <c r="DH109" s="812"/>
      <c r="DI109" s="812"/>
      <c r="DJ109" s="812"/>
      <c r="DK109" s="813"/>
      <c r="DL109" s="814" t="s">
        <v>478</v>
      </c>
      <c r="DM109" s="812"/>
      <c r="DN109" s="812"/>
      <c r="DO109" s="812"/>
      <c r="DP109" s="813"/>
      <c r="DQ109" s="814" t="s">
        <v>396</v>
      </c>
      <c r="DR109" s="812"/>
      <c r="DS109" s="812"/>
      <c r="DT109" s="812"/>
      <c r="DU109" s="813"/>
      <c r="DV109" s="814" t="s">
        <v>479</v>
      </c>
      <c r="DW109" s="812"/>
      <c r="DX109" s="812"/>
      <c r="DY109" s="812"/>
      <c r="DZ109" s="815"/>
    </row>
    <row r="110" spans="1:131" s="48" customFormat="1" ht="26.25" customHeight="1" x14ac:dyDescent="0.2">
      <c r="A110" s="817" t="s">
        <v>236</v>
      </c>
      <c r="B110" s="818"/>
      <c r="C110" s="818"/>
      <c r="D110" s="818"/>
      <c r="E110" s="818"/>
      <c r="F110" s="818"/>
      <c r="G110" s="818"/>
      <c r="H110" s="818"/>
      <c r="I110" s="818"/>
      <c r="J110" s="818"/>
      <c r="K110" s="818"/>
      <c r="L110" s="818"/>
      <c r="M110" s="818"/>
      <c r="N110" s="818"/>
      <c r="O110" s="818"/>
      <c r="P110" s="818"/>
      <c r="Q110" s="818"/>
      <c r="R110" s="818"/>
      <c r="S110" s="818"/>
      <c r="T110" s="818"/>
      <c r="U110" s="818"/>
      <c r="V110" s="818"/>
      <c r="W110" s="818"/>
      <c r="X110" s="818"/>
      <c r="Y110" s="818"/>
      <c r="Z110" s="819"/>
      <c r="AA110" s="820">
        <v>1459304</v>
      </c>
      <c r="AB110" s="821"/>
      <c r="AC110" s="821"/>
      <c r="AD110" s="821"/>
      <c r="AE110" s="822"/>
      <c r="AF110" s="823">
        <v>1541490</v>
      </c>
      <c r="AG110" s="821"/>
      <c r="AH110" s="821"/>
      <c r="AI110" s="821"/>
      <c r="AJ110" s="822"/>
      <c r="AK110" s="823">
        <v>1623802</v>
      </c>
      <c r="AL110" s="821"/>
      <c r="AM110" s="821"/>
      <c r="AN110" s="821"/>
      <c r="AO110" s="822"/>
      <c r="AP110" s="824">
        <v>17.399999999999999</v>
      </c>
      <c r="AQ110" s="825"/>
      <c r="AR110" s="825"/>
      <c r="AS110" s="825"/>
      <c r="AT110" s="826"/>
      <c r="AU110" s="882" t="s">
        <v>109</v>
      </c>
      <c r="AV110" s="883"/>
      <c r="AW110" s="883"/>
      <c r="AX110" s="883"/>
      <c r="AY110" s="883"/>
      <c r="AZ110" s="827" t="s">
        <v>276</v>
      </c>
      <c r="BA110" s="818"/>
      <c r="BB110" s="818"/>
      <c r="BC110" s="818"/>
      <c r="BD110" s="818"/>
      <c r="BE110" s="818"/>
      <c r="BF110" s="818"/>
      <c r="BG110" s="818"/>
      <c r="BH110" s="818"/>
      <c r="BI110" s="818"/>
      <c r="BJ110" s="818"/>
      <c r="BK110" s="818"/>
      <c r="BL110" s="818"/>
      <c r="BM110" s="818"/>
      <c r="BN110" s="818"/>
      <c r="BO110" s="818"/>
      <c r="BP110" s="819"/>
      <c r="BQ110" s="828">
        <v>15586817</v>
      </c>
      <c r="BR110" s="829"/>
      <c r="BS110" s="829"/>
      <c r="BT110" s="829"/>
      <c r="BU110" s="829"/>
      <c r="BV110" s="829">
        <v>14104812</v>
      </c>
      <c r="BW110" s="829"/>
      <c r="BX110" s="829"/>
      <c r="BY110" s="829"/>
      <c r="BZ110" s="829"/>
      <c r="CA110" s="829">
        <v>15330663</v>
      </c>
      <c r="CB110" s="829"/>
      <c r="CC110" s="829"/>
      <c r="CD110" s="829"/>
      <c r="CE110" s="829"/>
      <c r="CF110" s="830">
        <v>164.2</v>
      </c>
      <c r="CG110" s="831"/>
      <c r="CH110" s="831"/>
      <c r="CI110" s="831"/>
      <c r="CJ110" s="831"/>
      <c r="CK110" s="888" t="s">
        <v>103</v>
      </c>
      <c r="CL110" s="889"/>
      <c r="CM110" s="827" t="s">
        <v>481</v>
      </c>
      <c r="CN110" s="818"/>
      <c r="CO110" s="818"/>
      <c r="CP110" s="818"/>
      <c r="CQ110" s="818"/>
      <c r="CR110" s="818"/>
      <c r="CS110" s="818"/>
      <c r="CT110" s="818"/>
      <c r="CU110" s="818"/>
      <c r="CV110" s="818"/>
      <c r="CW110" s="818"/>
      <c r="CX110" s="818"/>
      <c r="CY110" s="818"/>
      <c r="CZ110" s="818"/>
      <c r="DA110" s="818"/>
      <c r="DB110" s="818"/>
      <c r="DC110" s="818"/>
      <c r="DD110" s="818"/>
      <c r="DE110" s="818"/>
      <c r="DF110" s="819"/>
      <c r="DG110" s="828">
        <v>88271</v>
      </c>
      <c r="DH110" s="829"/>
      <c r="DI110" s="829"/>
      <c r="DJ110" s="829"/>
      <c r="DK110" s="829"/>
      <c r="DL110" s="829">
        <v>58847</v>
      </c>
      <c r="DM110" s="829"/>
      <c r="DN110" s="829"/>
      <c r="DO110" s="829"/>
      <c r="DP110" s="829"/>
      <c r="DQ110" s="829">
        <v>29423</v>
      </c>
      <c r="DR110" s="829"/>
      <c r="DS110" s="829"/>
      <c r="DT110" s="829"/>
      <c r="DU110" s="829"/>
      <c r="DV110" s="832">
        <v>0.3</v>
      </c>
      <c r="DW110" s="832"/>
      <c r="DX110" s="832"/>
      <c r="DY110" s="832"/>
      <c r="DZ110" s="833"/>
    </row>
    <row r="111" spans="1:131" s="48" customFormat="1" ht="26.25" customHeight="1" x14ac:dyDescent="0.2">
      <c r="A111" s="834" t="s">
        <v>374</v>
      </c>
      <c r="B111" s="807"/>
      <c r="C111" s="807"/>
      <c r="D111" s="807"/>
      <c r="E111" s="807"/>
      <c r="F111" s="807"/>
      <c r="G111" s="807"/>
      <c r="H111" s="807"/>
      <c r="I111" s="807"/>
      <c r="J111" s="807"/>
      <c r="K111" s="807"/>
      <c r="L111" s="807"/>
      <c r="M111" s="807"/>
      <c r="N111" s="807"/>
      <c r="O111" s="807"/>
      <c r="P111" s="807"/>
      <c r="Q111" s="807"/>
      <c r="R111" s="807"/>
      <c r="S111" s="807"/>
      <c r="T111" s="807"/>
      <c r="U111" s="807"/>
      <c r="V111" s="807"/>
      <c r="W111" s="807"/>
      <c r="X111" s="807"/>
      <c r="Y111" s="807"/>
      <c r="Z111" s="835"/>
      <c r="AA111" s="836" t="s">
        <v>33</v>
      </c>
      <c r="AB111" s="837"/>
      <c r="AC111" s="837"/>
      <c r="AD111" s="837"/>
      <c r="AE111" s="838"/>
      <c r="AF111" s="839" t="s">
        <v>33</v>
      </c>
      <c r="AG111" s="837"/>
      <c r="AH111" s="837"/>
      <c r="AI111" s="837"/>
      <c r="AJ111" s="838"/>
      <c r="AK111" s="839" t="s">
        <v>33</v>
      </c>
      <c r="AL111" s="837"/>
      <c r="AM111" s="837"/>
      <c r="AN111" s="837"/>
      <c r="AO111" s="838"/>
      <c r="AP111" s="840" t="s">
        <v>33</v>
      </c>
      <c r="AQ111" s="841"/>
      <c r="AR111" s="841"/>
      <c r="AS111" s="841"/>
      <c r="AT111" s="842"/>
      <c r="AU111" s="884"/>
      <c r="AV111" s="885"/>
      <c r="AW111" s="885"/>
      <c r="AX111" s="885"/>
      <c r="AY111" s="885"/>
      <c r="AZ111" s="843" t="s">
        <v>482</v>
      </c>
      <c r="BA111" s="844"/>
      <c r="BB111" s="844"/>
      <c r="BC111" s="844"/>
      <c r="BD111" s="844"/>
      <c r="BE111" s="844"/>
      <c r="BF111" s="844"/>
      <c r="BG111" s="844"/>
      <c r="BH111" s="844"/>
      <c r="BI111" s="844"/>
      <c r="BJ111" s="844"/>
      <c r="BK111" s="844"/>
      <c r="BL111" s="844"/>
      <c r="BM111" s="844"/>
      <c r="BN111" s="844"/>
      <c r="BO111" s="844"/>
      <c r="BP111" s="845"/>
      <c r="BQ111" s="846">
        <v>145499</v>
      </c>
      <c r="BR111" s="847"/>
      <c r="BS111" s="847"/>
      <c r="BT111" s="847"/>
      <c r="BU111" s="847"/>
      <c r="BV111" s="847">
        <v>82710</v>
      </c>
      <c r="BW111" s="847"/>
      <c r="BX111" s="847"/>
      <c r="BY111" s="847"/>
      <c r="BZ111" s="847"/>
      <c r="CA111" s="847">
        <v>41235</v>
      </c>
      <c r="CB111" s="847"/>
      <c r="CC111" s="847"/>
      <c r="CD111" s="847"/>
      <c r="CE111" s="847"/>
      <c r="CF111" s="848">
        <v>0.4</v>
      </c>
      <c r="CG111" s="849"/>
      <c r="CH111" s="849"/>
      <c r="CI111" s="849"/>
      <c r="CJ111" s="849"/>
      <c r="CK111" s="890"/>
      <c r="CL111" s="891"/>
      <c r="CM111" s="843" t="s">
        <v>450</v>
      </c>
      <c r="CN111" s="844"/>
      <c r="CO111" s="844"/>
      <c r="CP111" s="844"/>
      <c r="CQ111" s="844"/>
      <c r="CR111" s="844"/>
      <c r="CS111" s="844"/>
      <c r="CT111" s="844"/>
      <c r="CU111" s="844"/>
      <c r="CV111" s="844"/>
      <c r="CW111" s="844"/>
      <c r="CX111" s="844"/>
      <c r="CY111" s="844"/>
      <c r="CZ111" s="844"/>
      <c r="DA111" s="844"/>
      <c r="DB111" s="844"/>
      <c r="DC111" s="844"/>
      <c r="DD111" s="844"/>
      <c r="DE111" s="844"/>
      <c r="DF111" s="845"/>
      <c r="DG111" s="846" t="s">
        <v>33</v>
      </c>
      <c r="DH111" s="847"/>
      <c r="DI111" s="847"/>
      <c r="DJ111" s="847"/>
      <c r="DK111" s="847"/>
      <c r="DL111" s="847" t="s">
        <v>33</v>
      </c>
      <c r="DM111" s="847"/>
      <c r="DN111" s="847"/>
      <c r="DO111" s="847"/>
      <c r="DP111" s="847"/>
      <c r="DQ111" s="847" t="s">
        <v>33</v>
      </c>
      <c r="DR111" s="847"/>
      <c r="DS111" s="847"/>
      <c r="DT111" s="847"/>
      <c r="DU111" s="847"/>
      <c r="DV111" s="850" t="s">
        <v>33</v>
      </c>
      <c r="DW111" s="850"/>
      <c r="DX111" s="850"/>
      <c r="DY111" s="850"/>
      <c r="DZ111" s="851"/>
    </row>
    <row r="112" spans="1:131" s="48" customFormat="1" ht="26.25" customHeight="1" x14ac:dyDescent="0.2">
      <c r="A112" s="1000" t="s">
        <v>477</v>
      </c>
      <c r="B112" s="1001"/>
      <c r="C112" s="844" t="s">
        <v>22</v>
      </c>
      <c r="D112" s="844"/>
      <c r="E112" s="844"/>
      <c r="F112" s="844"/>
      <c r="G112" s="844"/>
      <c r="H112" s="844"/>
      <c r="I112" s="844"/>
      <c r="J112" s="844"/>
      <c r="K112" s="844"/>
      <c r="L112" s="844"/>
      <c r="M112" s="844"/>
      <c r="N112" s="844"/>
      <c r="O112" s="844"/>
      <c r="P112" s="844"/>
      <c r="Q112" s="844"/>
      <c r="R112" s="844"/>
      <c r="S112" s="844"/>
      <c r="T112" s="844"/>
      <c r="U112" s="844"/>
      <c r="V112" s="844"/>
      <c r="W112" s="844"/>
      <c r="X112" s="844"/>
      <c r="Y112" s="844"/>
      <c r="Z112" s="845"/>
      <c r="AA112" s="836" t="s">
        <v>33</v>
      </c>
      <c r="AB112" s="837"/>
      <c r="AC112" s="837"/>
      <c r="AD112" s="837"/>
      <c r="AE112" s="838"/>
      <c r="AF112" s="839" t="s">
        <v>33</v>
      </c>
      <c r="AG112" s="837"/>
      <c r="AH112" s="837"/>
      <c r="AI112" s="837"/>
      <c r="AJ112" s="838"/>
      <c r="AK112" s="839" t="s">
        <v>33</v>
      </c>
      <c r="AL112" s="837"/>
      <c r="AM112" s="837"/>
      <c r="AN112" s="837"/>
      <c r="AO112" s="838"/>
      <c r="AP112" s="840" t="s">
        <v>33</v>
      </c>
      <c r="AQ112" s="841"/>
      <c r="AR112" s="841"/>
      <c r="AS112" s="841"/>
      <c r="AT112" s="842"/>
      <c r="AU112" s="884"/>
      <c r="AV112" s="885"/>
      <c r="AW112" s="885"/>
      <c r="AX112" s="885"/>
      <c r="AY112" s="885"/>
      <c r="AZ112" s="843" t="s">
        <v>483</v>
      </c>
      <c r="BA112" s="844"/>
      <c r="BB112" s="844"/>
      <c r="BC112" s="844"/>
      <c r="BD112" s="844"/>
      <c r="BE112" s="844"/>
      <c r="BF112" s="844"/>
      <c r="BG112" s="844"/>
      <c r="BH112" s="844"/>
      <c r="BI112" s="844"/>
      <c r="BJ112" s="844"/>
      <c r="BK112" s="844"/>
      <c r="BL112" s="844"/>
      <c r="BM112" s="844"/>
      <c r="BN112" s="844"/>
      <c r="BO112" s="844"/>
      <c r="BP112" s="845"/>
      <c r="BQ112" s="846">
        <v>6722744</v>
      </c>
      <c r="BR112" s="847"/>
      <c r="BS112" s="847"/>
      <c r="BT112" s="847"/>
      <c r="BU112" s="847"/>
      <c r="BV112" s="847">
        <v>5948589</v>
      </c>
      <c r="BW112" s="847"/>
      <c r="BX112" s="847"/>
      <c r="BY112" s="847"/>
      <c r="BZ112" s="847"/>
      <c r="CA112" s="847">
        <v>5250301</v>
      </c>
      <c r="CB112" s="847"/>
      <c r="CC112" s="847"/>
      <c r="CD112" s="847"/>
      <c r="CE112" s="847"/>
      <c r="CF112" s="848">
        <v>56.2</v>
      </c>
      <c r="CG112" s="849"/>
      <c r="CH112" s="849"/>
      <c r="CI112" s="849"/>
      <c r="CJ112" s="849"/>
      <c r="CK112" s="890"/>
      <c r="CL112" s="891"/>
      <c r="CM112" s="843" t="s">
        <v>484</v>
      </c>
      <c r="CN112" s="844"/>
      <c r="CO112" s="844"/>
      <c r="CP112" s="844"/>
      <c r="CQ112" s="844"/>
      <c r="CR112" s="844"/>
      <c r="CS112" s="844"/>
      <c r="CT112" s="844"/>
      <c r="CU112" s="844"/>
      <c r="CV112" s="844"/>
      <c r="CW112" s="844"/>
      <c r="CX112" s="844"/>
      <c r="CY112" s="844"/>
      <c r="CZ112" s="844"/>
      <c r="DA112" s="844"/>
      <c r="DB112" s="844"/>
      <c r="DC112" s="844"/>
      <c r="DD112" s="844"/>
      <c r="DE112" s="844"/>
      <c r="DF112" s="845"/>
      <c r="DG112" s="846" t="s">
        <v>33</v>
      </c>
      <c r="DH112" s="847"/>
      <c r="DI112" s="847"/>
      <c r="DJ112" s="847"/>
      <c r="DK112" s="847"/>
      <c r="DL112" s="847" t="s">
        <v>33</v>
      </c>
      <c r="DM112" s="847"/>
      <c r="DN112" s="847"/>
      <c r="DO112" s="847"/>
      <c r="DP112" s="847"/>
      <c r="DQ112" s="847" t="s">
        <v>33</v>
      </c>
      <c r="DR112" s="847"/>
      <c r="DS112" s="847"/>
      <c r="DT112" s="847"/>
      <c r="DU112" s="847"/>
      <c r="DV112" s="850" t="s">
        <v>33</v>
      </c>
      <c r="DW112" s="850"/>
      <c r="DX112" s="850"/>
      <c r="DY112" s="850"/>
      <c r="DZ112" s="851"/>
    </row>
    <row r="113" spans="1:130" s="48" customFormat="1" ht="26.25" customHeight="1" x14ac:dyDescent="0.2">
      <c r="A113" s="1002"/>
      <c r="B113" s="1003"/>
      <c r="C113" s="844" t="s">
        <v>68</v>
      </c>
      <c r="D113" s="844"/>
      <c r="E113" s="844"/>
      <c r="F113" s="844"/>
      <c r="G113" s="844"/>
      <c r="H113" s="844"/>
      <c r="I113" s="844"/>
      <c r="J113" s="844"/>
      <c r="K113" s="844"/>
      <c r="L113" s="844"/>
      <c r="M113" s="844"/>
      <c r="N113" s="844"/>
      <c r="O113" s="844"/>
      <c r="P113" s="844"/>
      <c r="Q113" s="844"/>
      <c r="R113" s="844"/>
      <c r="S113" s="844"/>
      <c r="T113" s="844"/>
      <c r="U113" s="844"/>
      <c r="V113" s="844"/>
      <c r="W113" s="844"/>
      <c r="X113" s="844"/>
      <c r="Y113" s="844"/>
      <c r="Z113" s="845"/>
      <c r="AA113" s="836">
        <v>738830</v>
      </c>
      <c r="AB113" s="837"/>
      <c r="AC113" s="837"/>
      <c r="AD113" s="837"/>
      <c r="AE113" s="838"/>
      <c r="AF113" s="839">
        <v>730277</v>
      </c>
      <c r="AG113" s="837"/>
      <c r="AH113" s="837"/>
      <c r="AI113" s="837"/>
      <c r="AJ113" s="838"/>
      <c r="AK113" s="839">
        <v>580232</v>
      </c>
      <c r="AL113" s="837"/>
      <c r="AM113" s="837"/>
      <c r="AN113" s="837"/>
      <c r="AO113" s="838"/>
      <c r="AP113" s="840">
        <v>6.2</v>
      </c>
      <c r="AQ113" s="841"/>
      <c r="AR113" s="841"/>
      <c r="AS113" s="841"/>
      <c r="AT113" s="842"/>
      <c r="AU113" s="884"/>
      <c r="AV113" s="885"/>
      <c r="AW113" s="885"/>
      <c r="AX113" s="885"/>
      <c r="AY113" s="885"/>
      <c r="AZ113" s="843" t="s">
        <v>485</v>
      </c>
      <c r="BA113" s="844"/>
      <c r="BB113" s="844"/>
      <c r="BC113" s="844"/>
      <c r="BD113" s="844"/>
      <c r="BE113" s="844"/>
      <c r="BF113" s="844"/>
      <c r="BG113" s="844"/>
      <c r="BH113" s="844"/>
      <c r="BI113" s="844"/>
      <c r="BJ113" s="844"/>
      <c r="BK113" s="844"/>
      <c r="BL113" s="844"/>
      <c r="BM113" s="844"/>
      <c r="BN113" s="844"/>
      <c r="BO113" s="844"/>
      <c r="BP113" s="845"/>
      <c r="BQ113" s="846">
        <v>226461</v>
      </c>
      <c r="BR113" s="847"/>
      <c r="BS113" s="847"/>
      <c r="BT113" s="847"/>
      <c r="BU113" s="847"/>
      <c r="BV113" s="847">
        <v>229367</v>
      </c>
      <c r="BW113" s="847"/>
      <c r="BX113" s="847"/>
      <c r="BY113" s="847"/>
      <c r="BZ113" s="847"/>
      <c r="CA113" s="847">
        <v>468161</v>
      </c>
      <c r="CB113" s="847"/>
      <c r="CC113" s="847"/>
      <c r="CD113" s="847"/>
      <c r="CE113" s="847"/>
      <c r="CF113" s="848">
        <v>5</v>
      </c>
      <c r="CG113" s="849"/>
      <c r="CH113" s="849"/>
      <c r="CI113" s="849"/>
      <c r="CJ113" s="849"/>
      <c r="CK113" s="890"/>
      <c r="CL113" s="891"/>
      <c r="CM113" s="843" t="s">
        <v>59</v>
      </c>
      <c r="CN113" s="844"/>
      <c r="CO113" s="844"/>
      <c r="CP113" s="844"/>
      <c r="CQ113" s="844"/>
      <c r="CR113" s="844"/>
      <c r="CS113" s="844"/>
      <c r="CT113" s="844"/>
      <c r="CU113" s="844"/>
      <c r="CV113" s="844"/>
      <c r="CW113" s="844"/>
      <c r="CX113" s="844"/>
      <c r="CY113" s="844"/>
      <c r="CZ113" s="844"/>
      <c r="DA113" s="844"/>
      <c r="DB113" s="844"/>
      <c r="DC113" s="844"/>
      <c r="DD113" s="844"/>
      <c r="DE113" s="844"/>
      <c r="DF113" s="845"/>
      <c r="DG113" s="836" t="s">
        <v>33</v>
      </c>
      <c r="DH113" s="837"/>
      <c r="DI113" s="837"/>
      <c r="DJ113" s="837"/>
      <c r="DK113" s="838"/>
      <c r="DL113" s="839" t="s">
        <v>33</v>
      </c>
      <c r="DM113" s="837"/>
      <c r="DN113" s="837"/>
      <c r="DO113" s="837"/>
      <c r="DP113" s="838"/>
      <c r="DQ113" s="839" t="s">
        <v>33</v>
      </c>
      <c r="DR113" s="837"/>
      <c r="DS113" s="837"/>
      <c r="DT113" s="837"/>
      <c r="DU113" s="838"/>
      <c r="DV113" s="840" t="s">
        <v>33</v>
      </c>
      <c r="DW113" s="841"/>
      <c r="DX113" s="841"/>
      <c r="DY113" s="841"/>
      <c r="DZ113" s="842"/>
    </row>
    <row r="114" spans="1:130" s="48" customFormat="1" ht="26.25" customHeight="1" x14ac:dyDescent="0.2">
      <c r="A114" s="1002"/>
      <c r="B114" s="1003"/>
      <c r="C114" s="844" t="s">
        <v>421</v>
      </c>
      <c r="D114" s="844"/>
      <c r="E114" s="844"/>
      <c r="F114" s="844"/>
      <c r="G114" s="844"/>
      <c r="H114" s="844"/>
      <c r="I114" s="844"/>
      <c r="J114" s="844"/>
      <c r="K114" s="844"/>
      <c r="L114" s="844"/>
      <c r="M114" s="844"/>
      <c r="N114" s="844"/>
      <c r="O114" s="844"/>
      <c r="P114" s="844"/>
      <c r="Q114" s="844"/>
      <c r="R114" s="844"/>
      <c r="S114" s="844"/>
      <c r="T114" s="844"/>
      <c r="U114" s="844"/>
      <c r="V114" s="844"/>
      <c r="W114" s="844"/>
      <c r="X114" s="844"/>
      <c r="Y114" s="844"/>
      <c r="Z114" s="845"/>
      <c r="AA114" s="836">
        <v>54605</v>
      </c>
      <c r="AB114" s="837"/>
      <c r="AC114" s="837"/>
      <c r="AD114" s="837"/>
      <c r="AE114" s="838"/>
      <c r="AF114" s="839">
        <v>58737</v>
      </c>
      <c r="AG114" s="837"/>
      <c r="AH114" s="837"/>
      <c r="AI114" s="837"/>
      <c r="AJ114" s="838"/>
      <c r="AK114" s="839">
        <v>53060</v>
      </c>
      <c r="AL114" s="837"/>
      <c r="AM114" s="837"/>
      <c r="AN114" s="837"/>
      <c r="AO114" s="838"/>
      <c r="AP114" s="840">
        <v>0.6</v>
      </c>
      <c r="AQ114" s="841"/>
      <c r="AR114" s="841"/>
      <c r="AS114" s="841"/>
      <c r="AT114" s="842"/>
      <c r="AU114" s="884"/>
      <c r="AV114" s="885"/>
      <c r="AW114" s="885"/>
      <c r="AX114" s="885"/>
      <c r="AY114" s="885"/>
      <c r="AZ114" s="843" t="s">
        <v>487</v>
      </c>
      <c r="BA114" s="844"/>
      <c r="BB114" s="844"/>
      <c r="BC114" s="844"/>
      <c r="BD114" s="844"/>
      <c r="BE114" s="844"/>
      <c r="BF114" s="844"/>
      <c r="BG114" s="844"/>
      <c r="BH114" s="844"/>
      <c r="BI114" s="844"/>
      <c r="BJ114" s="844"/>
      <c r="BK114" s="844"/>
      <c r="BL114" s="844"/>
      <c r="BM114" s="844"/>
      <c r="BN114" s="844"/>
      <c r="BO114" s="844"/>
      <c r="BP114" s="845"/>
      <c r="BQ114" s="846">
        <v>1680149</v>
      </c>
      <c r="BR114" s="847"/>
      <c r="BS114" s="847"/>
      <c r="BT114" s="847"/>
      <c r="BU114" s="847"/>
      <c r="BV114" s="847">
        <v>1625455</v>
      </c>
      <c r="BW114" s="847"/>
      <c r="BX114" s="847"/>
      <c r="BY114" s="847"/>
      <c r="BZ114" s="847"/>
      <c r="CA114" s="847">
        <v>1655238</v>
      </c>
      <c r="CB114" s="847"/>
      <c r="CC114" s="847"/>
      <c r="CD114" s="847"/>
      <c r="CE114" s="847"/>
      <c r="CF114" s="848">
        <v>17.7</v>
      </c>
      <c r="CG114" s="849"/>
      <c r="CH114" s="849"/>
      <c r="CI114" s="849"/>
      <c r="CJ114" s="849"/>
      <c r="CK114" s="890"/>
      <c r="CL114" s="891"/>
      <c r="CM114" s="843" t="s">
        <v>62</v>
      </c>
      <c r="CN114" s="844"/>
      <c r="CO114" s="844"/>
      <c r="CP114" s="844"/>
      <c r="CQ114" s="844"/>
      <c r="CR114" s="844"/>
      <c r="CS114" s="844"/>
      <c r="CT114" s="844"/>
      <c r="CU114" s="844"/>
      <c r="CV114" s="844"/>
      <c r="CW114" s="844"/>
      <c r="CX114" s="844"/>
      <c r="CY114" s="844"/>
      <c r="CZ114" s="844"/>
      <c r="DA114" s="844"/>
      <c r="DB114" s="844"/>
      <c r="DC114" s="844"/>
      <c r="DD114" s="844"/>
      <c r="DE114" s="844"/>
      <c r="DF114" s="845"/>
      <c r="DG114" s="836" t="s">
        <v>33</v>
      </c>
      <c r="DH114" s="837"/>
      <c r="DI114" s="837"/>
      <c r="DJ114" s="837"/>
      <c r="DK114" s="838"/>
      <c r="DL114" s="839" t="s">
        <v>33</v>
      </c>
      <c r="DM114" s="837"/>
      <c r="DN114" s="837"/>
      <c r="DO114" s="837"/>
      <c r="DP114" s="838"/>
      <c r="DQ114" s="839" t="s">
        <v>33</v>
      </c>
      <c r="DR114" s="837"/>
      <c r="DS114" s="837"/>
      <c r="DT114" s="837"/>
      <c r="DU114" s="838"/>
      <c r="DV114" s="840" t="s">
        <v>33</v>
      </c>
      <c r="DW114" s="841"/>
      <c r="DX114" s="841"/>
      <c r="DY114" s="841"/>
      <c r="DZ114" s="842"/>
    </row>
    <row r="115" spans="1:130" s="48" customFormat="1" ht="26.25" customHeight="1" x14ac:dyDescent="0.2">
      <c r="A115" s="1002"/>
      <c r="B115" s="1003"/>
      <c r="C115" s="844" t="s">
        <v>401</v>
      </c>
      <c r="D115" s="844"/>
      <c r="E115" s="844"/>
      <c r="F115" s="844"/>
      <c r="G115" s="844"/>
      <c r="H115" s="844"/>
      <c r="I115" s="844"/>
      <c r="J115" s="844"/>
      <c r="K115" s="844"/>
      <c r="L115" s="844"/>
      <c r="M115" s="844"/>
      <c r="N115" s="844"/>
      <c r="O115" s="844"/>
      <c r="P115" s="844"/>
      <c r="Q115" s="844"/>
      <c r="R115" s="844"/>
      <c r="S115" s="844"/>
      <c r="T115" s="844"/>
      <c r="U115" s="844"/>
      <c r="V115" s="844"/>
      <c r="W115" s="844"/>
      <c r="X115" s="844"/>
      <c r="Y115" s="844"/>
      <c r="Z115" s="845"/>
      <c r="AA115" s="836">
        <v>67640</v>
      </c>
      <c r="AB115" s="837"/>
      <c r="AC115" s="837"/>
      <c r="AD115" s="837"/>
      <c r="AE115" s="838"/>
      <c r="AF115" s="839">
        <v>66658</v>
      </c>
      <c r="AG115" s="837"/>
      <c r="AH115" s="837"/>
      <c r="AI115" s="837"/>
      <c r="AJ115" s="838"/>
      <c r="AK115" s="839">
        <v>44045</v>
      </c>
      <c r="AL115" s="837"/>
      <c r="AM115" s="837"/>
      <c r="AN115" s="837"/>
      <c r="AO115" s="838"/>
      <c r="AP115" s="840">
        <v>0.5</v>
      </c>
      <c r="AQ115" s="841"/>
      <c r="AR115" s="841"/>
      <c r="AS115" s="841"/>
      <c r="AT115" s="842"/>
      <c r="AU115" s="884"/>
      <c r="AV115" s="885"/>
      <c r="AW115" s="885"/>
      <c r="AX115" s="885"/>
      <c r="AY115" s="885"/>
      <c r="AZ115" s="843" t="s">
        <v>462</v>
      </c>
      <c r="BA115" s="844"/>
      <c r="BB115" s="844"/>
      <c r="BC115" s="844"/>
      <c r="BD115" s="844"/>
      <c r="BE115" s="844"/>
      <c r="BF115" s="844"/>
      <c r="BG115" s="844"/>
      <c r="BH115" s="844"/>
      <c r="BI115" s="844"/>
      <c r="BJ115" s="844"/>
      <c r="BK115" s="844"/>
      <c r="BL115" s="844"/>
      <c r="BM115" s="844"/>
      <c r="BN115" s="844"/>
      <c r="BO115" s="844"/>
      <c r="BP115" s="845"/>
      <c r="BQ115" s="846" t="s">
        <v>33</v>
      </c>
      <c r="BR115" s="847"/>
      <c r="BS115" s="847"/>
      <c r="BT115" s="847"/>
      <c r="BU115" s="847"/>
      <c r="BV115" s="847" t="s">
        <v>33</v>
      </c>
      <c r="BW115" s="847"/>
      <c r="BX115" s="847"/>
      <c r="BY115" s="847"/>
      <c r="BZ115" s="847"/>
      <c r="CA115" s="847" t="s">
        <v>33</v>
      </c>
      <c r="CB115" s="847"/>
      <c r="CC115" s="847"/>
      <c r="CD115" s="847"/>
      <c r="CE115" s="847"/>
      <c r="CF115" s="848" t="s">
        <v>33</v>
      </c>
      <c r="CG115" s="849"/>
      <c r="CH115" s="849"/>
      <c r="CI115" s="849"/>
      <c r="CJ115" s="849"/>
      <c r="CK115" s="890"/>
      <c r="CL115" s="891"/>
      <c r="CM115" s="843" t="s">
        <v>238</v>
      </c>
      <c r="CN115" s="844"/>
      <c r="CO115" s="844"/>
      <c r="CP115" s="844"/>
      <c r="CQ115" s="844"/>
      <c r="CR115" s="844"/>
      <c r="CS115" s="844"/>
      <c r="CT115" s="844"/>
      <c r="CU115" s="844"/>
      <c r="CV115" s="844"/>
      <c r="CW115" s="844"/>
      <c r="CX115" s="844"/>
      <c r="CY115" s="844"/>
      <c r="CZ115" s="844"/>
      <c r="DA115" s="844"/>
      <c r="DB115" s="844"/>
      <c r="DC115" s="844"/>
      <c r="DD115" s="844"/>
      <c r="DE115" s="844"/>
      <c r="DF115" s="845"/>
      <c r="DG115" s="836" t="s">
        <v>33</v>
      </c>
      <c r="DH115" s="837"/>
      <c r="DI115" s="837"/>
      <c r="DJ115" s="837"/>
      <c r="DK115" s="838"/>
      <c r="DL115" s="839" t="s">
        <v>33</v>
      </c>
      <c r="DM115" s="837"/>
      <c r="DN115" s="837"/>
      <c r="DO115" s="837"/>
      <c r="DP115" s="838"/>
      <c r="DQ115" s="839" t="s">
        <v>33</v>
      </c>
      <c r="DR115" s="837"/>
      <c r="DS115" s="837"/>
      <c r="DT115" s="837"/>
      <c r="DU115" s="838"/>
      <c r="DV115" s="840" t="s">
        <v>33</v>
      </c>
      <c r="DW115" s="841"/>
      <c r="DX115" s="841"/>
      <c r="DY115" s="841"/>
      <c r="DZ115" s="842"/>
    </row>
    <row r="116" spans="1:130" s="48" customFormat="1" ht="26.25" customHeight="1" x14ac:dyDescent="0.2">
      <c r="A116" s="1004"/>
      <c r="B116" s="1005"/>
      <c r="C116" s="867" t="s">
        <v>288</v>
      </c>
      <c r="D116" s="867"/>
      <c r="E116" s="867"/>
      <c r="F116" s="867"/>
      <c r="G116" s="867"/>
      <c r="H116" s="867"/>
      <c r="I116" s="867"/>
      <c r="J116" s="867"/>
      <c r="K116" s="867"/>
      <c r="L116" s="867"/>
      <c r="M116" s="867"/>
      <c r="N116" s="867"/>
      <c r="O116" s="867"/>
      <c r="P116" s="867"/>
      <c r="Q116" s="867"/>
      <c r="R116" s="867"/>
      <c r="S116" s="867"/>
      <c r="T116" s="867"/>
      <c r="U116" s="867"/>
      <c r="V116" s="867"/>
      <c r="W116" s="867"/>
      <c r="X116" s="867"/>
      <c r="Y116" s="867"/>
      <c r="Z116" s="868"/>
      <c r="AA116" s="836" t="s">
        <v>33</v>
      </c>
      <c r="AB116" s="837"/>
      <c r="AC116" s="837"/>
      <c r="AD116" s="837"/>
      <c r="AE116" s="838"/>
      <c r="AF116" s="839" t="s">
        <v>33</v>
      </c>
      <c r="AG116" s="837"/>
      <c r="AH116" s="837"/>
      <c r="AI116" s="837"/>
      <c r="AJ116" s="838"/>
      <c r="AK116" s="839" t="s">
        <v>33</v>
      </c>
      <c r="AL116" s="837"/>
      <c r="AM116" s="837"/>
      <c r="AN116" s="837"/>
      <c r="AO116" s="838"/>
      <c r="AP116" s="840" t="s">
        <v>33</v>
      </c>
      <c r="AQ116" s="841"/>
      <c r="AR116" s="841"/>
      <c r="AS116" s="841"/>
      <c r="AT116" s="842"/>
      <c r="AU116" s="884"/>
      <c r="AV116" s="885"/>
      <c r="AW116" s="885"/>
      <c r="AX116" s="885"/>
      <c r="AY116" s="885"/>
      <c r="AZ116" s="852" t="s">
        <v>339</v>
      </c>
      <c r="BA116" s="853"/>
      <c r="BB116" s="853"/>
      <c r="BC116" s="853"/>
      <c r="BD116" s="853"/>
      <c r="BE116" s="853"/>
      <c r="BF116" s="853"/>
      <c r="BG116" s="853"/>
      <c r="BH116" s="853"/>
      <c r="BI116" s="853"/>
      <c r="BJ116" s="853"/>
      <c r="BK116" s="853"/>
      <c r="BL116" s="853"/>
      <c r="BM116" s="853"/>
      <c r="BN116" s="853"/>
      <c r="BO116" s="853"/>
      <c r="BP116" s="854"/>
      <c r="BQ116" s="846" t="s">
        <v>33</v>
      </c>
      <c r="BR116" s="847"/>
      <c r="BS116" s="847"/>
      <c r="BT116" s="847"/>
      <c r="BU116" s="847"/>
      <c r="BV116" s="847" t="s">
        <v>33</v>
      </c>
      <c r="BW116" s="847"/>
      <c r="BX116" s="847"/>
      <c r="BY116" s="847"/>
      <c r="BZ116" s="847"/>
      <c r="CA116" s="847" t="s">
        <v>33</v>
      </c>
      <c r="CB116" s="847"/>
      <c r="CC116" s="847"/>
      <c r="CD116" s="847"/>
      <c r="CE116" s="847"/>
      <c r="CF116" s="848" t="s">
        <v>33</v>
      </c>
      <c r="CG116" s="849"/>
      <c r="CH116" s="849"/>
      <c r="CI116" s="849"/>
      <c r="CJ116" s="849"/>
      <c r="CK116" s="890"/>
      <c r="CL116" s="891"/>
      <c r="CM116" s="843" t="s">
        <v>488</v>
      </c>
      <c r="CN116" s="844"/>
      <c r="CO116" s="844"/>
      <c r="CP116" s="844"/>
      <c r="CQ116" s="844"/>
      <c r="CR116" s="844"/>
      <c r="CS116" s="844"/>
      <c r="CT116" s="844"/>
      <c r="CU116" s="844"/>
      <c r="CV116" s="844"/>
      <c r="CW116" s="844"/>
      <c r="CX116" s="844"/>
      <c r="CY116" s="844"/>
      <c r="CZ116" s="844"/>
      <c r="DA116" s="844"/>
      <c r="DB116" s="844"/>
      <c r="DC116" s="844"/>
      <c r="DD116" s="844"/>
      <c r="DE116" s="844"/>
      <c r="DF116" s="845"/>
      <c r="DG116" s="836" t="s">
        <v>33</v>
      </c>
      <c r="DH116" s="837"/>
      <c r="DI116" s="837"/>
      <c r="DJ116" s="837"/>
      <c r="DK116" s="838"/>
      <c r="DL116" s="839" t="s">
        <v>33</v>
      </c>
      <c r="DM116" s="837"/>
      <c r="DN116" s="837"/>
      <c r="DO116" s="837"/>
      <c r="DP116" s="838"/>
      <c r="DQ116" s="839" t="s">
        <v>33</v>
      </c>
      <c r="DR116" s="837"/>
      <c r="DS116" s="837"/>
      <c r="DT116" s="837"/>
      <c r="DU116" s="838"/>
      <c r="DV116" s="840" t="s">
        <v>33</v>
      </c>
      <c r="DW116" s="841"/>
      <c r="DX116" s="841"/>
      <c r="DY116" s="841"/>
      <c r="DZ116" s="842"/>
    </row>
    <row r="117" spans="1:130" s="48" customFormat="1" ht="26.25" customHeight="1" x14ac:dyDescent="0.2">
      <c r="A117" s="811" t="s">
        <v>91</v>
      </c>
      <c r="B117" s="812"/>
      <c r="C117" s="812"/>
      <c r="D117" s="812"/>
      <c r="E117" s="812"/>
      <c r="F117" s="812"/>
      <c r="G117" s="812"/>
      <c r="H117" s="812"/>
      <c r="I117" s="812"/>
      <c r="J117" s="812"/>
      <c r="K117" s="812"/>
      <c r="L117" s="812"/>
      <c r="M117" s="812"/>
      <c r="N117" s="812"/>
      <c r="O117" s="812"/>
      <c r="P117" s="812"/>
      <c r="Q117" s="812"/>
      <c r="R117" s="812"/>
      <c r="S117" s="812"/>
      <c r="T117" s="812"/>
      <c r="U117" s="812"/>
      <c r="V117" s="812"/>
      <c r="W117" s="812"/>
      <c r="X117" s="812"/>
      <c r="Y117" s="855" t="s">
        <v>490</v>
      </c>
      <c r="Z117" s="813"/>
      <c r="AA117" s="856">
        <v>2320379</v>
      </c>
      <c r="AB117" s="857"/>
      <c r="AC117" s="857"/>
      <c r="AD117" s="857"/>
      <c r="AE117" s="858"/>
      <c r="AF117" s="859">
        <v>2397162</v>
      </c>
      <c r="AG117" s="857"/>
      <c r="AH117" s="857"/>
      <c r="AI117" s="857"/>
      <c r="AJ117" s="858"/>
      <c r="AK117" s="859">
        <v>2301139</v>
      </c>
      <c r="AL117" s="857"/>
      <c r="AM117" s="857"/>
      <c r="AN117" s="857"/>
      <c r="AO117" s="858"/>
      <c r="AP117" s="860"/>
      <c r="AQ117" s="861"/>
      <c r="AR117" s="861"/>
      <c r="AS117" s="861"/>
      <c r="AT117" s="862"/>
      <c r="AU117" s="884"/>
      <c r="AV117" s="885"/>
      <c r="AW117" s="885"/>
      <c r="AX117" s="885"/>
      <c r="AY117" s="885"/>
      <c r="AZ117" s="863" t="s">
        <v>312</v>
      </c>
      <c r="BA117" s="864"/>
      <c r="BB117" s="864"/>
      <c r="BC117" s="864"/>
      <c r="BD117" s="864"/>
      <c r="BE117" s="864"/>
      <c r="BF117" s="864"/>
      <c r="BG117" s="864"/>
      <c r="BH117" s="864"/>
      <c r="BI117" s="864"/>
      <c r="BJ117" s="864"/>
      <c r="BK117" s="864"/>
      <c r="BL117" s="864"/>
      <c r="BM117" s="864"/>
      <c r="BN117" s="864"/>
      <c r="BO117" s="864"/>
      <c r="BP117" s="865"/>
      <c r="BQ117" s="846" t="s">
        <v>33</v>
      </c>
      <c r="BR117" s="847"/>
      <c r="BS117" s="847"/>
      <c r="BT117" s="847"/>
      <c r="BU117" s="847"/>
      <c r="BV117" s="847" t="s">
        <v>33</v>
      </c>
      <c r="BW117" s="847"/>
      <c r="BX117" s="847"/>
      <c r="BY117" s="847"/>
      <c r="BZ117" s="847"/>
      <c r="CA117" s="847" t="s">
        <v>33</v>
      </c>
      <c r="CB117" s="847"/>
      <c r="CC117" s="847"/>
      <c r="CD117" s="847"/>
      <c r="CE117" s="847"/>
      <c r="CF117" s="848" t="s">
        <v>33</v>
      </c>
      <c r="CG117" s="849"/>
      <c r="CH117" s="849"/>
      <c r="CI117" s="849"/>
      <c r="CJ117" s="849"/>
      <c r="CK117" s="890"/>
      <c r="CL117" s="891"/>
      <c r="CM117" s="843" t="s">
        <v>426</v>
      </c>
      <c r="CN117" s="844"/>
      <c r="CO117" s="844"/>
      <c r="CP117" s="844"/>
      <c r="CQ117" s="844"/>
      <c r="CR117" s="844"/>
      <c r="CS117" s="844"/>
      <c r="CT117" s="844"/>
      <c r="CU117" s="844"/>
      <c r="CV117" s="844"/>
      <c r="CW117" s="844"/>
      <c r="CX117" s="844"/>
      <c r="CY117" s="844"/>
      <c r="CZ117" s="844"/>
      <c r="DA117" s="844"/>
      <c r="DB117" s="844"/>
      <c r="DC117" s="844"/>
      <c r="DD117" s="844"/>
      <c r="DE117" s="844"/>
      <c r="DF117" s="845"/>
      <c r="DG117" s="836" t="s">
        <v>33</v>
      </c>
      <c r="DH117" s="837"/>
      <c r="DI117" s="837"/>
      <c r="DJ117" s="837"/>
      <c r="DK117" s="838"/>
      <c r="DL117" s="839" t="s">
        <v>33</v>
      </c>
      <c r="DM117" s="837"/>
      <c r="DN117" s="837"/>
      <c r="DO117" s="837"/>
      <c r="DP117" s="838"/>
      <c r="DQ117" s="839" t="s">
        <v>33</v>
      </c>
      <c r="DR117" s="837"/>
      <c r="DS117" s="837"/>
      <c r="DT117" s="837"/>
      <c r="DU117" s="838"/>
      <c r="DV117" s="840" t="s">
        <v>33</v>
      </c>
      <c r="DW117" s="841"/>
      <c r="DX117" s="841"/>
      <c r="DY117" s="841"/>
      <c r="DZ117" s="842"/>
    </row>
    <row r="118" spans="1:130" s="48" customFormat="1" ht="26.25" customHeight="1" x14ac:dyDescent="0.2">
      <c r="A118" s="811" t="s">
        <v>480</v>
      </c>
      <c r="B118" s="812"/>
      <c r="C118" s="812"/>
      <c r="D118" s="812"/>
      <c r="E118" s="812"/>
      <c r="F118" s="812"/>
      <c r="G118" s="812"/>
      <c r="H118" s="812"/>
      <c r="I118" s="812"/>
      <c r="J118" s="812"/>
      <c r="K118" s="812"/>
      <c r="L118" s="812"/>
      <c r="M118" s="812"/>
      <c r="N118" s="812"/>
      <c r="O118" s="812"/>
      <c r="P118" s="812"/>
      <c r="Q118" s="812"/>
      <c r="R118" s="812"/>
      <c r="S118" s="812"/>
      <c r="T118" s="812"/>
      <c r="U118" s="812"/>
      <c r="V118" s="812"/>
      <c r="W118" s="812"/>
      <c r="X118" s="812"/>
      <c r="Y118" s="812"/>
      <c r="Z118" s="813"/>
      <c r="AA118" s="814" t="s">
        <v>458</v>
      </c>
      <c r="AB118" s="812"/>
      <c r="AC118" s="812"/>
      <c r="AD118" s="812"/>
      <c r="AE118" s="813"/>
      <c r="AF118" s="814" t="s">
        <v>478</v>
      </c>
      <c r="AG118" s="812"/>
      <c r="AH118" s="812"/>
      <c r="AI118" s="812"/>
      <c r="AJ118" s="813"/>
      <c r="AK118" s="814" t="s">
        <v>396</v>
      </c>
      <c r="AL118" s="812"/>
      <c r="AM118" s="812"/>
      <c r="AN118" s="812"/>
      <c r="AO118" s="813"/>
      <c r="AP118" s="814" t="s">
        <v>479</v>
      </c>
      <c r="AQ118" s="812"/>
      <c r="AR118" s="812"/>
      <c r="AS118" s="812"/>
      <c r="AT118" s="815"/>
      <c r="AU118" s="884"/>
      <c r="AV118" s="885"/>
      <c r="AW118" s="885"/>
      <c r="AX118" s="885"/>
      <c r="AY118" s="885"/>
      <c r="AZ118" s="866" t="s">
        <v>435</v>
      </c>
      <c r="BA118" s="867"/>
      <c r="BB118" s="867"/>
      <c r="BC118" s="867"/>
      <c r="BD118" s="867"/>
      <c r="BE118" s="867"/>
      <c r="BF118" s="867"/>
      <c r="BG118" s="867"/>
      <c r="BH118" s="867"/>
      <c r="BI118" s="867"/>
      <c r="BJ118" s="867"/>
      <c r="BK118" s="867"/>
      <c r="BL118" s="867"/>
      <c r="BM118" s="867"/>
      <c r="BN118" s="867"/>
      <c r="BO118" s="867"/>
      <c r="BP118" s="868"/>
      <c r="BQ118" s="869" t="s">
        <v>33</v>
      </c>
      <c r="BR118" s="870"/>
      <c r="BS118" s="870"/>
      <c r="BT118" s="870"/>
      <c r="BU118" s="870"/>
      <c r="BV118" s="870" t="s">
        <v>33</v>
      </c>
      <c r="BW118" s="870"/>
      <c r="BX118" s="870"/>
      <c r="BY118" s="870"/>
      <c r="BZ118" s="870"/>
      <c r="CA118" s="870" t="s">
        <v>33</v>
      </c>
      <c r="CB118" s="870"/>
      <c r="CC118" s="870"/>
      <c r="CD118" s="870"/>
      <c r="CE118" s="870"/>
      <c r="CF118" s="848" t="s">
        <v>33</v>
      </c>
      <c r="CG118" s="849"/>
      <c r="CH118" s="849"/>
      <c r="CI118" s="849"/>
      <c r="CJ118" s="849"/>
      <c r="CK118" s="890"/>
      <c r="CL118" s="891"/>
      <c r="CM118" s="843" t="s">
        <v>169</v>
      </c>
      <c r="CN118" s="844"/>
      <c r="CO118" s="844"/>
      <c r="CP118" s="844"/>
      <c r="CQ118" s="844"/>
      <c r="CR118" s="844"/>
      <c r="CS118" s="844"/>
      <c r="CT118" s="844"/>
      <c r="CU118" s="844"/>
      <c r="CV118" s="844"/>
      <c r="CW118" s="844"/>
      <c r="CX118" s="844"/>
      <c r="CY118" s="844"/>
      <c r="CZ118" s="844"/>
      <c r="DA118" s="844"/>
      <c r="DB118" s="844"/>
      <c r="DC118" s="844"/>
      <c r="DD118" s="844"/>
      <c r="DE118" s="844"/>
      <c r="DF118" s="845"/>
      <c r="DG118" s="836" t="s">
        <v>33</v>
      </c>
      <c r="DH118" s="837"/>
      <c r="DI118" s="837"/>
      <c r="DJ118" s="837"/>
      <c r="DK118" s="838"/>
      <c r="DL118" s="839" t="s">
        <v>33</v>
      </c>
      <c r="DM118" s="837"/>
      <c r="DN118" s="837"/>
      <c r="DO118" s="837"/>
      <c r="DP118" s="838"/>
      <c r="DQ118" s="839" t="s">
        <v>33</v>
      </c>
      <c r="DR118" s="837"/>
      <c r="DS118" s="837"/>
      <c r="DT118" s="837"/>
      <c r="DU118" s="838"/>
      <c r="DV118" s="840" t="s">
        <v>33</v>
      </c>
      <c r="DW118" s="841"/>
      <c r="DX118" s="841"/>
      <c r="DY118" s="841"/>
      <c r="DZ118" s="842"/>
    </row>
    <row r="119" spans="1:130" s="48" customFormat="1" ht="26.25" customHeight="1" x14ac:dyDescent="0.2">
      <c r="A119" s="1010" t="s">
        <v>103</v>
      </c>
      <c r="B119" s="889"/>
      <c r="C119" s="827" t="s">
        <v>481</v>
      </c>
      <c r="D119" s="818"/>
      <c r="E119" s="818"/>
      <c r="F119" s="818"/>
      <c r="G119" s="818"/>
      <c r="H119" s="818"/>
      <c r="I119" s="818"/>
      <c r="J119" s="818"/>
      <c r="K119" s="818"/>
      <c r="L119" s="818"/>
      <c r="M119" s="818"/>
      <c r="N119" s="818"/>
      <c r="O119" s="818"/>
      <c r="P119" s="818"/>
      <c r="Q119" s="818"/>
      <c r="R119" s="818"/>
      <c r="S119" s="818"/>
      <c r="T119" s="818"/>
      <c r="U119" s="818"/>
      <c r="V119" s="818"/>
      <c r="W119" s="818"/>
      <c r="X119" s="818"/>
      <c r="Y119" s="818"/>
      <c r="Z119" s="819"/>
      <c r="AA119" s="820">
        <v>32099</v>
      </c>
      <c r="AB119" s="821"/>
      <c r="AC119" s="821"/>
      <c r="AD119" s="821"/>
      <c r="AE119" s="822"/>
      <c r="AF119" s="823">
        <v>31779</v>
      </c>
      <c r="AG119" s="821"/>
      <c r="AH119" s="821"/>
      <c r="AI119" s="821"/>
      <c r="AJ119" s="822"/>
      <c r="AK119" s="823">
        <v>31458</v>
      </c>
      <c r="AL119" s="821"/>
      <c r="AM119" s="821"/>
      <c r="AN119" s="821"/>
      <c r="AO119" s="822"/>
      <c r="AP119" s="824">
        <v>0.3</v>
      </c>
      <c r="AQ119" s="825"/>
      <c r="AR119" s="825"/>
      <c r="AS119" s="825"/>
      <c r="AT119" s="826"/>
      <c r="AU119" s="886"/>
      <c r="AV119" s="887"/>
      <c r="AW119" s="887"/>
      <c r="AX119" s="887"/>
      <c r="AY119" s="887"/>
      <c r="AZ119" s="69" t="s">
        <v>91</v>
      </c>
      <c r="BA119" s="69"/>
      <c r="BB119" s="69"/>
      <c r="BC119" s="69"/>
      <c r="BD119" s="69"/>
      <c r="BE119" s="69"/>
      <c r="BF119" s="69"/>
      <c r="BG119" s="69"/>
      <c r="BH119" s="69"/>
      <c r="BI119" s="69"/>
      <c r="BJ119" s="69"/>
      <c r="BK119" s="69"/>
      <c r="BL119" s="69"/>
      <c r="BM119" s="69"/>
      <c r="BN119" s="69"/>
      <c r="BO119" s="855" t="s">
        <v>491</v>
      </c>
      <c r="BP119" s="871"/>
      <c r="BQ119" s="869">
        <v>24361670</v>
      </c>
      <c r="BR119" s="870"/>
      <c r="BS119" s="870"/>
      <c r="BT119" s="870"/>
      <c r="BU119" s="870"/>
      <c r="BV119" s="870">
        <v>21990933</v>
      </c>
      <c r="BW119" s="870"/>
      <c r="BX119" s="870"/>
      <c r="BY119" s="870"/>
      <c r="BZ119" s="870"/>
      <c r="CA119" s="870">
        <v>22745598</v>
      </c>
      <c r="CB119" s="870"/>
      <c r="CC119" s="870"/>
      <c r="CD119" s="870"/>
      <c r="CE119" s="870"/>
      <c r="CF119" s="872"/>
      <c r="CG119" s="873"/>
      <c r="CH119" s="873"/>
      <c r="CI119" s="873"/>
      <c r="CJ119" s="874"/>
      <c r="CK119" s="892"/>
      <c r="CL119" s="893"/>
      <c r="CM119" s="866" t="s">
        <v>492</v>
      </c>
      <c r="CN119" s="867"/>
      <c r="CO119" s="867"/>
      <c r="CP119" s="867"/>
      <c r="CQ119" s="867"/>
      <c r="CR119" s="867"/>
      <c r="CS119" s="867"/>
      <c r="CT119" s="867"/>
      <c r="CU119" s="867"/>
      <c r="CV119" s="867"/>
      <c r="CW119" s="867"/>
      <c r="CX119" s="867"/>
      <c r="CY119" s="867"/>
      <c r="CZ119" s="867"/>
      <c r="DA119" s="867"/>
      <c r="DB119" s="867"/>
      <c r="DC119" s="867"/>
      <c r="DD119" s="867"/>
      <c r="DE119" s="867"/>
      <c r="DF119" s="868"/>
      <c r="DG119" s="875">
        <v>57228</v>
      </c>
      <c r="DH119" s="876"/>
      <c r="DI119" s="876"/>
      <c r="DJ119" s="876"/>
      <c r="DK119" s="877"/>
      <c r="DL119" s="878">
        <v>23863</v>
      </c>
      <c r="DM119" s="876"/>
      <c r="DN119" s="876"/>
      <c r="DO119" s="876"/>
      <c r="DP119" s="877"/>
      <c r="DQ119" s="878">
        <v>11812</v>
      </c>
      <c r="DR119" s="876"/>
      <c r="DS119" s="876"/>
      <c r="DT119" s="876"/>
      <c r="DU119" s="877"/>
      <c r="DV119" s="879">
        <v>0.1</v>
      </c>
      <c r="DW119" s="880"/>
      <c r="DX119" s="880"/>
      <c r="DY119" s="880"/>
      <c r="DZ119" s="881"/>
    </row>
    <row r="120" spans="1:130" s="48" customFormat="1" ht="26.25" customHeight="1" x14ac:dyDescent="0.2">
      <c r="A120" s="1011"/>
      <c r="B120" s="891"/>
      <c r="C120" s="843" t="s">
        <v>450</v>
      </c>
      <c r="D120" s="844"/>
      <c r="E120" s="844"/>
      <c r="F120" s="844"/>
      <c r="G120" s="844"/>
      <c r="H120" s="844"/>
      <c r="I120" s="844"/>
      <c r="J120" s="844"/>
      <c r="K120" s="844"/>
      <c r="L120" s="844"/>
      <c r="M120" s="844"/>
      <c r="N120" s="844"/>
      <c r="O120" s="844"/>
      <c r="P120" s="844"/>
      <c r="Q120" s="844"/>
      <c r="R120" s="844"/>
      <c r="S120" s="844"/>
      <c r="T120" s="844"/>
      <c r="U120" s="844"/>
      <c r="V120" s="844"/>
      <c r="W120" s="844"/>
      <c r="X120" s="844"/>
      <c r="Y120" s="844"/>
      <c r="Z120" s="845"/>
      <c r="AA120" s="836" t="s">
        <v>33</v>
      </c>
      <c r="AB120" s="837"/>
      <c r="AC120" s="837"/>
      <c r="AD120" s="837"/>
      <c r="AE120" s="838"/>
      <c r="AF120" s="839" t="s">
        <v>33</v>
      </c>
      <c r="AG120" s="837"/>
      <c r="AH120" s="837"/>
      <c r="AI120" s="837"/>
      <c r="AJ120" s="838"/>
      <c r="AK120" s="839" t="s">
        <v>33</v>
      </c>
      <c r="AL120" s="837"/>
      <c r="AM120" s="837"/>
      <c r="AN120" s="837"/>
      <c r="AO120" s="838"/>
      <c r="AP120" s="840" t="s">
        <v>33</v>
      </c>
      <c r="AQ120" s="841"/>
      <c r="AR120" s="841"/>
      <c r="AS120" s="841"/>
      <c r="AT120" s="842"/>
      <c r="AU120" s="894" t="s">
        <v>377</v>
      </c>
      <c r="AV120" s="895"/>
      <c r="AW120" s="895"/>
      <c r="AX120" s="895"/>
      <c r="AY120" s="896"/>
      <c r="AZ120" s="827" t="s">
        <v>493</v>
      </c>
      <c r="BA120" s="818"/>
      <c r="BB120" s="818"/>
      <c r="BC120" s="818"/>
      <c r="BD120" s="818"/>
      <c r="BE120" s="818"/>
      <c r="BF120" s="818"/>
      <c r="BG120" s="818"/>
      <c r="BH120" s="818"/>
      <c r="BI120" s="818"/>
      <c r="BJ120" s="818"/>
      <c r="BK120" s="818"/>
      <c r="BL120" s="818"/>
      <c r="BM120" s="818"/>
      <c r="BN120" s="818"/>
      <c r="BO120" s="818"/>
      <c r="BP120" s="819"/>
      <c r="BQ120" s="828">
        <v>12110299</v>
      </c>
      <c r="BR120" s="829"/>
      <c r="BS120" s="829"/>
      <c r="BT120" s="829"/>
      <c r="BU120" s="829"/>
      <c r="BV120" s="829">
        <v>9348930</v>
      </c>
      <c r="BW120" s="829"/>
      <c r="BX120" s="829"/>
      <c r="BY120" s="829"/>
      <c r="BZ120" s="829"/>
      <c r="CA120" s="829">
        <v>8588779</v>
      </c>
      <c r="CB120" s="829"/>
      <c r="CC120" s="829"/>
      <c r="CD120" s="829"/>
      <c r="CE120" s="829"/>
      <c r="CF120" s="830">
        <v>92</v>
      </c>
      <c r="CG120" s="831"/>
      <c r="CH120" s="831"/>
      <c r="CI120" s="831"/>
      <c r="CJ120" s="831"/>
      <c r="CK120" s="908" t="s">
        <v>263</v>
      </c>
      <c r="CL120" s="909"/>
      <c r="CM120" s="909"/>
      <c r="CN120" s="909"/>
      <c r="CO120" s="910"/>
      <c r="CP120" s="902" t="s">
        <v>164</v>
      </c>
      <c r="CQ120" s="903"/>
      <c r="CR120" s="903"/>
      <c r="CS120" s="903"/>
      <c r="CT120" s="903"/>
      <c r="CU120" s="903"/>
      <c r="CV120" s="903"/>
      <c r="CW120" s="903"/>
      <c r="CX120" s="903"/>
      <c r="CY120" s="903"/>
      <c r="CZ120" s="903"/>
      <c r="DA120" s="903"/>
      <c r="DB120" s="903"/>
      <c r="DC120" s="903"/>
      <c r="DD120" s="903"/>
      <c r="DE120" s="903"/>
      <c r="DF120" s="904"/>
      <c r="DG120" s="828">
        <v>6722744</v>
      </c>
      <c r="DH120" s="829"/>
      <c r="DI120" s="829"/>
      <c r="DJ120" s="829"/>
      <c r="DK120" s="829"/>
      <c r="DL120" s="829">
        <v>5948589</v>
      </c>
      <c r="DM120" s="829"/>
      <c r="DN120" s="829"/>
      <c r="DO120" s="829"/>
      <c r="DP120" s="829"/>
      <c r="DQ120" s="829">
        <v>5250301</v>
      </c>
      <c r="DR120" s="829"/>
      <c r="DS120" s="829"/>
      <c r="DT120" s="829"/>
      <c r="DU120" s="829"/>
      <c r="DV120" s="832">
        <v>56.2</v>
      </c>
      <c r="DW120" s="832"/>
      <c r="DX120" s="832"/>
      <c r="DY120" s="832"/>
      <c r="DZ120" s="833"/>
    </row>
    <row r="121" spans="1:130" s="48" customFormat="1" ht="26.25" customHeight="1" x14ac:dyDescent="0.2">
      <c r="A121" s="1011"/>
      <c r="B121" s="891"/>
      <c r="C121" s="863" t="s">
        <v>494</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836" t="s">
        <v>33</v>
      </c>
      <c r="AB121" s="837"/>
      <c r="AC121" s="837"/>
      <c r="AD121" s="837"/>
      <c r="AE121" s="838"/>
      <c r="AF121" s="839" t="s">
        <v>33</v>
      </c>
      <c r="AG121" s="837"/>
      <c r="AH121" s="837"/>
      <c r="AI121" s="837"/>
      <c r="AJ121" s="838"/>
      <c r="AK121" s="839" t="s">
        <v>33</v>
      </c>
      <c r="AL121" s="837"/>
      <c r="AM121" s="837"/>
      <c r="AN121" s="837"/>
      <c r="AO121" s="838"/>
      <c r="AP121" s="840" t="s">
        <v>33</v>
      </c>
      <c r="AQ121" s="841"/>
      <c r="AR121" s="841"/>
      <c r="AS121" s="841"/>
      <c r="AT121" s="842"/>
      <c r="AU121" s="897"/>
      <c r="AV121" s="898"/>
      <c r="AW121" s="898"/>
      <c r="AX121" s="898"/>
      <c r="AY121" s="899"/>
      <c r="AZ121" s="843" t="s">
        <v>495</v>
      </c>
      <c r="BA121" s="844"/>
      <c r="BB121" s="844"/>
      <c r="BC121" s="844"/>
      <c r="BD121" s="844"/>
      <c r="BE121" s="844"/>
      <c r="BF121" s="844"/>
      <c r="BG121" s="844"/>
      <c r="BH121" s="844"/>
      <c r="BI121" s="844"/>
      <c r="BJ121" s="844"/>
      <c r="BK121" s="844"/>
      <c r="BL121" s="844"/>
      <c r="BM121" s="844"/>
      <c r="BN121" s="844"/>
      <c r="BO121" s="844"/>
      <c r="BP121" s="845"/>
      <c r="BQ121" s="846">
        <v>1717051</v>
      </c>
      <c r="BR121" s="847"/>
      <c r="BS121" s="847"/>
      <c r="BT121" s="847"/>
      <c r="BU121" s="847"/>
      <c r="BV121" s="847">
        <v>351144</v>
      </c>
      <c r="BW121" s="847"/>
      <c r="BX121" s="847"/>
      <c r="BY121" s="847"/>
      <c r="BZ121" s="847"/>
      <c r="CA121" s="847">
        <v>251068</v>
      </c>
      <c r="CB121" s="847"/>
      <c r="CC121" s="847"/>
      <c r="CD121" s="847"/>
      <c r="CE121" s="847"/>
      <c r="CF121" s="848">
        <v>2.7</v>
      </c>
      <c r="CG121" s="849"/>
      <c r="CH121" s="849"/>
      <c r="CI121" s="849"/>
      <c r="CJ121" s="849"/>
      <c r="CK121" s="911"/>
      <c r="CL121" s="912"/>
      <c r="CM121" s="912"/>
      <c r="CN121" s="912"/>
      <c r="CO121" s="913"/>
      <c r="CP121" s="905" t="s">
        <v>467</v>
      </c>
      <c r="CQ121" s="906"/>
      <c r="CR121" s="906"/>
      <c r="CS121" s="906"/>
      <c r="CT121" s="906"/>
      <c r="CU121" s="906"/>
      <c r="CV121" s="906"/>
      <c r="CW121" s="906"/>
      <c r="CX121" s="906"/>
      <c r="CY121" s="906"/>
      <c r="CZ121" s="906"/>
      <c r="DA121" s="906"/>
      <c r="DB121" s="906"/>
      <c r="DC121" s="906"/>
      <c r="DD121" s="906"/>
      <c r="DE121" s="906"/>
      <c r="DF121" s="907"/>
      <c r="DG121" s="846" t="s">
        <v>33</v>
      </c>
      <c r="DH121" s="847"/>
      <c r="DI121" s="847"/>
      <c r="DJ121" s="847"/>
      <c r="DK121" s="847"/>
      <c r="DL121" s="847" t="s">
        <v>33</v>
      </c>
      <c r="DM121" s="847"/>
      <c r="DN121" s="847"/>
      <c r="DO121" s="847"/>
      <c r="DP121" s="847"/>
      <c r="DQ121" s="847" t="s">
        <v>33</v>
      </c>
      <c r="DR121" s="847"/>
      <c r="DS121" s="847"/>
      <c r="DT121" s="847"/>
      <c r="DU121" s="847"/>
      <c r="DV121" s="850" t="s">
        <v>33</v>
      </c>
      <c r="DW121" s="850"/>
      <c r="DX121" s="850"/>
      <c r="DY121" s="850"/>
      <c r="DZ121" s="851"/>
    </row>
    <row r="122" spans="1:130" s="48" customFormat="1" ht="26.25" customHeight="1" x14ac:dyDescent="0.2">
      <c r="A122" s="1011"/>
      <c r="B122" s="891"/>
      <c r="C122" s="843" t="s">
        <v>62</v>
      </c>
      <c r="D122" s="844"/>
      <c r="E122" s="844"/>
      <c r="F122" s="844"/>
      <c r="G122" s="844"/>
      <c r="H122" s="844"/>
      <c r="I122" s="844"/>
      <c r="J122" s="844"/>
      <c r="K122" s="844"/>
      <c r="L122" s="844"/>
      <c r="M122" s="844"/>
      <c r="N122" s="844"/>
      <c r="O122" s="844"/>
      <c r="P122" s="844"/>
      <c r="Q122" s="844"/>
      <c r="R122" s="844"/>
      <c r="S122" s="844"/>
      <c r="T122" s="844"/>
      <c r="U122" s="844"/>
      <c r="V122" s="844"/>
      <c r="W122" s="844"/>
      <c r="X122" s="844"/>
      <c r="Y122" s="844"/>
      <c r="Z122" s="845"/>
      <c r="AA122" s="836" t="s">
        <v>33</v>
      </c>
      <c r="AB122" s="837"/>
      <c r="AC122" s="837"/>
      <c r="AD122" s="837"/>
      <c r="AE122" s="838"/>
      <c r="AF122" s="839" t="s">
        <v>33</v>
      </c>
      <c r="AG122" s="837"/>
      <c r="AH122" s="837"/>
      <c r="AI122" s="837"/>
      <c r="AJ122" s="838"/>
      <c r="AK122" s="839" t="s">
        <v>33</v>
      </c>
      <c r="AL122" s="837"/>
      <c r="AM122" s="837"/>
      <c r="AN122" s="837"/>
      <c r="AO122" s="838"/>
      <c r="AP122" s="840" t="s">
        <v>33</v>
      </c>
      <c r="AQ122" s="841"/>
      <c r="AR122" s="841"/>
      <c r="AS122" s="841"/>
      <c r="AT122" s="842"/>
      <c r="AU122" s="897"/>
      <c r="AV122" s="898"/>
      <c r="AW122" s="898"/>
      <c r="AX122" s="898"/>
      <c r="AY122" s="899"/>
      <c r="AZ122" s="866" t="s">
        <v>496</v>
      </c>
      <c r="BA122" s="867"/>
      <c r="BB122" s="867"/>
      <c r="BC122" s="867"/>
      <c r="BD122" s="867"/>
      <c r="BE122" s="867"/>
      <c r="BF122" s="867"/>
      <c r="BG122" s="867"/>
      <c r="BH122" s="867"/>
      <c r="BI122" s="867"/>
      <c r="BJ122" s="867"/>
      <c r="BK122" s="867"/>
      <c r="BL122" s="867"/>
      <c r="BM122" s="867"/>
      <c r="BN122" s="867"/>
      <c r="BO122" s="867"/>
      <c r="BP122" s="868"/>
      <c r="BQ122" s="869">
        <v>12980664</v>
      </c>
      <c r="BR122" s="870"/>
      <c r="BS122" s="870"/>
      <c r="BT122" s="870"/>
      <c r="BU122" s="870"/>
      <c r="BV122" s="870">
        <v>12716198</v>
      </c>
      <c r="BW122" s="870"/>
      <c r="BX122" s="870"/>
      <c r="BY122" s="870"/>
      <c r="BZ122" s="870"/>
      <c r="CA122" s="870">
        <v>12786382</v>
      </c>
      <c r="CB122" s="870"/>
      <c r="CC122" s="870"/>
      <c r="CD122" s="870"/>
      <c r="CE122" s="870"/>
      <c r="CF122" s="916">
        <v>137</v>
      </c>
      <c r="CG122" s="917"/>
      <c r="CH122" s="917"/>
      <c r="CI122" s="917"/>
      <c r="CJ122" s="917"/>
      <c r="CK122" s="911"/>
      <c r="CL122" s="912"/>
      <c r="CM122" s="912"/>
      <c r="CN122" s="912"/>
      <c r="CO122" s="913"/>
      <c r="CP122" s="905" t="s">
        <v>465</v>
      </c>
      <c r="CQ122" s="906"/>
      <c r="CR122" s="906"/>
      <c r="CS122" s="906"/>
      <c r="CT122" s="906"/>
      <c r="CU122" s="906"/>
      <c r="CV122" s="906"/>
      <c r="CW122" s="906"/>
      <c r="CX122" s="906"/>
      <c r="CY122" s="906"/>
      <c r="CZ122" s="906"/>
      <c r="DA122" s="906"/>
      <c r="DB122" s="906"/>
      <c r="DC122" s="906"/>
      <c r="DD122" s="906"/>
      <c r="DE122" s="906"/>
      <c r="DF122" s="907"/>
      <c r="DG122" s="846" t="s">
        <v>33</v>
      </c>
      <c r="DH122" s="847"/>
      <c r="DI122" s="847"/>
      <c r="DJ122" s="847"/>
      <c r="DK122" s="847"/>
      <c r="DL122" s="847" t="s">
        <v>33</v>
      </c>
      <c r="DM122" s="847"/>
      <c r="DN122" s="847"/>
      <c r="DO122" s="847"/>
      <c r="DP122" s="847"/>
      <c r="DQ122" s="847" t="s">
        <v>33</v>
      </c>
      <c r="DR122" s="847"/>
      <c r="DS122" s="847"/>
      <c r="DT122" s="847"/>
      <c r="DU122" s="847"/>
      <c r="DV122" s="850" t="s">
        <v>33</v>
      </c>
      <c r="DW122" s="850"/>
      <c r="DX122" s="850"/>
      <c r="DY122" s="850"/>
      <c r="DZ122" s="851"/>
    </row>
    <row r="123" spans="1:130" s="48" customFormat="1" ht="26.25" customHeight="1" x14ac:dyDescent="0.2">
      <c r="A123" s="1011"/>
      <c r="B123" s="891"/>
      <c r="C123" s="843" t="s">
        <v>488</v>
      </c>
      <c r="D123" s="844"/>
      <c r="E123" s="844"/>
      <c r="F123" s="844"/>
      <c r="G123" s="844"/>
      <c r="H123" s="844"/>
      <c r="I123" s="844"/>
      <c r="J123" s="844"/>
      <c r="K123" s="844"/>
      <c r="L123" s="844"/>
      <c r="M123" s="844"/>
      <c r="N123" s="844"/>
      <c r="O123" s="844"/>
      <c r="P123" s="844"/>
      <c r="Q123" s="844"/>
      <c r="R123" s="844"/>
      <c r="S123" s="844"/>
      <c r="T123" s="844"/>
      <c r="U123" s="844"/>
      <c r="V123" s="844"/>
      <c r="W123" s="844"/>
      <c r="X123" s="844"/>
      <c r="Y123" s="844"/>
      <c r="Z123" s="845"/>
      <c r="AA123" s="836" t="s">
        <v>33</v>
      </c>
      <c r="AB123" s="837"/>
      <c r="AC123" s="837"/>
      <c r="AD123" s="837"/>
      <c r="AE123" s="838"/>
      <c r="AF123" s="839" t="s">
        <v>33</v>
      </c>
      <c r="AG123" s="837"/>
      <c r="AH123" s="837"/>
      <c r="AI123" s="837"/>
      <c r="AJ123" s="838"/>
      <c r="AK123" s="839" t="s">
        <v>33</v>
      </c>
      <c r="AL123" s="837"/>
      <c r="AM123" s="837"/>
      <c r="AN123" s="837"/>
      <c r="AO123" s="838"/>
      <c r="AP123" s="840" t="s">
        <v>33</v>
      </c>
      <c r="AQ123" s="841"/>
      <c r="AR123" s="841"/>
      <c r="AS123" s="841"/>
      <c r="AT123" s="842"/>
      <c r="AU123" s="900"/>
      <c r="AV123" s="901"/>
      <c r="AW123" s="901"/>
      <c r="AX123" s="901"/>
      <c r="AY123" s="901"/>
      <c r="AZ123" s="69" t="s">
        <v>91</v>
      </c>
      <c r="BA123" s="69"/>
      <c r="BB123" s="69"/>
      <c r="BC123" s="69"/>
      <c r="BD123" s="69"/>
      <c r="BE123" s="69"/>
      <c r="BF123" s="69"/>
      <c r="BG123" s="69"/>
      <c r="BH123" s="69"/>
      <c r="BI123" s="69"/>
      <c r="BJ123" s="69"/>
      <c r="BK123" s="69"/>
      <c r="BL123" s="69"/>
      <c r="BM123" s="69"/>
      <c r="BN123" s="69"/>
      <c r="BO123" s="855" t="s">
        <v>497</v>
      </c>
      <c r="BP123" s="871"/>
      <c r="BQ123" s="918">
        <v>26808014</v>
      </c>
      <c r="BR123" s="919"/>
      <c r="BS123" s="919"/>
      <c r="BT123" s="919"/>
      <c r="BU123" s="919"/>
      <c r="BV123" s="919">
        <v>22416272</v>
      </c>
      <c r="BW123" s="919"/>
      <c r="BX123" s="919"/>
      <c r="BY123" s="919"/>
      <c r="BZ123" s="919"/>
      <c r="CA123" s="919">
        <v>21626229</v>
      </c>
      <c r="CB123" s="919"/>
      <c r="CC123" s="919"/>
      <c r="CD123" s="919"/>
      <c r="CE123" s="919"/>
      <c r="CF123" s="872"/>
      <c r="CG123" s="873"/>
      <c r="CH123" s="873"/>
      <c r="CI123" s="873"/>
      <c r="CJ123" s="874"/>
      <c r="CK123" s="911"/>
      <c r="CL123" s="912"/>
      <c r="CM123" s="912"/>
      <c r="CN123" s="912"/>
      <c r="CO123" s="913"/>
      <c r="CP123" s="905" t="s">
        <v>317</v>
      </c>
      <c r="CQ123" s="906"/>
      <c r="CR123" s="906"/>
      <c r="CS123" s="906"/>
      <c r="CT123" s="906"/>
      <c r="CU123" s="906"/>
      <c r="CV123" s="906"/>
      <c r="CW123" s="906"/>
      <c r="CX123" s="906"/>
      <c r="CY123" s="906"/>
      <c r="CZ123" s="906"/>
      <c r="DA123" s="906"/>
      <c r="DB123" s="906"/>
      <c r="DC123" s="906"/>
      <c r="DD123" s="906"/>
      <c r="DE123" s="906"/>
      <c r="DF123" s="907"/>
      <c r="DG123" s="836" t="s">
        <v>33</v>
      </c>
      <c r="DH123" s="837"/>
      <c r="DI123" s="837"/>
      <c r="DJ123" s="837"/>
      <c r="DK123" s="838"/>
      <c r="DL123" s="839" t="s">
        <v>33</v>
      </c>
      <c r="DM123" s="837"/>
      <c r="DN123" s="837"/>
      <c r="DO123" s="837"/>
      <c r="DP123" s="838"/>
      <c r="DQ123" s="839" t="s">
        <v>33</v>
      </c>
      <c r="DR123" s="837"/>
      <c r="DS123" s="837"/>
      <c r="DT123" s="837"/>
      <c r="DU123" s="838"/>
      <c r="DV123" s="840" t="s">
        <v>33</v>
      </c>
      <c r="DW123" s="841"/>
      <c r="DX123" s="841"/>
      <c r="DY123" s="841"/>
      <c r="DZ123" s="842"/>
    </row>
    <row r="124" spans="1:130" s="48" customFormat="1" ht="26.25" customHeight="1" x14ac:dyDescent="0.2">
      <c r="A124" s="1011"/>
      <c r="B124" s="891"/>
      <c r="C124" s="843" t="s">
        <v>426</v>
      </c>
      <c r="D124" s="844"/>
      <c r="E124" s="844"/>
      <c r="F124" s="844"/>
      <c r="G124" s="844"/>
      <c r="H124" s="844"/>
      <c r="I124" s="844"/>
      <c r="J124" s="844"/>
      <c r="K124" s="844"/>
      <c r="L124" s="844"/>
      <c r="M124" s="844"/>
      <c r="N124" s="844"/>
      <c r="O124" s="844"/>
      <c r="P124" s="844"/>
      <c r="Q124" s="844"/>
      <c r="R124" s="844"/>
      <c r="S124" s="844"/>
      <c r="T124" s="844"/>
      <c r="U124" s="844"/>
      <c r="V124" s="844"/>
      <c r="W124" s="844"/>
      <c r="X124" s="844"/>
      <c r="Y124" s="844"/>
      <c r="Z124" s="845"/>
      <c r="AA124" s="836" t="s">
        <v>33</v>
      </c>
      <c r="AB124" s="837"/>
      <c r="AC124" s="837"/>
      <c r="AD124" s="837"/>
      <c r="AE124" s="838"/>
      <c r="AF124" s="839" t="s">
        <v>33</v>
      </c>
      <c r="AG124" s="837"/>
      <c r="AH124" s="837"/>
      <c r="AI124" s="837"/>
      <c r="AJ124" s="838"/>
      <c r="AK124" s="839" t="s">
        <v>33</v>
      </c>
      <c r="AL124" s="837"/>
      <c r="AM124" s="837"/>
      <c r="AN124" s="837"/>
      <c r="AO124" s="838"/>
      <c r="AP124" s="840" t="s">
        <v>33</v>
      </c>
      <c r="AQ124" s="841"/>
      <c r="AR124" s="841"/>
      <c r="AS124" s="841"/>
      <c r="AT124" s="842"/>
      <c r="AU124" s="924" t="s">
        <v>244</v>
      </c>
      <c r="AV124" s="925"/>
      <c r="AW124" s="925"/>
      <c r="AX124" s="925"/>
      <c r="AY124" s="925"/>
      <c r="AZ124" s="925"/>
      <c r="BA124" s="925"/>
      <c r="BB124" s="925"/>
      <c r="BC124" s="925"/>
      <c r="BD124" s="925"/>
      <c r="BE124" s="925"/>
      <c r="BF124" s="925"/>
      <c r="BG124" s="925"/>
      <c r="BH124" s="925"/>
      <c r="BI124" s="925"/>
      <c r="BJ124" s="925"/>
      <c r="BK124" s="925"/>
      <c r="BL124" s="925"/>
      <c r="BM124" s="925"/>
      <c r="BN124" s="925"/>
      <c r="BO124" s="925"/>
      <c r="BP124" s="926"/>
      <c r="BQ124" s="927" t="s">
        <v>33</v>
      </c>
      <c r="BR124" s="928"/>
      <c r="BS124" s="928"/>
      <c r="BT124" s="928"/>
      <c r="BU124" s="928"/>
      <c r="BV124" s="928" t="s">
        <v>33</v>
      </c>
      <c r="BW124" s="928"/>
      <c r="BX124" s="928"/>
      <c r="BY124" s="928"/>
      <c r="BZ124" s="928"/>
      <c r="CA124" s="928">
        <v>11.9</v>
      </c>
      <c r="CB124" s="928"/>
      <c r="CC124" s="928"/>
      <c r="CD124" s="928"/>
      <c r="CE124" s="928"/>
      <c r="CF124" s="929"/>
      <c r="CG124" s="930"/>
      <c r="CH124" s="930"/>
      <c r="CI124" s="930"/>
      <c r="CJ124" s="931"/>
      <c r="CK124" s="914"/>
      <c r="CL124" s="914"/>
      <c r="CM124" s="914"/>
      <c r="CN124" s="914"/>
      <c r="CO124" s="915"/>
      <c r="CP124" s="905" t="s">
        <v>122</v>
      </c>
      <c r="CQ124" s="906"/>
      <c r="CR124" s="906"/>
      <c r="CS124" s="906"/>
      <c r="CT124" s="906"/>
      <c r="CU124" s="906"/>
      <c r="CV124" s="906"/>
      <c r="CW124" s="906"/>
      <c r="CX124" s="906"/>
      <c r="CY124" s="906"/>
      <c r="CZ124" s="906"/>
      <c r="DA124" s="906"/>
      <c r="DB124" s="906"/>
      <c r="DC124" s="906"/>
      <c r="DD124" s="906"/>
      <c r="DE124" s="906"/>
      <c r="DF124" s="907"/>
      <c r="DG124" s="875" t="s">
        <v>33</v>
      </c>
      <c r="DH124" s="876"/>
      <c r="DI124" s="876"/>
      <c r="DJ124" s="876"/>
      <c r="DK124" s="877"/>
      <c r="DL124" s="878" t="s">
        <v>33</v>
      </c>
      <c r="DM124" s="876"/>
      <c r="DN124" s="876"/>
      <c r="DO124" s="876"/>
      <c r="DP124" s="877"/>
      <c r="DQ124" s="878" t="s">
        <v>33</v>
      </c>
      <c r="DR124" s="876"/>
      <c r="DS124" s="876"/>
      <c r="DT124" s="876"/>
      <c r="DU124" s="877"/>
      <c r="DV124" s="879" t="s">
        <v>33</v>
      </c>
      <c r="DW124" s="880"/>
      <c r="DX124" s="880"/>
      <c r="DY124" s="880"/>
      <c r="DZ124" s="881"/>
    </row>
    <row r="125" spans="1:130" s="48" customFormat="1" ht="26.25" customHeight="1" x14ac:dyDescent="0.2">
      <c r="A125" s="1011"/>
      <c r="B125" s="891"/>
      <c r="C125" s="843" t="s">
        <v>169</v>
      </c>
      <c r="D125" s="844"/>
      <c r="E125" s="844"/>
      <c r="F125" s="844"/>
      <c r="G125" s="844"/>
      <c r="H125" s="844"/>
      <c r="I125" s="844"/>
      <c r="J125" s="844"/>
      <c r="K125" s="844"/>
      <c r="L125" s="844"/>
      <c r="M125" s="844"/>
      <c r="N125" s="844"/>
      <c r="O125" s="844"/>
      <c r="P125" s="844"/>
      <c r="Q125" s="844"/>
      <c r="R125" s="844"/>
      <c r="S125" s="844"/>
      <c r="T125" s="844"/>
      <c r="U125" s="844"/>
      <c r="V125" s="844"/>
      <c r="W125" s="844"/>
      <c r="X125" s="844"/>
      <c r="Y125" s="844"/>
      <c r="Z125" s="845"/>
      <c r="AA125" s="836" t="s">
        <v>33</v>
      </c>
      <c r="AB125" s="837"/>
      <c r="AC125" s="837"/>
      <c r="AD125" s="837"/>
      <c r="AE125" s="838"/>
      <c r="AF125" s="839" t="s">
        <v>33</v>
      </c>
      <c r="AG125" s="837"/>
      <c r="AH125" s="837"/>
      <c r="AI125" s="837"/>
      <c r="AJ125" s="838"/>
      <c r="AK125" s="839" t="s">
        <v>33</v>
      </c>
      <c r="AL125" s="837"/>
      <c r="AM125" s="837"/>
      <c r="AN125" s="837"/>
      <c r="AO125" s="838"/>
      <c r="AP125" s="840" t="s">
        <v>33</v>
      </c>
      <c r="AQ125" s="841"/>
      <c r="AR125" s="841"/>
      <c r="AS125" s="841"/>
      <c r="AT125" s="842"/>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49" t="s">
        <v>417</v>
      </c>
      <c r="CL125" s="909"/>
      <c r="CM125" s="909"/>
      <c r="CN125" s="909"/>
      <c r="CO125" s="910"/>
      <c r="CP125" s="827" t="s">
        <v>212</v>
      </c>
      <c r="CQ125" s="818"/>
      <c r="CR125" s="818"/>
      <c r="CS125" s="818"/>
      <c r="CT125" s="818"/>
      <c r="CU125" s="818"/>
      <c r="CV125" s="818"/>
      <c r="CW125" s="818"/>
      <c r="CX125" s="818"/>
      <c r="CY125" s="818"/>
      <c r="CZ125" s="818"/>
      <c r="DA125" s="818"/>
      <c r="DB125" s="818"/>
      <c r="DC125" s="818"/>
      <c r="DD125" s="818"/>
      <c r="DE125" s="818"/>
      <c r="DF125" s="819"/>
      <c r="DG125" s="828" t="s">
        <v>33</v>
      </c>
      <c r="DH125" s="829"/>
      <c r="DI125" s="829"/>
      <c r="DJ125" s="829"/>
      <c r="DK125" s="829"/>
      <c r="DL125" s="829" t="s">
        <v>33</v>
      </c>
      <c r="DM125" s="829"/>
      <c r="DN125" s="829"/>
      <c r="DO125" s="829"/>
      <c r="DP125" s="829"/>
      <c r="DQ125" s="829" t="s">
        <v>33</v>
      </c>
      <c r="DR125" s="829"/>
      <c r="DS125" s="829"/>
      <c r="DT125" s="829"/>
      <c r="DU125" s="829"/>
      <c r="DV125" s="832" t="s">
        <v>33</v>
      </c>
      <c r="DW125" s="832"/>
      <c r="DX125" s="832"/>
      <c r="DY125" s="832"/>
      <c r="DZ125" s="833"/>
    </row>
    <row r="126" spans="1:130" s="48" customFormat="1" ht="26.25" customHeight="1" x14ac:dyDescent="0.2">
      <c r="A126" s="1011"/>
      <c r="B126" s="891"/>
      <c r="C126" s="843" t="s">
        <v>492</v>
      </c>
      <c r="D126" s="844"/>
      <c r="E126" s="844"/>
      <c r="F126" s="844"/>
      <c r="G126" s="844"/>
      <c r="H126" s="844"/>
      <c r="I126" s="844"/>
      <c r="J126" s="844"/>
      <c r="K126" s="844"/>
      <c r="L126" s="844"/>
      <c r="M126" s="844"/>
      <c r="N126" s="844"/>
      <c r="O126" s="844"/>
      <c r="P126" s="844"/>
      <c r="Q126" s="844"/>
      <c r="R126" s="844"/>
      <c r="S126" s="844"/>
      <c r="T126" s="844"/>
      <c r="U126" s="844"/>
      <c r="V126" s="844"/>
      <c r="W126" s="844"/>
      <c r="X126" s="844"/>
      <c r="Y126" s="844"/>
      <c r="Z126" s="845"/>
      <c r="AA126" s="836">
        <v>35541</v>
      </c>
      <c r="AB126" s="837"/>
      <c r="AC126" s="837"/>
      <c r="AD126" s="837"/>
      <c r="AE126" s="838"/>
      <c r="AF126" s="839">
        <v>34879</v>
      </c>
      <c r="AG126" s="837"/>
      <c r="AH126" s="837"/>
      <c r="AI126" s="837"/>
      <c r="AJ126" s="838"/>
      <c r="AK126" s="839">
        <v>12587</v>
      </c>
      <c r="AL126" s="837"/>
      <c r="AM126" s="837"/>
      <c r="AN126" s="837"/>
      <c r="AO126" s="838"/>
      <c r="AP126" s="840">
        <v>0.1</v>
      </c>
      <c r="AQ126" s="841"/>
      <c r="AR126" s="841"/>
      <c r="AS126" s="841"/>
      <c r="AT126" s="842"/>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50"/>
      <c r="CL126" s="912"/>
      <c r="CM126" s="912"/>
      <c r="CN126" s="912"/>
      <c r="CO126" s="913"/>
      <c r="CP126" s="843" t="s">
        <v>89</v>
      </c>
      <c r="CQ126" s="844"/>
      <c r="CR126" s="844"/>
      <c r="CS126" s="844"/>
      <c r="CT126" s="844"/>
      <c r="CU126" s="844"/>
      <c r="CV126" s="844"/>
      <c r="CW126" s="844"/>
      <c r="CX126" s="844"/>
      <c r="CY126" s="844"/>
      <c r="CZ126" s="844"/>
      <c r="DA126" s="844"/>
      <c r="DB126" s="844"/>
      <c r="DC126" s="844"/>
      <c r="DD126" s="844"/>
      <c r="DE126" s="844"/>
      <c r="DF126" s="845"/>
      <c r="DG126" s="846" t="s">
        <v>33</v>
      </c>
      <c r="DH126" s="847"/>
      <c r="DI126" s="847"/>
      <c r="DJ126" s="847"/>
      <c r="DK126" s="847"/>
      <c r="DL126" s="847" t="s">
        <v>33</v>
      </c>
      <c r="DM126" s="847"/>
      <c r="DN126" s="847"/>
      <c r="DO126" s="847"/>
      <c r="DP126" s="847"/>
      <c r="DQ126" s="847" t="s">
        <v>33</v>
      </c>
      <c r="DR126" s="847"/>
      <c r="DS126" s="847"/>
      <c r="DT126" s="847"/>
      <c r="DU126" s="847"/>
      <c r="DV126" s="850" t="s">
        <v>33</v>
      </c>
      <c r="DW126" s="850"/>
      <c r="DX126" s="850"/>
      <c r="DY126" s="850"/>
      <c r="DZ126" s="851"/>
    </row>
    <row r="127" spans="1:130" s="48" customFormat="1" ht="26.25" customHeight="1" x14ac:dyDescent="0.2">
      <c r="A127" s="1012"/>
      <c r="B127" s="893"/>
      <c r="C127" s="866" t="s">
        <v>292</v>
      </c>
      <c r="D127" s="867"/>
      <c r="E127" s="867"/>
      <c r="F127" s="867"/>
      <c r="G127" s="867"/>
      <c r="H127" s="867"/>
      <c r="I127" s="867"/>
      <c r="J127" s="867"/>
      <c r="K127" s="867"/>
      <c r="L127" s="867"/>
      <c r="M127" s="867"/>
      <c r="N127" s="867"/>
      <c r="O127" s="867"/>
      <c r="P127" s="867"/>
      <c r="Q127" s="867"/>
      <c r="R127" s="867"/>
      <c r="S127" s="867"/>
      <c r="T127" s="867"/>
      <c r="U127" s="867"/>
      <c r="V127" s="867"/>
      <c r="W127" s="867"/>
      <c r="X127" s="867"/>
      <c r="Y127" s="867"/>
      <c r="Z127" s="868"/>
      <c r="AA127" s="836" t="s">
        <v>33</v>
      </c>
      <c r="AB127" s="837"/>
      <c r="AC127" s="837"/>
      <c r="AD127" s="837"/>
      <c r="AE127" s="838"/>
      <c r="AF127" s="839" t="s">
        <v>33</v>
      </c>
      <c r="AG127" s="837"/>
      <c r="AH127" s="837"/>
      <c r="AI127" s="837"/>
      <c r="AJ127" s="838"/>
      <c r="AK127" s="839" t="s">
        <v>33</v>
      </c>
      <c r="AL127" s="837"/>
      <c r="AM127" s="837"/>
      <c r="AN127" s="837"/>
      <c r="AO127" s="838"/>
      <c r="AP127" s="840" t="s">
        <v>33</v>
      </c>
      <c r="AQ127" s="841"/>
      <c r="AR127" s="841"/>
      <c r="AS127" s="841"/>
      <c r="AT127" s="842"/>
      <c r="AU127" s="56"/>
      <c r="AV127" s="56"/>
      <c r="AW127" s="56"/>
      <c r="AX127" s="954" t="s">
        <v>388</v>
      </c>
      <c r="AY127" s="921"/>
      <c r="AZ127" s="921"/>
      <c r="BA127" s="921"/>
      <c r="BB127" s="921"/>
      <c r="BC127" s="921"/>
      <c r="BD127" s="921"/>
      <c r="BE127" s="922"/>
      <c r="BF127" s="920" t="s">
        <v>445</v>
      </c>
      <c r="BG127" s="921"/>
      <c r="BH127" s="921"/>
      <c r="BI127" s="921"/>
      <c r="BJ127" s="921"/>
      <c r="BK127" s="921"/>
      <c r="BL127" s="922"/>
      <c r="BM127" s="920" t="s">
        <v>410</v>
      </c>
      <c r="BN127" s="921"/>
      <c r="BO127" s="921"/>
      <c r="BP127" s="921"/>
      <c r="BQ127" s="921"/>
      <c r="BR127" s="921"/>
      <c r="BS127" s="922"/>
      <c r="BT127" s="920" t="s">
        <v>83</v>
      </c>
      <c r="BU127" s="921"/>
      <c r="BV127" s="921"/>
      <c r="BW127" s="921"/>
      <c r="BX127" s="921"/>
      <c r="BY127" s="921"/>
      <c r="BZ127" s="923"/>
      <c r="CA127" s="56"/>
      <c r="CB127" s="56"/>
      <c r="CC127" s="56"/>
      <c r="CD127" s="74"/>
      <c r="CE127" s="74"/>
      <c r="CF127" s="74"/>
      <c r="CG127" s="56"/>
      <c r="CH127" s="56"/>
      <c r="CI127" s="56"/>
      <c r="CJ127" s="75"/>
      <c r="CK127" s="950"/>
      <c r="CL127" s="912"/>
      <c r="CM127" s="912"/>
      <c r="CN127" s="912"/>
      <c r="CO127" s="913"/>
      <c r="CP127" s="843" t="s">
        <v>340</v>
      </c>
      <c r="CQ127" s="844"/>
      <c r="CR127" s="844"/>
      <c r="CS127" s="844"/>
      <c r="CT127" s="844"/>
      <c r="CU127" s="844"/>
      <c r="CV127" s="844"/>
      <c r="CW127" s="844"/>
      <c r="CX127" s="844"/>
      <c r="CY127" s="844"/>
      <c r="CZ127" s="844"/>
      <c r="DA127" s="844"/>
      <c r="DB127" s="844"/>
      <c r="DC127" s="844"/>
      <c r="DD127" s="844"/>
      <c r="DE127" s="844"/>
      <c r="DF127" s="845"/>
      <c r="DG127" s="846" t="s">
        <v>33</v>
      </c>
      <c r="DH127" s="847"/>
      <c r="DI127" s="847"/>
      <c r="DJ127" s="847"/>
      <c r="DK127" s="847"/>
      <c r="DL127" s="847" t="s">
        <v>33</v>
      </c>
      <c r="DM127" s="847"/>
      <c r="DN127" s="847"/>
      <c r="DO127" s="847"/>
      <c r="DP127" s="847"/>
      <c r="DQ127" s="847" t="s">
        <v>33</v>
      </c>
      <c r="DR127" s="847"/>
      <c r="DS127" s="847"/>
      <c r="DT127" s="847"/>
      <c r="DU127" s="847"/>
      <c r="DV127" s="850" t="s">
        <v>33</v>
      </c>
      <c r="DW127" s="850"/>
      <c r="DX127" s="850"/>
      <c r="DY127" s="850"/>
      <c r="DZ127" s="851"/>
    </row>
    <row r="128" spans="1:130" s="48" customFormat="1" ht="26.25" customHeight="1" x14ac:dyDescent="0.2">
      <c r="A128" s="974" t="s">
        <v>498</v>
      </c>
      <c r="B128" s="975"/>
      <c r="C128" s="975"/>
      <c r="D128" s="975"/>
      <c r="E128" s="975"/>
      <c r="F128" s="975"/>
      <c r="G128" s="975"/>
      <c r="H128" s="975"/>
      <c r="I128" s="975"/>
      <c r="J128" s="975"/>
      <c r="K128" s="975"/>
      <c r="L128" s="975"/>
      <c r="M128" s="975"/>
      <c r="N128" s="975"/>
      <c r="O128" s="975"/>
      <c r="P128" s="975"/>
      <c r="Q128" s="975"/>
      <c r="R128" s="975"/>
      <c r="S128" s="975"/>
      <c r="T128" s="975"/>
      <c r="U128" s="975"/>
      <c r="V128" s="975"/>
      <c r="W128" s="976" t="s">
        <v>499</v>
      </c>
      <c r="X128" s="976"/>
      <c r="Y128" s="976"/>
      <c r="Z128" s="977"/>
      <c r="AA128" s="820">
        <v>216373</v>
      </c>
      <c r="AB128" s="821"/>
      <c r="AC128" s="821"/>
      <c r="AD128" s="821"/>
      <c r="AE128" s="822"/>
      <c r="AF128" s="823">
        <v>143764</v>
      </c>
      <c r="AG128" s="821"/>
      <c r="AH128" s="821"/>
      <c r="AI128" s="821"/>
      <c r="AJ128" s="822"/>
      <c r="AK128" s="823">
        <v>108111</v>
      </c>
      <c r="AL128" s="821"/>
      <c r="AM128" s="821"/>
      <c r="AN128" s="821"/>
      <c r="AO128" s="822"/>
      <c r="AP128" s="978"/>
      <c r="AQ128" s="979"/>
      <c r="AR128" s="979"/>
      <c r="AS128" s="979"/>
      <c r="AT128" s="980"/>
      <c r="AU128" s="56"/>
      <c r="AV128" s="56"/>
      <c r="AW128" s="56"/>
      <c r="AX128" s="817" t="s">
        <v>500</v>
      </c>
      <c r="AY128" s="818"/>
      <c r="AZ128" s="818"/>
      <c r="BA128" s="818"/>
      <c r="BB128" s="818"/>
      <c r="BC128" s="818"/>
      <c r="BD128" s="818"/>
      <c r="BE128" s="819"/>
      <c r="BF128" s="981" t="s">
        <v>33</v>
      </c>
      <c r="BG128" s="982"/>
      <c r="BH128" s="982"/>
      <c r="BI128" s="982"/>
      <c r="BJ128" s="982"/>
      <c r="BK128" s="982"/>
      <c r="BL128" s="983"/>
      <c r="BM128" s="981">
        <v>13.22</v>
      </c>
      <c r="BN128" s="982"/>
      <c r="BO128" s="982"/>
      <c r="BP128" s="982"/>
      <c r="BQ128" s="982"/>
      <c r="BR128" s="982"/>
      <c r="BS128" s="983"/>
      <c r="BT128" s="981">
        <v>20</v>
      </c>
      <c r="BU128" s="982"/>
      <c r="BV128" s="982"/>
      <c r="BW128" s="982"/>
      <c r="BX128" s="982"/>
      <c r="BY128" s="982"/>
      <c r="BZ128" s="984"/>
      <c r="CA128" s="74"/>
      <c r="CB128" s="74"/>
      <c r="CC128" s="74"/>
      <c r="CD128" s="74"/>
      <c r="CE128" s="74"/>
      <c r="CF128" s="74"/>
      <c r="CG128" s="56"/>
      <c r="CH128" s="56"/>
      <c r="CI128" s="56"/>
      <c r="CJ128" s="75"/>
      <c r="CK128" s="951"/>
      <c r="CL128" s="952"/>
      <c r="CM128" s="952"/>
      <c r="CN128" s="952"/>
      <c r="CO128" s="953"/>
      <c r="CP128" s="932" t="s">
        <v>243</v>
      </c>
      <c r="CQ128" s="691"/>
      <c r="CR128" s="691"/>
      <c r="CS128" s="691"/>
      <c r="CT128" s="691"/>
      <c r="CU128" s="691"/>
      <c r="CV128" s="691"/>
      <c r="CW128" s="691"/>
      <c r="CX128" s="691"/>
      <c r="CY128" s="691"/>
      <c r="CZ128" s="691"/>
      <c r="DA128" s="691"/>
      <c r="DB128" s="691"/>
      <c r="DC128" s="691"/>
      <c r="DD128" s="691"/>
      <c r="DE128" s="691"/>
      <c r="DF128" s="933"/>
      <c r="DG128" s="934" t="s">
        <v>33</v>
      </c>
      <c r="DH128" s="935"/>
      <c r="DI128" s="935"/>
      <c r="DJ128" s="935"/>
      <c r="DK128" s="935"/>
      <c r="DL128" s="935" t="s">
        <v>33</v>
      </c>
      <c r="DM128" s="935"/>
      <c r="DN128" s="935"/>
      <c r="DO128" s="935"/>
      <c r="DP128" s="935"/>
      <c r="DQ128" s="935" t="s">
        <v>33</v>
      </c>
      <c r="DR128" s="935"/>
      <c r="DS128" s="935"/>
      <c r="DT128" s="935"/>
      <c r="DU128" s="935"/>
      <c r="DV128" s="936" t="s">
        <v>33</v>
      </c>
      <c r="DW128" s="936"/>
      <c r="DX128" s="936"/>
      <c r="DY128" s="936"/>
      <c r="DZ128" s="937"/>
    </row>
    <row r="129" spans="1:131" s="48" customFormat="1" ht="26.25" customHeight="1" x14ac:dyDescent="0.2">
      <c r="A129" s="834" t="s">
        <v>161</v>
      </c>
      <c r="B129" s="807"/>
      <c r="C129" s="807"/>
      <c r="D129" s="807"/>
      <c r="E129" s="807"/>
      <c r="F129" s="807"/>
      <c r="G129" s="807"/>
      <c r="H129" s="807"/>
      <c r="I129" s="807"/>
      <c r="J129" s="807"/>
      <c r="K129" s="807"/>
      <c r="L129" s="807"/>
      <c r="M129" s="807"/>
      <c r="N129" s="807"/>
      <c r="O129" s="807"/>
      <c r="P129" s="807"/>
      <c r="Q129" s="807"/>
      <c r="R129" s="807"/>
      <c r="S129" s="807"/>
      <c r="T129" s="807"/>
      <c r="U129" s="807"/>
      <c r="V129" s="807"/>
      <c r="W129" s="938" t="s">
        <v>80</v>
      </c>
      <c r="X129" s="939"/>
      <c r="Y129" s="939"/>
      <c r="Z129" s="940"/>
      <c r="AA129" s="836">
        <v>10455412</v>
      </c>
      <c r="AB129" s="837"/>
      <c r="AC129" s="837"/>
      <c r="AD129" s="837"/>
      <c r="AE129" s="838"/>
      <c r="AF129" s="839">
        <v>10349472</v>
      </c>
      <c r="AG129" s="837"/>
      <c r="AH129" s="837"/>
      <c r="AI129" s="837"/>
      <c r="AJ129" s="838"/>
      <c r="AK129" s="839">
        <v>10729689</v>
      </c>
      <c r="AL129" s="837"/>
      <c r="AM129" s="837"/>
      <c r="AN129" s="837"/>
      <c r="AO129" s="838"/>
      <c r="AP129" s="941"/>
      <c r="AQ129" s="942"/>
      <c r="AR129" s="942"/>
      <c r="AS129" s="942"/>
      <c r="AT129" s="943"/>
      <c r="AU129" s="67"/>
      <c r="AV129" s="67"/>
      <c r="AW129" s="67"/>
      <c r="AX129" s="944" t="s">
        <v>86</v>
      </c>
      <c r="AY129" s="844"/>
      <c r="AZ129" s="844"/>
      <c r="BA129" s="844"/>
      <c r="BB129" s="844"/>
      <c r="BC129" s="844"/>
      <c r="BD129" s="844"/>
      <c r="BE129" s="845"/>
      <c r="BF129" s="945" t="s">
        <v>33</v>
      </c>
      <c r="BG129" s="946"/>
      <c r="BH129" s="946"/>
      <c r="BI129" s="946"/>
      <c r="BJ129" s="946"/>
      <c r="BK129" s="946"/>
      <c r="BL129" s="947"/>
      <c r="BM129" s="945">
        <v>18.22</v>
      </c>
      <c r="BN129" s="946"/>
      <c r="BO129" s="946"/>
      <c r="BP129" s="946"/>
      <c r="BQ129" s="946"/>
      <c r="BR129" s="946"/>
      <c r="BS129" s="947"/>
      <c r="BT129" s="945">
        <v>30</v>
      </c>
      <c r="BU129" s="946"/>
      <c r="BV129" s="946"/>
      <c r="BW129" s="946"/>
      <c r="BX129" s="946"/>
      <c r="BY129" s="946"/>
      <c r="BZ129" s="948"/>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34" t="s">
        <v>92</v>
      </c>
      <c r="B130" s="807"/>
      <c r="C130" s="807"/>
      <c r="D130" s="807"/>
      <c r="E130" s="807"/>
      <c r="F130" s="807"/>
      <c r="G130" s="807"/>
      <c r="H130" s="807"/>
      <c r="I130" s="807"/>
      <c r="J130" s="807"/>
      <c r="K130" s="807"/>
      <c r="L130" s="807"/>
      <c r="M130" s="807"/>
      <c r="N130" s="807"/>
      <c r="O130" s="807"/>
      <c r="P130" s="807"/>
      <c r="Q130" s="807"/>
      <c r="R130" s="807"/>
      <c r="S130" s="807"/>
      <c r="T130" s="807"/>
      <c r="U130" s="807"/>
      <c r="V130" s="807"/>
      <c r="W130" s="938" t="s">
        <v>53</v>
      </c>
      <c r="X130" s="939"/>
      <c r="Y130" s="939"/>
      <c r="Z130" s="940"/>
      <c r="AA130" s="836">
        <v>1388959</v>
      </c>
      <c r="AB130" s="837"/>
      <c r="AC130" s="837"/>
      <c r="AD130" s="837"/>
      <c r="AE130" s="838"/>
      <c r="AF130" s="839">
        <v>1413310</v>
      </c>
      <c r="AG130" s="837"/>
      <c r="AH130" s="837"/>
      <c r="AI130" s="837"/>
      <c r="AJ130" s="838"/>
      <c r="AK130" s="839">
        <v>1394813</v>
      </c>
      <c r="AL130" s="837"/>
      <c r="AM130" s="837"/>
      <c r="AN130" s="837"/>
      <c r="AO130" s="838"/>
      <c r="AP130" s="941"/>
      <c r="AQ130" s="942"/>
      <c r="AR130" s="942"/>
      <c r="AS130" s="942"/>
      <c r="AT130" s="943"/>
      <c r="AU130" s="67"/>
      <c r="AV130" s="67"/>
      <c r="AW130" s="67"/>
      <c r="AX130" s="944" t="s">
        <v>459</v>
      </c>
      <c r="AY130" s="844"/>
      <c r="AZ130" s="844"/>
      <c r="BA130" s="844"/>
      <c r="BB130" s="844"/>
      <c r="BC130" s="844"/>
      <c r="BD130" s="844"/>
      <c r="BE130" s="845"/>
      <c r="BF130" s="955">
        <v>8.6</v>
      </c>
      <c r="BG130" s="956"/>
      <c r="BH130" s="956"/>
      <c r="BI130" s="956"/>
      <c r="BJ130" s="956"/>
      <c r="BK130" s="956"/>
      <c r="BL130" s="957"/>
      <c r="BM130" s="955">
        <v>25</v>
      </c>
      <c r="BN130" s="956"/>
      <c r="BO130" s="956"/>
      <c r="BP130" s="956"/>
      <c r="BQ130" s="956"/>
      <c r="BR130" s="956"/>
      <c r="BS130" s="957"/>
      <c r="BT130" s="955">
        <v>35</v>
      </c>
      <c r="BU130" s="956"/>
      <c r="BV130" s="956"/>
      <c r="BW130" s="956"/>
      <c r="BX130" s="956"/>
      <c r="BY130" s="956"/>
      <c r="BZ130" s="958"/>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59"/>
      <c r="B131" s="960"/>
      <c r="C131" s="960"/>
      <c r="D131" s="960"/>
      <c r="E131" s="960"/>
      <c r="F131" s="960"/>
      <c r="G131" s="960"/>
      <c r="H131" s="960"/>
      <c r="I131" s="960"/>
      <c r="J131" s="960"/>
      <c r="K131" s="960"/>
      <c r="L131" s="960"/>
      <c r="M131" s="960"/>
      <c r="N131" s="960"/>
      <c r="O131" s="960"/>
      <c r="P131" s="960"/>
      <c r="Q131" s="960"/>
      <c r="R131" s="960"/>
      <c r="S131" s="960"/>
      <c r="T131" s="960"/>
      <c r="U131" s="960"/>
      <c r="V131" s="960"/>
      <c r="W131" s="961" t="s">
        <v>466</v>
      </c>
      <c r="X131" s="962"/>
      <c r="Y131" s="962"/>
      <c r="Z131" s="963"/>
      <c r="AA131" s="875">
        <v>9066453</v>
      </c>
      <c r="AB131" s="876"/>
      <c r="AC131" s="876"/>
      <c r="AD131" s="876"/>
      <c r="AE131" s="877"/>
      <c r="AF131" s="878">
        <v>8936162</v>
      </c>
      <c r="AG131" s="876"/>
      <c r="AH131" s="876"/>
      <c r="AI131" s="876"/>
      <c r="AJ131" s="877"/>
      <c r="AK131" s="878">
        <v>9334876</v>
      </c>
      <c r="AL131" s="876"/>
      <c r="AM131" s="876"/>
      <c r="AN131" s="876"/>
      <c r="AO131" s="877"/>
      <c r="AP131" s="964"/>
      <c r="AQ131" s="965"/>
      <c r="AR131" s="965"/>
      <c r="AS131" s="965"/>
      <c r="AT131" s="966"/>
      <c r="AU131" s="67"/>
      <c r="AV131" s="67"/>
      <c r="AW131" s="67"/>
      <c r="AX131" s="967" t="s">
        <v>502</v>
      </c>
      <c r="AY131" s="691"/>
      <c r="AZ131" s="691"/>
      <c r="BA131" s="691"/>
      <c r="BB131" s="691"/>
      <c r="BC131" s="691"/>
      <c r="BD131" s="691"/>
      <c r="BE131" s="933"/>
      <c r="BF131" s="968">
        <v>11.9</v>
      </c>
      <c r="BG131" s="969"/>
      <c r="BH131" s="969"/>
      <c r="BI131" s="969"/>
      <c r="BJ131" s="969"/>
      <c r="BK131" s="969"/>
      <c r="BL131" s="970"/>
      <c r="BM131" s="968">
        <v>350</v>
      </c>
      <c r="BN131" s="969"/>
      <c r="BO131" s="969"/>
      <c r="BP131" s="969"/>
      <c r="BQ131" s="969"/>
      <c r="BR131" s="969"/>
      <c r="BS131" s="970"/>
      <c r="BT131" s="971"/>
      <c r="BU131" s="972"/>
      <c r="BV131" s="972"/>
      <c r="BW131" s="972"/>
      <c r="BX131" s="972"/>
      <c r="BY131" s="972"/>
      <c r="BZ131" s="973"/>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06" t="s">
        <v>503</v>
      </c>
      <c r="B132" s="1007"/>
      <c r="C132" s="1007"/>
      <c r="D132" s="1007"/>
      <c r="E132" s="1007"/>
      <c r="F132" s="1007"/>
      <c r="G132" s="1007"/>
      <c r="H132" s="1007"/>
      <c r="I132" s="1007"/>
      <c r="J132" s="1007"/>
      <c r="K132" s="1007"/>
      <c r="L132" s="1007"/>
      <c r="M132" s="1007"/>
      <c r="N132" s="1007"/>
      <c r="O132" s="1007"/>
      <c r="P132" s="1007"/>
      <c r="Q132" s="1007"/>
      <c r="R132" s="1007"/>
      <c r="S132" s="1007"/>
      <c r="T132" s="1007"/>
      <c r="U132" s="1007"/>
      <c r="V132" s="985" t="s">
        <v>501</v>
      </c>
      <c r="W132" s="985"/>
      <c r="X132" s="985"/>
      <c r="Y132" s="985"/>
      <c r="Z132" s="986"/>
      <c r="AA132" s="987">
        <v>7.8867336540000004</v>
      </c>
      <c r="AB132" s="988"/>
      <c r="AC132" s="988"/>
      <c r="AD132" s="988"/>
      <c r="AE132" s="989"/>
      <c r="AF132" s="990">
        <v>9.4009934019999992</v>
      </c>
      <c r="AG132" s="988"/>
      <c r="AH132" s="988"/>
      <c r="AI132" s="988"/>
      <c r="AJ132" s="989"/>
      <c r="AK132" s="990">
        <v>8.5508902310000003</v>
      </c>
      <c r="AL132" s="988"/>
      <c r="AM132" s="988"/>
      <c r="AN132" s="988"/>
      <c r="AO132" s="989"/>
      <c r="AP132" s="872"/>
      <c r="AQ132" s="873"/>
      <c r="AR132" s="873"/>
      <c r="AS132" s="873"/>
      <c r="AT132" s="99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08"/>
      <c r="B133" s="1009"/>
      <c r="C133" s="1009"/>
      <c r="D133" s="1009"/>
      <c r="E133" s="1009"/>
      <c r="F133" s="1009"/>
      <c r="G133" s="1009"/>
      <c r="H133" s="1009"/>
      <c r="I133" s="1009"/>
      <c r="J133" s="1009"/>
      <c r="K133" s="1009"/>
      <c r="L133" s="1009"/>
      <c r="M133" s="1009"/>
      <c r="N133" s="1009"/>
      <c r="O133" s="1009"/>
      <c r="P133" s="1009"/>
      <c r="Q133" s="1009"/>
      <c r="R133" s="1009"/>
      <c r="S133" s="1009"/>
      <c r="T133" s="1009"/>
      <c r="U133" s="1009"/>
      <c r="V133" s="992" t="s">
        <v>367</v>
      </c>
      <c r="W133" s="992"/>
      <c r="X133" s="992"/>
      <c r="Y133" s="992"/>
      <c r="Z133" s="993"/>
      <c r="AA133" s="994">
        <v>9.5</v>
      </c>
      <c r="AB133" s="995"/>
      <c r="AC133" s="995"/>
      <c r="AD133" s="995"/>
      <c r="AE133" s="996"/>
      <c r="AF133" s="994">
        <v>9.6</v>
      </c>
      <c r="AG133" s="995"/>
      <c r="AH133" s="995"/>
      <c r="AI133" s="995"/>
      <c r="AJ133" s="996"/>
      <c r="AK133" s="994">
        <v>8.6</v>
      </c>
      <c r="AL133" s="995"/>
      <c r="AM133" s="995"/>
      <c r="AN133" s="995"/>
      <c r="AO133" s="996"/>
      <c r="AP133" s="929"/>
      <c r="AQ133" s="930"/>
      <c r="AR133" s="930"/>
      <c r="AS133" s="930"/>
      <c r="AT133" s="99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rHUQ5gMgUccusXciZeLaE2R9dLnuOGFTUEhCI2HfhHLKyumManOQ4RxAZyP3rc28k+02Zsvt14bQXiHTTktnKQ==" saltValue="bRBoNQ6O5h4xZNO3TYNTL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504</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WRhxxw7EdTKPnsTjwQ2qRik65kmd63mlU4FSZpHxGeuLg+hNSb67FtRBOmKeqUcf/811tjrqcGXivIrWRRGDhg==" saltValue="qOZueJAGks8a8+FR5lgrYA=="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PSXVvmQoM6ysNsJY+c2dgB9xVhrhoIwUYVGPeRMdJ4eQ9XkVCPIt1WHh4rOoZerm6kpsLzfQ3bk1JVSRJOpgwA==" saltValue="yFs774GNFEibTlKai0kOfA=="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506</v>
      </c>
      <c r="AL6" s="91"/>
      <c r="AM6" s="91"/>
      <c r="AN6" s="9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9" t="s">
        <v>507</v>
      </c>
      <c r="AP7" s="127"/>
      <c r="AQ7" s="138" t="s">
        <v>361</v>
      </c>
      <c r="AR7" s="152"/>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40"/>
      <c r="AP8" s="128" t="s">
        <v>133</v>
      </c>
      <c r="AQ8" s="139" t="s">
        <v>359</v>
      </c>
      <c r="AR8" s="153" t="s">
        <v>201</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30" t="s">
        <v>187</v>
      </c>
      <c r="AL9" s="1031"/>
      <c r="AM9" s="1031"/>
      <c r="AN9" s="1032"/>
      <c r="AO9" s="117">
        <v>3372286</v>
      </c>
      <c r="AP9" s="117">
        <v>89037</v>
      </c>
      <c r="AQ9" s="140">
        <v>99044</v>
      </c>
      <c r="AR9" s="154">
        <v>-10.1</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30" t="s">
        <v>345</v>
      </c>
      <c r="AL10" s="1031"/>
      <c r="AM10" s="1031"/>
      <c r="AN10" s="1032"/>
      <c r="AO10" s="118">
        <v>574186</v>
      </c>
      <c r="AP10" s="118">
        <v>15160</v>
      </c>
      <c r="AQ10" s="141">
        <v>12597</v>
      </c>
      <c r="AR10" s="155">
        <v>20.3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30" t="s">
        <v>508</v>
      </c>
      <c r="AL11" s="1031"/>
      <c r="AM11" s="1031"/>
      <c r="AN11" s="1032"/>
      <c r="AO11" s="118">
        <v>6457</v>
      </c>
      <c r="AP11" s="118">
        <v>170</v>
      </c>
      <c r="AQ11" s="141">
        <v>1194</v>
      </c>
      <c r="AR11" s="155">
        <v>-85.8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30" t="s">
        <v>250</v>
      </c>
      <c r="AL12" s="1031"/>
      <c r="AM12" s="1031"/>
      <c r="AN12" s="1032"/>
      <c r="AO12" s="118" t="s">
        <v>33</v>
      </c>
      <c r="AP12" s="118" t="s">
        <v>33</v>
      </c>
      <c r="AQ12" s="141">
        <v>18</v>
      </c>
      <c r="AR12" s="155"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30" t="s">
        <v>509</v>
      </c>
      <c r="AL13" s="1031"/>
      <c r="AM13" s="1031"/>
      <c r="AN13" s="1032"/>
      <c r="AO13" s="118">
        <v>144144</v>
      </c>
      <c r="AP13" s="118">
        <v>3806</v>
      </c>
      <c r="AQ13" s="141">
        <v>3890</v>
      </c>
      <c r="AR13" s="155">
        <v>-2.2000000000000002</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30" t="s">
        <v>456</v>
      </c>
      <c r="AL14" s="1031"/>
      <c r="AM14" s="1031"/>
      <c r="AN14" s="1032"/>
      <c r="AO14" s="118">
        <v>102018</v>
      </c>
      <c r="AP14" s="118">
        <v>2694</v>
      </c>
      <c r="AQ14" s="141">
        <v>1837</v>
      </c>
      <c r="AR14" s="155">
        <v>46.7</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24" t="s">
        <v>510</v>
      </c>
      <c r="AL15" s="1025"/>
      <c r="AM15" s="1025"/>
      <c r="AN15" s="1026"/>
      <c r="AO15" s="118">
        <v>-197120</v>
      </c>
      <c r="AP15" s="118">
        <v>-5204</v>
      </c>
      <c r="AQ15" s="141">
        <v>-6318</v>
      </c>
      <c r="AR15" s="155">
        <v>-17.600000000000001</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24" t="s">
        <v>91</v>
      </c>
      <c r="AL16" s="1025"/>
      <c r="AM16" s="1025"/>
      <c r="AN16" s="1026"/>
      <c r="AO16" s="118">
        <v>4001971</v>
      </c>
      <c r="AP16" s="118">
        <v>105663</v>
      </c>
      <c r="AQ16" s="141">
        <v>112262</v>
      </c>
      <c r="AR16" s="155">
        <v>-5.9</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314</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464</v>
      </c>
      <c r="AP20" s="129" t="s">
        <v>149</v>
      </c>
      <c r="AQ20" s="142" t="s">
        <v>384</v>
      </c>
      <c r="AR20" s="156"/>
    </row>
    <row r="21" spans="1:46" s="81" customFormat="1" ht="13" x14ac:dyDescent="0.2">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27" t="s">
        <v>511</v>
      </c>
      <c r="AL21" s="1028"/>
      <c r="AM21" s="1028"/>
      <c r="AN21" s="1029"/>
      <c r="AO21" s="120">
        <v>8.77</v>
      </c>
      <c r="AP21" s="130">
        <v>9.26</v>
      </c>
      <c r="AQ21" s="143">
        <v>-0.49</v>
      </c>
      <c r="AR21" s="91"/>
      <c r="AS21" s="162"/>
      <c r="AT21" s="83"/>
    </row>
    <row r="22" spans="1:46" s="81" customFormat="1" ht="13" x14ac:dyDescent="0.2">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27" t="s">
        <v>323</v>
      </c>
      <c r="AL22" s="1028"/>
      <c r="AM22" s="1028"/>
      <c r="AN22" s="1029"/>
      <c r="AO22" s="121">
        <v>96.3</v>
      </c>
      <c r="AP22" s="131">
        <v>97.3</v>
      </c>
      <c r="AQ22" s="144">
        <v>-1</v>
      </c>
      <c r="AR22" s="132"/>
      <c r="AS22" s="162"/>
      <c r="AT22" s="83"/>
    </row>
    <row r="23" spans="1:46" s="81" customFormat="1" ht="13" x14ac:dyDescent="0.2">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ht="13" x14ac:dyDescent="0.2">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ht="13" x14ac:dyDescent="0.2">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ht="13" x14ac:dyDescent="0.2">
      <c r="A26" s="1049" t="s">
        <v>512</v>
      </c>
      <c r="B26" s="1049"/>
      <c r="C26" s="1049"/>
      <c r="D26" s="1049"/>
      <c r="E26" s="1049"/>
      <c r="F26" s="1049"/>
      <c r="G26" s="1049"/>
      <c r="H26" s="1049"/>
      <c r="I26" s="1049"/>
      <c r="J26" s="1049"/>
      <c r="K26" s="1049"/>
      <c r="L26" s="1049"/>
      <c r="M26" s="1049"/>
      <c r="N26" s="1049"/>
      <c r="O26" s="1049"/>
      <c r="P26" s="1049"/>
      <c r="Q26" s="1049"/>
      <c r="R26" s="1049"/>
      <c r="S26" s="1049"/>
      <c r="T26" s="1049"/>
      <c r="U26" s="1049"/>
      <c r="V26" s="1049"/>
      <c r="W26" s="1049"/>
      <c r="X26" s="1049"/>
      <c r="Y26" s="1049"/>
      <c r="Z26" s="1049"/>
      <c r="AA26" s="1049"/>
      <c r="AB26" s="1049"/>
      <c r="AC26" s="1049"/>
      <c r="AD26" s="1049"/>
      <c r="AE26" s="1049"/>
      <c r="AF26" s="1049"/>
      <c r="AG26" s="1049"/>
      <c r="AH26" s="1049"/>
      <c r="AI26" s="1049"/>
      <c r="AJ26" s="1049"/>
      <c r="AK26" s="1049"/>
      <c r="AL26" s="1049"/>
      <c r="AM26" s="1049"/>
      <c r="AN26" s="1049"/>
      <c r="AO26" s="1049"/>
      <c r="AP26" s="1049"/>
      <c r="AQ26" s="1049"/>
      <c r="AR26" s="1049"/>
      <c r="AS26" s="1049"/>
      <c r="AT26" s="91"/>
    </row>
    <row r="27" spans="1:46" ht="13" x14ac:dyDescent="0.2">
      <c r="A27" s="85"/>
      <c r="AO27" s="90"/>
      <c r="AP27" s="90"/>
      <c r="AQ27" s="90"/>
      <c r="AR27" s="90"/>
      <c r="AS27" s="90"/>
      <c r="AT27" s="90"/>
    </row>
    <row r="28" spans="1:46" ht="16.5" x14ac:dyDescent="0.2">
      <c r="A28" s="82" t="s">
        <v>486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513</v>
      </c>
      <c r="AL29" s="91"/>
      <c r="AM29" s="91"/>
      <c r="AN29" s="91"/>
      <c r="AO29" s="90"/>
      <c r="AP29" s="90"/>
      <c r="AQ29" s="90"/>
      <c r="AR29" s="90"/>
      <c r="AS29" s="165"/>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9" t="s">
        <v>507</v>
      </c>
      <c r="AP30" s="127"/>
      <c r="AQ30" s="138" t="s">
        <v>361</v>
      </c>
      <c r="AR30" s="152"/>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40"/>
      <c r="AP31" s="128" t="s">
        <v>133</v>
      </c>
      <c r="AQ31" s="139" t="s">
        <v>359</v>
      </c>
      <c r="AR31" s="153" t="s">
        <v>201</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3" t="s">
        <v>49</v>
      </c>
      <c r="AL32" s="1044"/>
      <c r="AM32" s="1044"/>
      <c r="AN32" s="1045"/>
      <c r="AO32" s="118">
        <v>1623802</v>
      </c>
      <c r="AP32" s="118">
        <v>42873</v>
      </c>
      <c r="AQ32" s="145">
        <v>60713</v>
      </c>
      <c r="AR32" s="155">
        <v>-29.4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3" t="s">
        <v>185</v>
      </c>
      <c r="AL33" s="1044"/>
      <c r="AM33" s="1044"/>
      <c r="AN33" s="1045"/>
      <c r="AO33" s="118" t="s">
        <v>33</v>
      </c>
      <c r="AP33" s="118" t="s">
        <v>33</v>
      </c>
      <c r="AQ33" s="145" t="s">
        <v>33</v>
      </c>
      <c r="AR33" s="155"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3" t="s">
        <v>514</v>
      </c>
      <c r="AL34" s="1044"/>
      <c r="AM34" s="1044"/>
      <c r="AN34" s="1045"/>
      <c r="AO34" s="118" t="s">
        <v>33</v>
      </c>
      <c r="AP34" s="118" t="s">
        <v>33</v>
      </c>
      <c r="AQ34" s="145" t="s">
        <v>33</v>
      </c>
      <c r="AR34" s="155"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3" t="s">
        <v>515</v>
      </c>
      <c r="AL35" s="1044"/>
      <c r="AM35" s="1044"/>
      <c r="AN35" s="1045"/>
      <c r="AO35" s="118">
        <v>580232</v>
      </c>
      <c r="AP35" s="118">
        <v>15320</v>
      </c>
      <c r="AQ35" s="145">
        <v>14168</v>
      </c>
      <c r="AR35" s="155">
        <v>8.1</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3" t="s">
        <v>280</v>
      </c>
      <c r="AL36" s="1044"/>
      <c r="AM36" s="1044"/>
      <c r="AN36" s="1045"/>
      <c r="AO36" s="118">
        <v>53060</v>
      </c>
      <c r="AP36" s="118">
        <v>1401</v>
      </c>
      <c r="AQ36" s="145">
        <v>2586</v>
      </c>
      <c r="AR36" s="155">
        <v>-45.8</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3" t="s">
        <v>474</v>
      </c>
      <c r="AL37" s="1044"/>
      <c r="AM37" s="1044"/>
      <c r="AN37" s="1045"/>
      <c r="AO37" s="118">
        <v>44045</v>
      </c>
      <c r="AP37" s="118">
        <v>1163</v>
      </c>
      <c r="AQ37" s="145">
        <v>189</v>
      </c>
      <c r="AR37" s="155">
        <v>515.29999999999995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6" t="s">
        <v>316</v>
      </c>
      <c r="AL38" s="1047"/>
      <c r="AM38" s="1047"/>
      <c r="AN38" s="1048"/>
      <c r="AO38" s="122" t="s">
        <v>33</v>
      </c>
      <c r="AP38" s="122" t="s">
        <v>33</v>
      </c>
      <c r="AQ38" s="146">
        <v>8</v>
      </c>
      <c r="AR38" s="144" t="s">
        <v>33</v>
      </c>
      <c r="AS38" s="165"/>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6" t="s">
        <v>265</v>
      </c>
      <c r="AL39" s="1047"/>
      <c r="AM39" s="1047"/>
      <c r="AN39" s="1048"/>
      <c r="AO39" s="118">
        <v>-108111</v>
      </c>
      <c r="AP39" s="118">
        <v>-2854</v>
      </c>
      <c r="AQ39" s="145">
        <v>-5399</v>
      </c>
      <c r="AR39" s="155">
        <v>-47.1</v>
      </c>
      <c r="AS39" s="165"/>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3" t="s">
        <v>516</v>
      </c>
      <c r="AL40" s="1044"/>
      <c r="AM40" s="1044"/>
      <c r="AN40" s="1045"/>
      <c r="AO40" s="118">
        <v>-1394813</v>
      </c>
      <c r="AP40" s="118">
        <v>-36827</v>
      </c>
      <c r="AQ40" s="145">
        <v>-49527</v>
      </c>
      <c r="AR40" s="155">
        <v>-25.6</v>
      </c>
      <c r="AS40" s="165"/>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3" t="s">
        <v>129</v>
      </c>
      <c r="AL41" s="1034"/>
      <c r="AM41" s="1034"/>
      <c r="AN41" s="1035"/>
      <c r="AO41" s="118">
        <v>798215</v>
      </c>
      <c r="AP41" s="118">
        <v>21075</v>
      </c>
      <c r="AQ41" s="145">
        <v>22738</v>
      </c>
      <c r="AR41" s="155">
        <v>-7.3</v>
      </c>
      <c r="AS41" s="165"/>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44</v>
      </c>
      <c r="AL48" s="87"/>
      <c r="AM48" s="87"/>
      <c r="AN48" s="87"/>
      <c r="AO48" s="87"/>
      <c r="AP48" s="87"/>
      <c r="AQ48" s="133"/>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41" t="s">
        <v>507</v>
      </c>
      <c r="AN49" s="1036" t="s">
        <v>153</v>
      </c>
      <c r="AO49" s="1037"/>
      <c r="AP49" s="1037"/>
      <c r="AQ49" s="1037"/>
      <c r="AR49" s="1038"/>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42"/>
      <c r="AN50" s="114" t="s">
        <v>517</v>
      </c>
      <c r="AO50" s="124" t="s">
        <v>518</v>
      </c>
      <c r="AP50" s="135" t="s">
        <v>144</v>
      </c>
      <c r="AQ50" s="148" t="s">
        <v>418</v>
      </c>
      <c r="AR50" s="158" t="s">
        <v>432</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519</v>
      </c>
      <c r="AL51" s="103"/>
      <c r="AM51" s="108">
        <v>7522295</v>
      </c>
      <c r="AN51" s="115">
        <v>190015</v>
      </c>
      <c r="AO51" s="125">
        <v>28.3</v>
      </c>
      <c r="AP51" s="136">
        <v>84962</v>
      </c>
      <c r="AQ51" s="149">
        <v>7.2</v>
      </c>
      <c r="AR51" s="159">
        <v>21.1</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520</v>
      </c>
      <c r="AM52" s="109">
        <v>1815130</v>
      </c>
      <c r="AN52" s="116">
        <v>45851</v>
      </c>
      <c r="AO52" s="126">
        <v>2.8</v>
      </c>
      <c r="AP52" s="137">
        <v>42793</v>
      </c>
      <c r="AQ52" s="150">
        <v>2.2000000000000002</v>
      </c>
      <c r="AR52" s="160">
        <v>0.6</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301</v>
      </c>
      <c r="AL53" s="103"/>
      <c r="AM53" s="108">
        <v>4256288</v>
      </c>
      <c r="AN53" s="115">
        <v>108291</v>
      </c>
      <c r="AO53" s="125">
        <v>-43</v>
      </c>
      <c r="AP53" s="136">
        <v>71279</v>
      </c>
      <c r="AQ53" s="149">
        <v>-16.100000000000001</v>
      </c>
      <c r="AR53" s="159">
        <v>-26.9</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520</v>
      </c>
      <c r="AM54" s="109">
        <v>1333927</v>
      </c>
      <c r="AN54" s="116">
        <v>33939</v>
      </c>
      <c r="AO54" s="126">
        <v>-26</v>
      </c>
      <c r="AP54" s="137">
        <v>36731</v>
      </c>
      <c r="AQ54" s="150">
        <v>-14.2</v>
      </c>
      <c r="AR54" s="160">
        <v>-11.8</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291</v>
      </c>
      <c r="AL55" s="103"/>
      <c r="AM55" s="108">
        <v>3470944</v>
      </c>
      <c r="AN55" s="115">
        <v>89184</v>
      </c>
      <c r="AO55" s="125">
        <v>-17.600000000000001</v>
      </c>
      <c r="AP55" s="136">
        <v>74994</v>
      </c>
      <c r="AQ55" s="149">
        <v>5.2</v>
      </c>
      <c r="AR55" s="159">
        <v>-22.8</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520</v>
      </c>
      <c r="AM56" s="109">
        <v>1874333</v>
      </c>
      <c r="AN56" s="116">
        <v>48160</v>
      </c>
      <c r="AO56" s="126">
        <v>41.9</v>
      </c>
      <c r="AP56" s="137">
        <v>36188</v>
      </c>
      <c r="AQ56" s="150">
        <v>-1.5</v>
      </c>
      <c r="AR56" s="160">
        <v>43.4</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56</v>
      </c>
      <c r="AL57" s="103"/>
      <c r="AM57" s="108">
        <v>4881860</v>
      </c>
      <c r="AN57" s="115">
        <v>127321</v>
      </c>
      <c r="AO57" s="125">
        <v>42.8</v>
      </c>
      <c r="AP57" s="136">
        <v>71849</v>
      </c>
      <c r="AQ57" s="149">
        <v>-4.2</v>
      </c>
      <c r="AR57" s="159">
        <v>47</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520</v>
      </c>
      <c r="AM58" s="109">
        <v>2409305</v>
      </c>
      <c r="AN58" s="116">
        <v>62836</v>
      </c>
      <c r="AO58" s="126">
        <v>30.5</v>
      </c>
      <c r="AP58" s="137">
        <v>36144</v>
      </c>
      <c r="AQ58" s="150">
        <v>-0.1</v>
      </c>
      <c r="AR58" s="160">
        <v>30.6</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521</v>
      </c>
      <c r="AL59" s="103"/>
      <c r="AM59" s="108">
        <v>6112488</v>
      </c>
      <c r="AN59" s="115">
        <v>161386</v>
      </c>
      <c r="AO59" s="125">
        <v>26.8</v>
      </c>
      <c r="AP59" s="136">
        <v>82962</v>
      </c>
      <c r="AQ59" s="149">
        <v>15.5</v>
      </c>
      <c r="AR59" s="159">
        <v>11.3</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520</v>
      </c>
      <c r="AM60" s="109">
        <v>2636294</v>
      </c>
      <c r="AN60" s="116">
        <v>69605</v>
      </c>
      <c r="AO60" s="126">
        <v>10.8</v>
      </c>
      <c r="AP60" s="137">
        <v>42835</v>
      </c>
      <c r="AQ60" s="150">
        <v>18.5</v>
      </c>
      <c r="AR60" s="160">
        <v>-7.7</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522</v>
      </c>
      <c r="AL61" s="106"/>
      <c r="AM61" s="108">
        <v>5248775</v>
      </c>
      <c r="AN61" s="115">
        <v>135239</v>
      </c>
      <c r="AO61" s="125">
        <v>7.5</v>
      </c>
      <c r="AP61" s="136">
        <v>77209</v>
      </c>
      <c r="AQ61" s="151">
        <v>1.5</v>
      </c>
      <c r="AR61" s="159">
        <v>6</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520</v>
      </c>
      <c r="AM62" s="109">
        <v>2013798</v>
      </c>
      <c r="AN62" s="116">
        <v>52078</v>
      </c>
      <c r="AO62" s="126">
        <v>12</v>
      </c>
      <c r="AP62" s="137">
        <v>38938</v>
      </c>
      <c r="AQ62" s="150">
        <v>1</v>
      </c>
      <c r="AR62" s="160">
        <v>11</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ikugTy/m1sEPEITAvb2sg19CeouM1sR3f8i2qsCtdC2vcFJyfVfc9hS3IhZhOHbL5cPtm9+6KvjhIk4RD/BMEA==" saltValue="4mOQcU86AnOwJcHXvIhHp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504</v>
      </c>
    </row>
    <row r="121" spans="125:125" ht="13.5" hidden="1" customHeight="1" x14ac:dyDescent="0.2">
      <c r="DU121" s="78"/>
    </row>
  </sheetData>
  <sheetProtection algorithmName="SHA-512" hashValue="KnWIWN+t7IV3SAqVyQUp5U0dnI5RYsO2EZDBCAWeiJ9SrstOWaS2gB+rQ0FJXH4RSV6HxraVGWrMJKYxKuDdUw==" saltValue="vzc9ANbj5YVCf7H0r/08GQ=="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504</v>
      </c>
    </row>
  </sheetData>
  <sheetProtection algorithmName="SHA-512" hashValue="pGkih6tXPTAEvQI/blI4tFssgb3zBWjvnK1g4lbB/NWloAj1jaYY3tVIbeYQBzFwZRnEWkqiU+4nOFP5HlKKPg==" saltValue="IloX38LWb2aFM5naD1GGB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1" t="s">
        <v>0</v>
      </c>
    </row>
    <row r="46" spans="2:10" ht="29.25" customHeight="1" x14ac:dyDescent="0.25">
      <c r="B46" s="167" t="s">
        <v>3</v>
      </c>
      <c r="C46" s="171"/>
      <c r="D46" s="171"/>
      <c r="E46" s="172" t="s">
        <v>5</v>
      </c>
      <c r="F46" s="173" t="s">
        <v>206</v>
      </c>
      <c r="G46" s="177" t="s">
        <v>523</v>
      </c>
      <c r="H46" s="177" t="s">
        <v>130</v>
      </c>
      <c r="I46" s="177" t="s">
        <v>319</v>
      </c>
      <c r="J46" s="182" t="s">
        <v>51</v>
      </c>
    </row>
    <row r="47" spans="2:10" ht="57.75" customHeight="1" x14ac:dyDescent="0.2">
      <c r="B47" s="168"/>
      <c r="C47" s="1050" t="s">
        <v>6</v>
      </c>
      <c r="D47" s="1050"/>
      <c r="E47" s="1051"/>
      <c r="F47" s="174">
        <v>14.97</v>
      </c>
      <c r="G47" s="178">
        <v>15.13</v>
      </c>
      <c r="H47" s="178">
        <v>16.41</v>
      </c>
      <c r="I47" s="178">
        <v>10.87</v>
      </c>
      <c r="J47" s="183">
        <v>8.39</v>
      </c>
    </row>
    <row r="48" spans="2:10" ht="57.75" customHeight="1" x14ac:dyDescent="0.2">
      <c r="B48" s="169"/>
      <c r="C48" s="1052" t="s">
        <v>8</v>
      </c>
      <c r="D48" s="1052"/>
      <c r="E48" s="1053"/>
      <c r="F48" s="175">
        <v>7.93</v>
      </c>
      <c r="G48" s="179">
        <v>9.23</v>
      </c>
      <c r="H48" s="179">
        <v>7.44</v>
      </c>
      <c r="I48" s="179">
        <v>6.14</v>
      </c>
      <c r="J48" s="184">
        <v>5.73</v>
      </c>
    </row>
    <row r="49" spans="2:10" ht="57.75" customHeight="1" x14ac:dyDescent="0.2">
      <c r="B49" s="170"/>
      <c r="C49" s="1054" t="s">
        <v>9</v>
      </c>
      <c r="D49" s="1054"/>
      <c r="E49" s="1055"/>
      <c r="F49" s="176" t="s">
        <v>416</v>
      </c>
      <c r="G49" s="180" t="s">
        <v>524</v>
      </c>
      <c r="H49" s="180" t="s">
        <v>525</v>
      </c>
      <c r="I49" s="180">
        <v>6.78</v>
      </c>
      <c r="J49" s="185" t="s">
        <v>526</v>
      </c>
    </row>
    <row r="50" spans="2:10" ht="13" x14ac:dyDescent="0.2"/>
  </sheetData>
  <sheetProtection algorithmName="SHA-512" hashValue="Urkhe3O0flyGeLuW/viht2RFUG1zMMEYVKsegTtE0/A7aetDt0Z2shCBrvKAtlDxwbSOWA9RYslzoQYerbGPNw==" saltValue="1WnOdKhhUwpuTtQQl1692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6"/>
      <c r="B1" s="186"/>
      <c r="C1" s="186"/>
      <c r="D1" s="186"/>
      <c r="E1" s="186"/>
      <c r="F1" s="186"/>
      <c r="G1" s="186"/>
      <c r="H1" s="186"/>
      <c r="I1" s="186"/>
      <c r="J1" s="186"/>
      <c r="K1" s="186"/>
      <c r="L1" s="186"/>
      <c r="M1" s="186"/>
      <c r="N1" s="186"/>
      <c r="O1" s="186"/>
      <c r="P1" s="186"/>
    </row>
    <row r="2" spans="1:16" ht="16.5" customHeight="1" x14ac:dyDescent="0.2">
      <c r="A2" s="186"/>
      <c r="B2" s="186"/>
      <c r="C2" s="186"/>
      <c r="D2" s="186"/>
      <c r="E2" s="186"/>
      <c r="F2" s="186"/>
      <c r="G2" s="186"/>
      <c r="H2" s="186"/>
      <c r="I2" s="186"/>
      <c r="J2" s="186"/>
      <c r="K2" s="186"/>
      <c r="L2" s="186"/>
      <c r="M2" s="186"/>
      <c r="N2" s="186"/>
      <c r="O2" s="186"/>
      <c r="P2" s="186"/>
    </row>
    <row r="3" spans="1:16" ht="16.5" customHeight="1" x14ac:dyDescent="0.2">
      <c r="A3" s="186"/>
      <c r="B3" s="186"/>
      <c r="C3" s="186"/>
      <c r="D3" s="186"/>
      <c r="E3" s="186"/>
      <c r="F3" s="186"/>
      <c r="G3" s="186"/>
      <c r="H3" s="186"/>
      <c r="I3" s="186"/>
      <c r="J3" s="186"/>
      <c r="K3" s="186"/>
      <c r="L3" s="186"/>
      <c r="M3" s="186"/>
      <c r="N3" s="186"/>
      <c r="O3" s="186"/>
      <c r="P3" s="186"/>
    </row>
    <row r="4" spans="1:16" ht="16.5" customHeight="1" x14ac:dyDescent="0.2">
      <c r="A4" s="186"/>
      <c r="B4" s="186"/>
      <c r="C4" s="186"/>
      <c r="D4" s="186"/>
      <c r="E4" s="186"/>
      <c r="F4" s="186"/>
      <c r="G4" s="186"/>
      <c r="H4" s="186"/>
      <c r="I4" s="186"/>
      <c r="J4" s="186"/>
      <c r="K4" s="186"/>
      <c r="L4" s="186"/>
      <c r="M4" s="186"/>
      <c r="N4" s="186"/>
      <c r="O4" s="186"/>
      <c r="P4" s="186"/>
    </row>
    <row r="5" spans="1:16" ht="16.5" customHeight="1" x14ac:dyDescent="0.2">
      <c r="A5" s="186"/>
      <c r="B5" s="186"/>
      <c r="C5" s="186"/>
      <c r="D5" s="186"/>
      <c r="E5" s="186"/>
      <c r="F5" s="186"/>
      <c r="G5" s="186"/>
      <c r="H5" s="186"/>
      <c r="I5" s="186"/>
      <c r="J5" s="186"/>
      <c r="K5" s="186"/>
      <c r="L5" s="186"/>
      <c r="M5" s="186"/>
      <c r="N5" s="186"/>
      <c r="O5" s="186"/>
      <c r="P5" s="186"/>
    </row>
    <row r="6" spans="1:16" ht="16.5" customHeight="1" x14ac:dyDescent="0.2">
      <c r="A6" s="186"/>
      <c r="B6" s="186"/>
      <c r="C6" s="186"/>
      <c r="D6" s="186"/>
      <c r="E6" s="186"/>
      <c r="F6" s="186"/>
      <c r="G6" s="186"/>
      <c r="H6" s="186"/>
      <c r="I6" s="186"/>
      <c r="J6" s="186"/>
      <c r="K6" s="186"/>
      <c r="L6" s="186"/>
      <c r="M6" s="186"/>
      <c r="N6" s="186"/>
      <c r="O6" s="186"/>
      <c r="P6" s="186"/>
    </row>
    <row r="7" spans="1:16" ht="16.5" customHeight="1" x14ac:dyDescent="0.2">
      <c r="A7" s="186"/>
      <c r="B7" s="186"/>
      <c r="C7" s="186"/>
      <c r="D7" s="186"/>
      <c r="E7" s="186"/>
      <c r="F7" s="186"/>
      <c r="G7" s="186"/>
      <c r="H7" s="186"/>
      <c r="I7" s="186"/>
      <c r="J7" s="186"/>
      <c r="K7" s="186"/>
      <c r="L7" s="186"/>
      <c r="M7" s="186"/>
      <c r="N7" s="186"/>
      <c r="O7" s="186"/>
      <c r="P7" s="186"/>
    </row>
    <row r="8" spans="1:16" ht="16.5" customHeight="1" x14ac:dyDescent="0.2">
      <c r="A8" s="186"/>
      <c r="B8" s="186"/>
      <c r="C8" s="186"/>
      <c r="D8" s="186"/>
      <c r="E8" s="186"/>
      <c r="F8" s="186"/>
      <c r="G8" s="186"/>
      <c r="H8" s="186"/>
      <c r="I8" s="186"/>
      <c r="J8" s="186"/>
      <c r="K8" s="186"/>
      <c r="L8" s="186"/>
      <c r="M8" s="186"/>
      <c r="N8" s="186"/>
      <c r="O8" s="186"/>
      <c r="P8" s="186"/>
    </row>
    <row r="9" spans="1:16" ht="16.5" customHeight="1" x14ac:dyDescent="0.2">
      <c r="A9" s="186"/>
      <c r="B9" s="186"/>
      <c r="C9" s="186"/>
      <c r="D9" s="186"/>
      <c r="E9" s="186"/>
      <c r="F9" s="186"/>
      <c r="G9" s="186"/>
      <c r="H9" s="186"/>
      <c r="I9" s="186"/>
      <c r="J9" s="186"/>
      <c r="K9" s="186"/>
      <c r="L9" s="186"/>
      <c r="M9" s="186"/>
      <c r="N9" s="186"/>
      <c r="O9" s="186"/>
      <c r="P9" s="186"/>
    </row>
    <row r="10" spans="1:16" ht="16.5" customHeight="1" x14ac:dyDescent="0.2">
      <c r="A10" s="186"/>
      <c r="B10" s="186"/>
      <c r="C10" s="186"/>
      <c r="D10" s="186"/>
      <c r="E10" s="186"/>
      <c r="F10" s="186"/>
      <c r="G10" s="186"/>
      <c r="H10" s="186"/>
      <c r="I10" s="186"/>
      <c r="J10" s="186"/>
      <c r="K10" s="186"/>
      <c r="L10" s="186"/>
      <c r="M10" s="186"/>
      <c r="N10" s="186"/>
      <c r="O10" s="186"/>
      <c r="P10" s="186"/>
    </row>
    <row r="11" spans="1:16" ht="16.5" customHeight="1" x14ac:dyDescent="0.2">
      <c r="A11" s="186"/>
      <c r="B11" s="186"/>
      <c r="C11" s="186"/>
      <c r="D11" s="186"/>
      <c r="E11" s="186"/>
      <c r="F11" s="186"/>
      <c r="G11" s="186"/>
      <c r="H11" s="186"/>
      <c r="I11" s="186"/>
      <c r="J11" s="186"/>
      <c r="K11" s="186"/>
      <c r="L11" s="186"/>
      <c r="M11" s="186"/>
      <c r="N11" s="186"/>
      <c r="O11" s="186"/>
      <c r="P11" s="186"/>
    </row>
    <row r="12" spans="1:16" ht="16.5" customHeight="1" x14ac:dyDescent="0.2">
      <c r="A12" s="186"/>
      <c r="B12" s="186"/>
      <c r="C12" s="186"/>
      <c r="D12" s="186"/>
      <c r="E12" s="186"/>
      <c r="F12" s="186"/>
      <c r="G12" s="186"/>
      <c r="H12" s="186"/>
      <c r="I12" s="186"/>
      <c r="J12" s="186"/>
      <c r="K12" s="186"/>
      <c r="L12" s="186"/>
      <c r="M12" s="186"/>
      <c r="N12" s="186"/>
      <c r="O12" s="186"/>
      <c r="P12" s="186"/>
    </row>
    <row r="13" spans="1:16" ht="16.5" customHeight="1" x14ac:dyDescent="0.2">
      <c r="A13" s="186"/>
      <c r="B13" s="186"/>
      <c r="C13" s="186"/>
      <c r="D13" s="186"/>
      <c r="E13" s="186"/>
      <c r="F13" s="186"/>
      <c r="G13" s="186"/>
      <c r="H13" s="186"/>
      <c r="I13" s="186"/>
      <c r="J13" s="186"/>
      <c r="K13" s="186"/>
      <c r="L13" s="186"/>
      <c r="M13" s="186"/>
      <c r="N13" s="186"/>
      <c r="O13" s="186"/>
      <c r="P13" s="186"/>
    </row>
    <row r="14" spans="1:16" ht="16.5" customHeight="1" x14ac:dyDescent="0.2">
      <c r="A14" s="186"/>
      <c r="B14" s="186"/>
      <c r="C14" s="186"/>
      <c r="D14" s="186"/>
      <c r="E14" s="186"/>
      <c r="F14" s="186"/>
      <c r="G14" s="186"/>
      <c r="H14" s="186"/>
      <c r="I14" s="186"/>
      <c r="J14" s="186"/>
      <c r="K14" s="186"/>
      <c r="L14" s="186"/>
      <c r="M14" s="186"/>
      <c r="N14" s="186"/>
      <c r="O14" s="186"/>
      <c r="P14" s="186"/>
    </row>
    <row r="15" spans="1:16" ht="16.5" customHeight="1" x14ac:dyDescent="0.2">
      <c r="A15" s="186"/>
      <c r="B15" s="186"/>
      <c r="C15" s="186"/>
      <c r="D15" s="186"/>
      <c r="E15" s="186"/>
      <c r="F15" s="186"/>
      <c r="G15" s="186"/>
      <c r="H15" s="186"/>
      <c r="I15" s="186"/>
      <c r="J15" s="186"/>
      <c r="K15" s="186"/>
      <c r="L15" s="186"/>
      <c r="M15" s="186"/>
      <c r="N15" s="186"/>
      <c r="O15" s="186"/>
      <c r="P15" s="186"/>
    </row>
    <row r="16" spans="1:16" ht="16.5" customHeight="1" x14ac:dyDescent="0.2">
      <c r="A16" s="186"/>
      <c r="B16" s="186"/>
      <c r="C16" s="186"/>
      <c r="D16" s="186"/>
      <c r="E16" s="186"/>
      <c r="F16" s="186"/>
      <c r="G16" s="186"/>
      <c r="H16" s="186"/>
      <c r="I16" s="186"/>
      <c r="J16" s="186"/>
      <c r="K16" s="186"/>
      <c r="L16" s="186"/>
      <c r="M16" s="186"/>
      <c r="N16" s="186"/>
      <c r="O16" s="186"/>
      <c r="P16" s="186"/>
    </row>
    <row r="17" spans="1:16" ht="16.5" customHeight="1" x14ac:dyDescent="0.2">
      <c r="A17" s="186"/>
      <c r="B17" s="186"/>
      <c r="C17" s="186"/>
      <c r="D17" s="186"/>
      <c r="E17" s="186"/>
      <c r="F17" s="186"/>
      <c r="G17" s="186"/>
      <c r="H17" s="186"/>
      <c r="I17" s="186"/>
      <c r="J17" s="186"/>
      <c r="K17" s="186"/>
      <c r="L17" s="186"/>
      <c r="M17" s="186"/>
      <c r="N17" s="186"/>
      <c r="O17" s="186"/>
      <c r="P17" s="186"/>
    </row>
    <row r="18" spans="1:16" ht="16.5" customHeight="1" x14ac:dyDescent="0.2">
      <c r="A18" s="186"/>
      <c r="B18" s="186"/>
      <c r="C18" s="186"/>
      <c r="D18" s="186"/>
      <c r="E18" s="186"/>
      <c r="F18" s="186"/>
      <c r="G18" s="186"/>
      <c r="H18" s="186"/>
      <c r="I18" s="186"/>
      <c r="J18" s="186"/>
      <c r="K18" s="186"/>
      <c r="L18" s="186"/>
      <c r="M18" s="186"/>
      <c r="N18" s="186"/>
      <c r="O18" s="186"/>
      <c r="P18" s="186"/>
    </row>
    <row r="19" spans="1:16" ht="16.5" customHeight="1" x14ac:dyDescent="0.2">
      <c r="A19" s="186"/>
      <c r="B19" s="186"/>
      <c r="C19" s="186"/>
      <c r="D19" s="186"/>
      <c r="E19" s="186"/>
      <c r="F19" s="186"/>
      <c r="G19" s="186"/>
      <c r="H19" s="186"/>
      <c r="I19" s="186"/>
      <c r="J19" s="186"/>
      <c r="K19" s="186"/>
      <c r="L19" s="186"/>
      <c r="M19" s="186"/>
      <c r="N19" s="186"/>
      <c r="O19" s="186"/>
      <c r="P19" s="186"/>
    </row>
    <row r="20" spans="1:16" ht="16.5" customHeight="1" x14ac:dyDescent="0.2">
      <c r="A20" s="186"/>
      <c r="B20" s="186"/>
      <c r="C20" s="186"/>
      <c r="D20" s="186"/>
      <c r="E20" s="186"/>
      <c r="F20" s="186"/>
      <c r="G20" s="186"/>
      <c r="H20" s="186"/>
      <c r="I20" s="186"/>
      <c r="J20" s="186"/>
      <c r="K20" s="186"/>
      <c r="L20" s="186"/>
      <c r="M20" s="186"/>
      <c r="N20" s="186"/>
      <c r="O20" s="186"/>
      <c r="P20" s="186"/>
    </row>
    <row r="21" spans="1:16" ht="16.5" customHeight="1" x14ac:dyDescent="0.2">
      <c r="A21" s="186"/>
      <c r="B21" s="186"/>
      <c r="C21" s="186"/>
      <c r="D21" s="186"/>
      <c r="E21" s="186"/>
      <c r="F21" s="186"/>
      <c r="G21" s="186"/>
      <c r="H21" s="186"/>
      <c r="I21" s="186"/>
      <c r="J21" s="186"/>
      <c r="K21" s="186"/>
      <c r="L21" s="186"/>
      <c r="M21" s="186"/>
      <c r="N21" s="186"/>
      <c r="O21" s="186"/>
      <c r="P21" s="186"/>
    </row>
    <row r="22" spans="1:16" ht="16.5" customHeight="1" x14ac:dyDescent="0.2">
      <c r="A22" s="186"/>
      <c r="B22" s="186"/>
      <c r="C22" s="186"/>
      <c r="D22" s="186"/>
      <c r="E22" s="186"/>
      <c r="F22" s="186"/>
      <c r="G22" s="186"/>
      <c r="H22" s="186"/>
      <c r="I22" s="186"/>
      <c r="J22" s="186"/>
      <c r="K22" s="186"/>
      <c r="L22" s="186"/>
      <c r="M22" s="186"/>
      <c r="N22" s="186"/>
      <c r="O22" s="186"/>
      <c r="P22" s="186"/>
    </row>
    <row r="23" spans="1:16" ht="16.5" customHeight="1" x14ac:dyDescent="0.2">
      <c r="A23" s="186"/>
      <c r="B23" s="186"/>
      <c r="C23" s="186"/>
      <c r="D23" s="186"/>
      <c r="E23" s="186"/>
      <c r="F23" s="186"/>
      <c r="G23" s="186"/>
      <c r="H23" s="186"/>
      <c r="I23" s="186"/>
      <c r="J23" s="186"/>
      <c r="K23" s="186"/>
      <c r="L23" s="186"/>
      <c r="M23" s="186"/>
      <c r="N23" s="186"/>
      <c r="O23" s="186"/>
      <c r="P23" s="186"/>
    </row>
    <row r="24" spans="1:16" ht="16.5" customHeight="1" x14ac:dyDescent="0.2">
      <c r="A24" s="186"/>
      <c r="B24" s="186"/>
      <c r="C24" s="186"/>
      <c r="D24" s="186"/>
      <c r="E24" s="186"/>
      <c r="F24" s="186"/>
      <c r="G24" s="186"/>
      <c r="H24" s="186"/>
      <c r="I24" s="186"/>
      <c r="J24" s="186"/>
      <c r="K24" s="186"/>
      <c r="L24" s="186"/>
      <c r="M24" s="186"/>
      <c r="N24" s="186"/>
      <c r="O24" s="186"/>
      <c r="P24" s="186"/>
    </row>
    <row r="25" spans="1:16" ht="16.5" customHeight="1" x14ac:dyDescent="0.2">
      <c r="A25" s="186"/>
      <c r="B25" s="186"/>
      <c r="C25" s="186"/>
      <c r="D25" s="186"/>
      <c r="E25" s="186"/>
      <c r="F25" s="186"/>
      <c r="G25" s="186"/>
      <c r="H25" s="186"/>
      <c r="I25" s="186"/>
      <c r="J25" s="186"/>
      <c r="K25" s="186"/>
      <c r="L25" s="186"/>
      <c r="M25" s="186"/>
      <c r="N25" s="186"/>
      <c r="O25" s="186"/>
      <c r="P25" s="186"/>
    </row>
    <row r="26" spans="1:16" ht="16.5" customHeight="1" x14ac:dyDescent="0.2">
      <c r="A26" s="186"/>
      <c r="B26" s="186"/>
      <c r="C26" s="186"/>
      <c r="D26" s="186"/>
      <c r="E26" s="186"/>
      <c r="F26" s="186"/>
      <c r="G26" s="186"/>
      <c r="H26" s="186"/>
      <c r="I26" s="186"/>
      <c r="J26" s="186"/>
      <c r="K26" s="186"/>
      <c r="L26" s="186"/>
      <c r="M26" s="186"/>
      <c r="N26" s="186"/>
      <c r="O26" s="186"/>
      <c r="P26" s="186"/>
    </row>
    <row r="27" spans="1:16" ht="16.5" customHeight="1" x14ac:dyDescent="0.2">
      <c r="A27" s="186"/>
      <c r="B27" s="186"/>
      <c r="C27" s="186"/>
      <c r="D27" s="186"/>
      <c r="E27" s="186"/>
      <c r="F27" s="186"/>
      <c r="G27" s="186"/>
      <c r="H27" s="186"/>
      <c r="I27" s="186"/>
      <c r="J27" s="186"/>
      <c r="K27" s="186"/>
      <c r="L27" s="186"/>
      <c r="M27" s="186"/>
      <c r="N27" s="186"/>
      <c r="O27" s="186"/>
      <c r="P27" s="186"/>
    </row>
    <row r="28" spans="1:16" ht="16.5" customHeight="1" x14ac:dyDescent="0.2">
      <c r="A28" s="186"/>
      <c r="B28" s="186"/>
      <c r="C28" s="186"/>
      <c r="D28" s="186"/>
      <c r="E28" s="186"/>
      <c r="F28" s="186"/>
      <c r="G28" s="186"/>
      <c r="H28" s="186"/>
      <c r="I28" s="186"/>
      <c r="J28" s="186"/>
      <c r="K28" s="186"/>
      <c r="L28" s="186"/>
      <c r="M28" s="186"/>
      <c r="N28" s="186"/>
      <c r="O28" s="186"/>
      <c r="P28" s="186"/>
    </row>
    <row r="29" spans="1:16" ht="16.5" customHeight="1" x14ac:dyDescent="0.2">
      <c r="A29" s="186"/>
      <c r="B29" s="186"/>
      <c r="C29" s="186"/>
      <c r="D29" s="186"/>
      <c r="E29" s="186"/>
      <c r="F29" s="186"/>
      <c r="G29" s="186"/>
      <c r="H29" s="186"/>
      <c r="I29" s="186"/>
      <c r="J29" s="186"/>
      <c r="K29" s="186"/>
      <c r="L29" s="186"/>
      <c r="M29" s="186"/>
      <c r="N29" s="186"/>
      <c r="O29" s="186"/>
      <c r="P29" s="186"/>
    </row>
    <row r="30" spans="1:16" ht="16.5" customHeight="1" x14ac:dyDescent="0.2">
      <c r="A30" s="186"/>
      <c r="B30" s="186"/>
      <c r="C30" s="186"/>
      <c r="D30" s="186"/>
      <c r="E30" s="186"/>
      <c r="F30" s="186"/>
      <c r="G30" s="186"/>
      <c r="H30" s="186"/>
      <c r="I30" s="186"/>
      <c r="J30" s="186"/>
      <c r="K30" s="186"/>
      <c r="L30" s="186"/>
      <c r="M30" s="186"/>
      <c r="N30" s="186"/>
      <c r="O30" s="186"/>
      <c r="P30" s="186"/>
    </row>
    <row r="31" spans="1:16" ht="16.5" customHeight="1" x14ac:dyDescent="0.2">
      <c r="A31" s="186"/>
      <c r="B31" s="186"/>
      <c r="C31" s="186"/>
      <c r="D31" s="186"/>
      <c r="E31" s="186"/>
      <c r="F31" s="186"/>
      <c r="G31" s="186"/>
      <c r="H31" s="186"/>
      <c r="I31" s="186"/>
      <c r="J31" s="186"/>
      <c r="K31" s="186"/>
      <c r="L31" s="186"/>
      <c r="M31" s="186"/>
      <c r="N31" s="186"/>
      <c r="O31" s="186"/>
      <c r="P31" s="186"/>
    </row>
    <row r="32" spans="1:16" ht="31.5" customHeight="1" x14ac:dyDescent="0.2">
      <c r="A32" s="186"/>
      <c r="B32" s="186"/>
      <c r="C32" s="186"/>
      <c r="D32" s="186"/>
      <c r="E32" s="186"/>
      <c r="F32" s="186"/>
      <c r="G32" s="186"/>
      <c r="H32" s="186"/>
      <c r="I32" s="186"/>
      <c r="J32" s="181" t="s">
        <v>0</v>
      </c>
      <c r="K32" s="186"/>
      <c r="L32" s="186"/>
      <c r="M32" s="186"/>
      <c r="N32" s="186"/>
      <c r="O32" s="186"/>
      <c r="P32" s="186"/>
    </row>
    <row r="33" spans="1:16" ht="39" customHeight="1" x14ac:dyDescent="0.25">
      <c r="A33" s="186"/>
      <c r="B33" s="187" t="s">
        <v>10</v>
      </c>
      <c r="C33" s="193"/>
      <c r="D33" s="193"/>
      <c r="E33" s="195" t="s">
        <v>5</v>
      </c>
      <c r="F33" s="196" t="s">
        <v>206</v>
      </c>
      <c r="G33" s="201" t="s">
        <v>523</v>
      </c>
      <c r="H33" s="201" t="s">
        <v>130</v>
      </c>
      <c r="I33" s="201" t="s">
        <v>319</v>
      </c>
      <c r="J33" s="205" t="s">
        <v>51</v>
      </c>
      <c r="K33" s="186"/>
      <c r="L33" s="186"/>
      <c r="M33" s="186"/>
      <c r="N33" s="186"/>
      <c r="O33" s="186"/>
      <c r="P33" s="186"/>
    </row>
    <row r="34" spans="1:16" ht="39" customHeight="1" x14ac:dyDescent="0.2">
      <c r="A34" s="186"/>
      <c r="B34" s="188"/>
      <c r="C34" s="1056" t="s">
        <v>452</v>
      </c>
      <c r="D34" s="1056"/>
      <c r="E34" s="1057"/>
      <c r="F34" s="197">
        <v>7.92</v>
      </c>
      <c r="G34" s="202">
        <v>9.23</v>
      </c>
      <c r="H34" s="202">
        <v>7.43</v>
      </c>
      <c r="I34" s="202">
        <v>6.13</v>
      </c>
      <c r="J34" s="206">
        <v>5.73</v>
      </c>
      <c r="K34" s="186"/>
      <c r="L34" s="186"/>
      <c r="M34" s="186"/>
      <c r="N34" s="186"/>
      <c r="O34" s="186"/>
      <c r="P34" s="186"/>
    </row>
    <row r="35" spans="1:16" ht="39" customHeight="1" x14ac:dyDescent="0.2">
      <c r="A35" s="186"/>
      <c r="B35" s="189"/>
      <c r="C35" s="1058" t="s">
        <v>164</v>
      </c>
      <c r="D35" s="1058"/>
      <c r="E35" s="1059"/>
      <c r="F35" s="198">
        <v>2.73</v>
      </c>
      <c r="G35" s="203">
        <v>2.57</v>
      </c>
      <c r="H35" s="203">
        <v>3.32</v>
      </c>
      <c r="I35" s="203">
        <v>3.45</v>
      </c>
      <c r="J35" s="207">
        <v>3.62</v>
      </c>
      <c r="K35" s="186"/>
      <c r="L35" s="186"/>
      <c r="M35" s="186"/>
      <c r="N35" s="186"/>
      <c r="O35" s="186"/>
      <c r="P35" s="186"/>
    </row>
    <row r="36" spans="1:16" ht="39" customHeight="1" x14ac:dyDescent="0.2">
      <c r="A36" s="186"/>
      <c r="B36" s="189"/>
      <c r="C36" s="1058" t="s">
        <v>317</v>
      </c>
      <c r="D36" s="1058"/>
      <c r="E36" s="1059"/>
      <c r="F36" s="198">
        <v>0.2</v>
      </c>
      <c r="G36" s="203">
        <v>0.61</v>
      </c>
      <c r="H36" s="203">
        <v>0.81</v>
      </c>
      <c r="I36" s="203">
        <v>1.27</v>
      </c>
      <c r="J36" s="207">
        <v>1.1399999999999999</v>
      </c>
      <c r="K36" s="186"/>
      <c r="L36" s="186"/>
      <c r="M36" s="186"/>
      <c r="N36" s="186"/>
      <c r="O36" s="186"/>
      <c r="P36" s="186"/>
    </row>
    <row r="37" spans="1:16" ht="39" customHeight="1" x14ac:dyDescent="0.2">
      <c r="A37" s="186"/>
      <c r="B37" s="189"/>
      <c r="C37" s="1058" t="s">
        <v>467</v>
      </c>
      <c r="D37" s="1058"/>
      <c r="E37" s="1059"/>
      <c r="F37" s="198">
        <v>1.01</v>
      </c>
      <c r="G37" s="203">
        <v>0.35</v>
      </c>
      <c r="H37" s="203">
        <v>0.89</v>
      </c>
      <c r="I37" s="203">
        <v>0.59</v>
      </c>
      <c r="J37" s="207">
        <v>1.08</v>
      </c>
      <c r="K37" s="186"/>
      <c r="L37" s="186"/>
      <c r="M37" s="186"/>
      <c r="N37" s="186"/>
      <c r="O37" s="186"/>
      <c r="P37" s="186"/>
    </row>
    <row r="38" spans="1:16" ht="39" customHeight="1" x14ac:dyDescent="0.2">
      <c r="A38" s="186"/>
      <c r="B38" s="189"/>
      <c r="C38" s="1058" t="s">
        <v>465</v>
      </c>
      <c r="D38" s="1058"/>
      <c r="E38" s="1059"/>
      <c r="F38" s="198">
        <v>0.11</v>
      </c>
      <c r="G38" s="203">
        <v>0.12</v>
      </c>
      <c r="H38" s="203">
        <v>0.16</v>
      </c>
      <c r="I38" s="203">
        <v>0.19</v>
      </c>
      <c r="J38" s="207">
        <v>0.25</v>
      </c>
      <c r="K38" s="186"/>
      <c r="L38" s="186"/>
      <c r="M38" s="186"/>
      <c r="N38" s="186"/>
      <c r="O38" s="186"/>
      <c r="P38" s="186"/>
    </row>
    <row r="39" spans="1:16" ht="39" customHeight="1" x14ac:dyDescent="0.2">
      <c r="A39" s="186"/>
      <c r="B39" s="189"/>
      <c r="C39" s="1058"/>
      <c r="D39" s="1058"/>
      <c r="E39" s="1059"/>
      <c r="F39" s="198"/>
      <c r="G39" s="203"/>
      <c r="H39" s="203"/>
      <c r="I39" s="203"/>
      <c r="J39" s="207"/>
      <c r="K39" s="186"/>
      <c r="L39" s="186"/>
      <c r="M39" s="186"/>
      <c r="N39" s="186"/>
      <c r="O39" s="186"/>
      <c r="P39" s="186"/>
    </row>
    <row r="40" spans="1:16" ht="39" customHeight="1" x14ac:dyDescent="0.2">
      <c r="A40" s="186"/>
      <c r="B40" s="189"/>
      <c r="C40" s="1058"/>
      <c r="D40" s="1058"/>
      <c r="E40" s="1059"/>
      <c r="F40" s="198"/>
      <c r="G40" s="203"/>
      <c r="H40" s="203"/>
      <c r="I40" s="203"/>
      <c r="J40" s="207"/>
      <c r="K40" s="186"/>
      <c r="L40" s="186"/>
      <c r="M40" s="186"/>
      <c r="N40" s="186"/>
      <c r="O40" s="186"/>
      <c r="P40" s="186"/>
    </row>
    <row r="41" spans="1:16" ht="39" customHeight="1" x14ac:dyDescent="0.2">
      <c r="A41" s="186"/>
      <c r="B41" s="189"/>
      <c r="C41" s="1058"/>
      <c r="D41" s="1058"/>
      <c r="E41" s="1059"/>
      <c r="F41" s="198"/>
      <c r="G41" s="203"/>
      <c r="H41" s="203"/>
      <c r="I41" s="203"/>
      <c r="J41" s="207"/>
      <c r="K41" s="186"/>
      <c r="L41" s="186"/>
      <c r="M41" s="186"/>
      <c r="N41" s="186"/>
      <c r="O41" s="186"/>
      <c r="P41" s="186"/>
    </row>
    <row r="42" spans="1:16" ht="39" customHeight="1" x14ac:dyDescent="0.2">
      <c r="A42" s="186"/>
      <c r="B42" s="190"/>
      <c r="C42" s="1058" t="s">
        <v>489</v>
      </c>
      <c r="D42" s="1058"/>
      <c r="E42" s="1059"/>
      <c r="F42" s="198" t="s">
        <v>33</v>
      </c>
      <c r="G42" s="203" t="s">
        <v>33</v>
      </c>
      <c r="H42" s="203" t="s">
        <v>33</v>
      </c>
      <c r="I42" s="203" t="s">
        <v>33</v>
      </c>
      <c r="J42" s="207" t="s">
        <v>33</v>
      </c>
      <c r="K42" s="186"/>
      <c r="L42" s="186"/>
      <c r="M42" s="186"/>
      <c r="N42" s="186"/>
      <c r="O42" s="186"/>
      <c r="P42" s="186"/>
    </row>
    <row r="43" spans="1:16" ht="39" customHeight="1" x14ac:dyDescent="0.2">
      <c r="A43" s="186"/>
      <c r="B43" s="191"/>
      <c r="C43" s="1060" t="s">
        <v>251</v>
      </c>
      <c r="D43" s="1060"/>
      <c r="E43" s="1061"/>
      <c r="F43" s="199">
        <v>0</v>
      </c>
      <c r="G43" s="204">
        <v>0</v>
      </c>
      <c r="H43" s="204">
        <v>0</v>
      </c>
      <c r="I43" s="204" t="s">
        <v>33</v>
      </c>
      <c r="J43" s="208" t="s">
        <v>33</v>
      </c>
      <c r="K43" s="186"/>
      <c r="L43" s="186"/>
      <c r="M43" s="186"/>
      <c r="N43" s="186"/>
      <c r="O43" s="186"/>
      <c r="P43" s="186"/>
    </row>
    <row r="44" spans="1:16" ht="39" customHeight="1" x14ac:dyDescent="0.2">
      <c r="A44" s="186"/>
      <c r="B44" s="192"/>
      <c r="C44" s="194"/>
      <c r="D44" s="194"/>
      <c r="E44" s="194"/>
      <c r="F44" s="200"/>
      <c r="G44" s="200"/>
      <c r="H44" s="200"/>
      <c r="I44" s="200"/>
      <c r="J44" s="200"/>
      <c r="K44" s="186"/>
      <c r="L44" s="186"/>
      <c r="M44" s="186"/>
      <c r="N44" s="186"/>
      <c r="O44" s="186"/>
      <c r="P44" s="186"/>
    </row>
    <row r="45" spans="1:16" ht="16.5" x14ac:dyDescent="0.2">
      <c r="A45" s="186"/>
      <c r="B45" s="186"/>
      <c r="C45" s="186"/>
      <c r="D45" s="186"/>
      <c r="E45" s="186"/>
      <c r="F45" s="186"/>
      <c r="G45" s="186"/>
      <c r="H45" s="186"/>
      <c r="I45" s="186"/>
      <c r="J45" s="186"/>
      <c r="K45" s="186"/>
      <c r="L45" s="186"/>
      <c r="M45" s="186"/>
      <c r="N45" s="186"/>
      <c r="O45" s="186"/>
      <c r="P45" s="186"/>
    </row>
  </sheetData>
  <sheetProtection algorithmName="SHA-512" hashValue="RwHHQThjLdD0vLyJ3PEhv1O9VLHW1tviA04aU+JiQ5Y0svYWy576JR7eQeK3rLtIuOt4ah7tvjIQgEijclv5tQ==" saltValue="4HgN9chmK1bH1lwinO9tS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5" t="s">
        <v>13</v>
      </c>
      <c r="P43" s="85"/>
      <c r="Q43" s="85"/>
      <c r="R43" s="85"/>
      <c r="S43" s="85"/>
      <c r="T43" s="85"/>
      <c r="U43" s="85"/>
    </row>
    <row r="44" spans="1:21" ht="30.75" customHeight="1" x14ac:dyDescent="0.25">
      <c r="A44" s="85"/>
      <c r="B44" s="209" t="s">
        <v>15</v>
      </c>
      <c r="C44" s="215"/>
      <c r="D44" s="215"/>
      <c r="E44" s="223"/>
      <c r="F44" s="223"/>
      <c r="G44" s="223"/>
      <c r="H44" s="223"/>
      <c r="I44" s="223"/>
      <c r="J44" s="226" t="s">
        <v>5</v>
      </c>
      <c r="K44" s="228" t="s">
        <v>206</v>
      </c>
      <c r="L44" s="237" t="s">
        <v>523</v>
      </c>
      <c r="M44" s="237" t="s">
        <v>130</v>
      </c>
      <c r="N44" s="237" t="s">
        <v>319</v>
      </c>
      <c r="O44" s="246" t="s">
        <v>51</v>
      </c>
      <c r="P44" s="85"/>
      <c r="Q44" s="85"/>
      <c r="R44" s="85"/>
      <c r="S44" s="85"/>
      <c r="T44" s="85"/>
      <c r="U44" s="85"/>
    </row>
    <row r="45" spans="1:21" ht="30.75" customHeight="1" x14ac:dyDescent="0.2">
      <c r="A45" s="85"/>
      <c r="B45" s="1077" t="s">
        <v>19</v>
      </c>
      <c r="C45" s="1078"/>
      <c r="D45" s="218"/>
      <c r="E45" s="1091" t="s">
        <v>23</v>
      </c>
      <c r="F45" s="1091"/>
      <c r="G45" s="1091"/>
      <c r="H45" s="1091"/>
      <c r="I45" s="1091"/>
      <c r="J45" s="1092"/>
      <c r="K45" s="229">
        <v>1545</v>
      </c>
      <c r="L45" s="238">
        <v>1727</v>
      </c>
      <c r="M45" s="238">
        <v>1459</v>
      </c>
      <c r="N45" s="238">
        <v>1541</v>
      </c>
      <c r="O45" s="247">
        <v>1624</v>
      </c>
      <c r="P45" s="85"/>
      <c r="Q45" s="85"/>
      <c r="R45" s="85"/>
      <c r="S45" s="85"/>
      <c r="T45" s="85"/>
      <c r="U45" s="85"/>
    </row>
    <row r="46" spans="1:21" ht="30.75" customHeight="1" x14ac:dyDescent="0.2">
      <c r="A46" s="85"/>
      <c r="B46" s="1079"/>
      <c r="C46" s="1080"/>
      <c r="D46" s="219"/>
      <c r="E46" s="1083" t="s">
        <v>24</v>
      </c>
      <c r="F46" s="1083"/>
      <c r="G46" s="1083"/>
      <c r="H46" s="1083"/>
      <c r="I46" s="1083"/>
      <c r="J46" s="1084"/>
      <c r="K46" s="230" t="s">
        <v>33</v>
      </c>
      <c r="L46" s="239" t="s">
        <v>33</v>
      </c>
      <c r="M46" s="239" t="s">
        <v>33</v>
      </c>
      <c r="N46" s="239" t="s">
        <v>33</v>
      </c>
      <c r="O46" s="248" t="s">
        <v>33</v>
      </c>
      <c r="P46" s="85"/>
      <c r="Q46" s="85"/>
      <c r="R46" s="85"/>
      <c r="S46" s="85"/>
      <c r="T46" s="85"/>
      <c r="U46" s="85"/>
    </row>
    <row r="47" spans="1:21" ht="30.75" customHeight="1" x14ac:dyDescent="0.2">
      <c r="A47" s="85"/>
      <c r="B47" s="1079"/>
      <c r="C47" s="1080"/>
      <c r="D47" s="219"/>
      <c r="E47" s="1083" t="s">
        <v>25</v>
      </c>
      <c r="F47" s="1083"/>
      <c r="G47" s="1083"/>
      <c r="H47" s="1083"/>
      <c r="I47" s="1083"/>
      <c r="J47" s="1084"/>
      <c r="K47" s="230" t="s">
        <v>33</v>
      </c>
      <c r="L47" s="239" t="s">
        <v>33</v>
      </c>
      <c r="M47" s="239" t="s">
        <v>33</v>
      </c>
      <c r="N47" s="239" t="s">
        <v>33</v>
      </c>
      <c r="O47" s="248" t="s">
        <v>33</v>
      </c>
      <c r="P47" s="85"/>
      <c r="Q47" s="85"/>
      <c r="R47" s="85"/>
      <c r="S47" s="85"/>
      <c r="T47" s="85"/>
      <c r="U47" s="85"/>
    </row>
    <row r="48" spans="1:21" ht="30.75" customHeight="1" x14ac:dyDescent="0.2">
      <c r="A48" s="85"/>
      <c r="B48" s="1079"/>
      <c r="C48" s="1080"/>
      <c r="D48" s="219"/>
      <c r="E48" s="1083" t="s">
        <v>20</v>
      </c>
      <c r="F48" s="1083"/>
      <c r="G48" s="1083"/>
      <c r="H48" s="1083"/>
      <c r="I48" s="1083"/>
      <c r="J48" s="1084"/>
      <c r="K48" s="230">
        <v>826</v>
      </c>
      <c r="L48" s="239">
        <v>684</v>
      </c>
      <c r="M48" s="239">
        <v>739</v>
      </c>
      <c r="N48" s="239">
        <v>730</v>
      </c>
      <c r="O48" s="248">
        <v>580</v>
      </c>
      <c r="P48" s="85"/>
      <c r="Q48" s="85"/>
      <c r="R48" s="85"/>
      <c r="S48" s="85"/>
      <c r="T48" s="85"/>
      <c r="U48" s="85"/>
    </row>
    <row r="49" spans="1:21" ht="30.75" customHeight="1" x14ac:dyDescent="0.2">
      <c r="A49" s="85"/>
      <c r="B49" s="1079"/>
      <c r="C49" s="1080"/>
      <c r="D49" s="219"/>
      <c r="E49" s="1083" t="s">
        <v>27</v>
      </c>
      <c r="F49" s="1083"/>
      <c r="G49" s="1083"/>
      <c r="H49" s="1083"/>
      <c r="I49" s="1083"/>
      <c r="J49" s="1084"/>
      <c r="K49" s="230">
        <v>55</v>
      </c>
      <c r="L49" s="239">
        <v>50</v>
      </c>
      <c r="M49" s="239">
        <v>55</v>
      </c>
      <c r="N49" s="239">
        <v>59</v>
      </c>
      <c r="O49" s="248">
        <v>53</v>
      </c>
      <c r="P49" s="85"/>
      <c r="Q49" s="85"/>
      <c r="R49" s="85"/>
      <c r="S49" s="85"/>
      <c r="T49" s="85"/>
      <c r="U49" s="85"/>
    </row>
    <row r="50" spans="1:21" ht="30.75" customHeight="1" x14ac:dyDescent="0.2">
      <c r="A50" s="85"/>
      <c r="B50" s="1079"/>
      <c r="C50" s="1080"/>
      <c r="D50" s="219"/>
      <c r="E50" s="1083" t="s">
        <v>29</v>
      </c>
      <c r="F50" s="1083"/>
      <c r="G50" s="1083"/>
      <c r="H50" s="1083"/>
      <c r="I50" s="1083"/>
      <c r="J50" s="1084"/>
      <c r="K50" s="230">
        <v>29</v>
      </c>
      <c r="L50" s="239">
        <v>68</v>
      </c>
      <c r="M50" s="239">
        <v>68</v>
      </c>
      <c r="N50" s="239">
        <v>67</v>
      </c>
      <c r="O50" s="248">
        <v>44</v>
      </c>
      <c r="P50" s="85"/>
      <c r="Q50" s="85"/>
      <c r="R50" s="85"/>
      <c r="S50" s="85"/>
      <c r="T50" s="85"/>
      <c r="U50" s="85"/>
    </row>
    <row r="51" spans="1:21" ht="30.75" customHeight="1" x14ac:dyDescent="0.2">
      <c r="A51" s="85"/>
      <c r="B51" s="1081"/>
      <c r="C51" s="1082"/>
      <c r="D51" s="220"/>
      <c r="E51" s="1083" t="s">
        <v>30</v>
      </c>
      <c r="F51" s="1083"/>
      <c r="G51" s="1083"/>
      <c r="H51" s="1083"/>
      <c r="I51" s="1083"/>
      <c r="J51" s="1084"/>
      <c r="K51" s="230" t="s">
        <v>33</v>
      </c>
      <c r="L51" s="239" t="s">
        <v>33</v>
      </c>
      <c r="M51" s="239" t="s">
        <v>33</v>
      </c>
      <c r="N51" s="239" t="s">
        <v>33</v>
      </c>
      <c r="O51" s="248" t="s">
        <v>33</v>
      </c>
      <c r="P51" s="85"/>
      <c r="Q51" s="85"/>
      <c r="R51" s="85"/>
      <c r="S51" s="85"/>
      <c r="T51" s="85"/>
      <c r="U51" s="85"/>
    </row>
    <row r="52" spans="1:21" ht="30.75" customHeight="1" x14ac:dyDescent="0.2">
      <c r="A52" s="85"/>
      <c r="B52" s="1085" t="s">
        <v>35</v>
      </c>
      <c r="C52" s="1086"/>
      <c r="D52" s="220"/>
      <c r="E52" s="1083" t="s">
        <v>41</v>
      </c>
      <c r="F52" s="1083"/>
      <c r="G52" s="1083"/>
      <c r="H52" s="1083"/>
      <c r="I52" s="1083"/>
      <c r="J52" s="1084"/>
      <c r="K52" s="230">
        <v>1665</v>
      </c>
      <c r="L52" s="239">
        <v>1481</v>
      </c>
      <c r="M52" s="239">
        <v>1604</v>
      </c>
      <c r="N52" s="239">
        <v>1557</v>
      </c>
      <c r="O52" s="248">
        <v>1503</v>
      </c>
      <c r="P52" s="85"/>
      <c r="Q52" s="85"/>
      <c r="R52" s="85"/>
      <c r="S52" s="85"/>
      <c r="T52" s="85"/>
      <c r="U52" s="85"/>
    </row>
    <row r="53" spans="1:21" ht="30.75" customHeight="1" x14ac:dyDescent="0.2">
      <c r="A53" s="85"/>
      <c r="B53" s="1087" t="s">
        <v>42</v>
      </c>
      <c r="C53" s="1088"/>
      <c r="D53" s="221"/>
      <c r="E53" s="1089" t="s">
        <v>43</v>
      </c>
      <c r="F53" s="1089"/>
      <c r="G53" s="1089"/>
      <c r="H53" s="1089"/>
      <c r="I53" s="1089"/>
      <c r="J53" s="1090"/>
      <c r="K53" s="231">
        <v>790</v>
      </c>
      <c r="L53" s="240">
        <v>1048</v>
      </c>
      <c r="M53" s="240">
        <v>717</v>
      </c>
      <c r="N53" s="240">
        <v>840</v>
      </c>
      <c r="O53" s="249">
        <v>798</v>
      </c>
      <c r="P53" s="85"/>
      <c r="Q53" s="85"/>
      <c r="R53" s="85"/>
      <c r="S53" s="85"/>
      <c r="T53" s="85"/>
      <c r="U53" s="85"/>
    </row>
    <row r="54" spans="1:21" ht="24" customHeight="1" x14ac:dyDescent="0.25">
      <c r="A54" s="85"/>
      <c r="B54" s="210"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11" t="s">
        <v>48</v>
      </c>
      <c r="C56" s="216"/>
      <c r="D56" s="216"/>
      <c r="E56" s="216"/>
      <c r="F56" s="216"/>
      <c r="G56" s="216"/>
      <c r="H56" s="216"/>
      <c r="I56" s="216"/>
      <c r="J56" s="216"/>
      <c r="K56" s="232"/>
      <c r="L56" s="232"/>
      <c r="M56" s="232"/>
      <c r="N56" s="232"/>
      <c r="O56" s="250" t="s">
        <v>50</v>
      </c>
      <c r="P56" s="85"/>
      <c r="Q56" s="85"/>
      <c r="R56" s="85"/>
      <c r="S56" s="85"/>
      <c r="T56" s="85"/>
      <c r="U56" s="85"/>
    </row>
    <row r="57" spans="1:21" ht="31.5" customHeight="1" x14ac:dyDescent="0.25">
      <c r="A57" s="85"/>
      <c r="B57" s="212"/>
      <c r="C57" s="217"/>
      <c r="D57" s="217"/>
      <c r="E57" s="224"/>
      <c r="F57" s="224"/>
      <c r="G57" s="224"/>
      <c r="H57" s="224"/>
      <c r="I57" s="224"/>
      <c r="J57" s="227" t="s">
        <v>5</v>
      </c>
      <c r="K57" s="233" t="s">
        <v>206</v>
      </c>
      <c r="L57" s="241" t="s">
        <v>523</v>
      </c>
      <c r="M57" s="241" t="s">
        <v>130</v>
      </c>
      <c r="N57" s="241" t="s">
        <v>319</v>
      </c>
      <c r="O57" s="251" t="s">
        <v>51</v>
      </c>
      <c r="P57" s="85"/>
      <c r="Q57" s="85"/>
      <c r="R57" s="85"/>
      <c r="S57" s="85"/>
      <c r="T57" s="85"/>
      <c r="U57" s="85"/>
    </row>
    <row r="58" spans="1:21" ht="31.5" customHeight="1" x14ac:dyDescent="0.2">
      <c r="B58" s="1071" t="s">
        <v>55</v>
      </c>
      <c r="C58" s="1072"/>
      <c r="D58" s="1062" t="s">
        <v>58</v>
      </c>
      <c r="E58" s="1063"/>
      <c r="F58" s="1063"/>
      <c r="G58" s="1063"/>
      <c r="H58" s="1063"/>
      <c r="I58" s="1063"/>
      <c r="J58" s="1064"/>
      <c r="K58" s="234"/>
      <c r="L58" s="242"/>
      <c r="M58" s="242"/>
      <c r="N58" s="242"/>
      <c r="O58" s="252"/>
    </row>
    <row r="59" spans="1:21" ht="31.5" customHeight="1" x14ac:dyDescent="0.2">
      <c r="B59" s="1073"/>
      <c r="C59" s="1074"/>
      <c r="D59" s="1065" t="s">
        <v>60</v>
      </c>
      <c r="E59" s="1066"/>
      <c r="F59" s="1066"/>
      <c r="G59" s="1066"/>
      <c r="H59" s="1066"/>
      <c r="I59" s="1066"/>
      <c r="J59" s="1067"/>
      <c r="K59" s="235"/>
      <c r="L59" s="243"/>
      <c r="M59" s="243"/>
      <c r="N59" s="243"/>
      <c r="O59" s="253"/>
    </row>
    <row r="60" spans="1:21" ht="31.5" customHeight="1" x14ac:dyDescent="0.2">
      <c r="B60" s="1075"/>
      <c r="C60" s="1076"/>
      <c r="D60" s="1068" t="s">
        <v>45</v>
      </c>
      <c r="E60" s="1069"/>
      <c r="F60" s="1069"/>
      <c r="G60" s="1069"/>
      <c r="H60" s="1069"/>
      <c r="I60" s="1069"/>
      <c r="J60" s="1070"/>
      <c r="K60" s="236"/>
      <c r="L60" s="244"/>
      <c r="M60" s="244"/>
      <c r="N60" s="244"/>
      <c r="O60" s="254"/>
    </row>
    <row r="61" spans="1:21" ht="24" customHeight="1" x14ac:dyDescent="0.2">
      <c r="B61" s="213"/>
      <c r="C61" s="213"/>
      <c r="D61" s="222" t="s">
        <v>40</v>
      </c>
      <c r="E61" s="225"/>
      <c r="F61" s="225"/>
      <c r="G61" s="225"/>
      <c r="H61" s="225"/>
      <c r="I61" s="225"/>
      <c r="J61" s="225"/>
      <c r="K61" s="225"/>
      <c r="L61" s="225"/>
      <c r="M61" s="225"/>
      <c r="N61" s="225"/>
      <c r="O61" s="225"/>
    </row>
    <row r="62" spans="1:21" ht="24" customHeight="1" x14ac:dyDescent="0.2">
      <c r="B62" s="214"/>
      <c r="C62" s="214"/>
      <c r="D62" s="222" t="s">
        <v>64</v>
      </c>
      <c r="E62" s="225"/>
      <c r="F62" s="225"/>
      <c r="G62" s="225"/>
      <c r="H62" s="225"/>
      <c r="I62" s="225"/>
      <c r="J62" s="225"/>
      <c r="K62" s="225"/>
      <c r="L62" s="225"/>
      <c r="M62" s="225"/>
      <c r="N62" s="225"/>
      <c r="O62" s="225"/>
    </row>
    <row r="63" spans="1:21" ht="24" customHeight="1" x14ac:dyDescent="0.2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7yD3tu37WVpCOMk7x+SbPgOmOyJxUjGYDsPNsjlp9AjismSsZaNXiJC/XehHanDtTXcMm7P6NWonKU9TDdDg0Q==" saltValue="HY2XAuZLdLYEG3wJgNAgp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5" t="s">
        <v>13</v>
      </c>
    </row>
    <row r="40" spans="2:13" ht="27.75" customHeight="1" x14ac:dyDescent="0.25">
      <c r="B40" s="209" t="s">
        <v>15</v>
      </c>
      <c r="C40" s="215"/>
      <c r="D40" s="215"/>
      <c r="E40" s="223"/>
      <c r="F40" s="223"/>
      <c r="G40" s="223"/>
      <c r="H40" s="226" t="s">
        <v>5</v>
      </c>
      <c r="I40" s="228" t="s">
        <v>206</v>
      </c>
      <c r="J40" s="237" t="s">
        <v>523</v>
      </c>
      <c r="K40" s="237" t="s">
        <v>130</v>
      </c>
      <c r="L40" s="237" t="s">
        <v>319</v>
      </c>
      <c r="M40" s="266" t="s">
        <v>51</v>
      </c>
    </row>
    <row r="41" spans="2:13" ht="27.75" customHeight="1" x14ac:dyDescent="0.2">
      <c r="B41" s="1077" t="s">
        <v>65</v>
      </c>
      <c r="C41" s="1078"/>
      <c r="D41" s="218"/>
      <c r="E41" s="1102" t="s">
        <v>66</v>
      </c>
      <c r="F41" s="1102"/>
      <c r="G41" s="1102"/>
      <c r="H41" s="1103"/>
      <c r="I41" s="259">
        <v>15034</v>
      </c>
      <c r="J41" s="263">
        <v>15212</v>
      </c>
      <c r="K41" s="263">
        <v>15587</v>
      </c>
      <c r="L41" s="263">
        <v>14105</v>
      </c>
      <c r="M41" s="267">
        <v>15331</v>
      </c>
    </row>
    <row r="42" spans="2:13" ht="27.75" customHeight="1" x14ac:dyDescent="0.2">
      <c r="B42" s="1079"/>
      <c r="C42" s="1080"/>
      <c r="D42" s="219"/>
      <c r="E42" s="1093" t="s">
        <v>69</v>
      </c>
      <c r="F42" s="1093"/>
      <c r="G42" s="1093"/>
      <c r="H42" s="1094"/>
      <c r="I42" s="260">
        <v>269</v>
      </c>
      <c r="J42" s="264">
        <v>208</v>
      </c>
      <c r="K42" s="264">
        <v>145</v>
      </c>
      <c r="L42" s="264">
        <v>83</v>
      </c>
      <c r="M42" s="268">
        <v>41</v>
      </c>
    </row>
    <row r="43" spans="2:13" ht="27.75" customHeight="1" x14ac:dyDescent="0.2">
      <c r="B43" s="1079"/>
      <c r="C43" s="1080"/>
      <c r="D43" s="219"/>
      <c r="E43" s="1093" t="s">
        <v>7</v>
      </c>
      <c r="F43" s="1093"/>
      <c r="G43" s="1093"/>
      <c r="H43" s="1094"/>
      <c r="I43" s="260">
        <v>7526</v>
      </c>
      <c r="J43" s="264">
        <v>7358</v>
      </c>
      <c r="K43" s="264">
        <v>6723</v>
      </c>
      <c r="L43" s="264">
        <v>5949</v>
      </c>
      <c r="M43" s="268">
        <v>5250</v>
      </c>
    </row>
    <row r="44" spans="2:13" ht="27.75" customHeight="1" x14ac:dyDescent="0.2">
      <c r="B44" s="1079"/>
      <c r="C44" s="1080"/>
      <c r="D44" s="219"/>
      <c r="E44" s="1093" t="s">
        <v>2</v>
      </c>
      <c r="F44" s="1093"/>
      <c r="G44" s="1093"/>
      <c r="H44" s="1094"/>
      <c r="I44" s="260">
        <v>234</v>
      </c>
      <c r="J44" s="264">
        <v>223</v>
      </c>
      <c r="K44" s="264">
        <v>226</v>
      </c>
      <c r="L44" s="264">
        <v>229</v>
      </c>
      <c r="M44" s="268">
        <v>468</v>
      </c>
    </row>
    <row r="45" spans="2:13" ht="27.75" customHeight="1" x14ac:dyDescent="0.2">
      <c r="B45" s="1079"/>
      <c r="C45" s="1080"/>
      <c r="D45" s="219"/>
      <c r="E45" s="1093" t="s">
        <v>70</v>
      </c>
      <c r="F45" s="1093"/>
      <c r="G45" s="1093"/>
      <c r="H45" s="1094"/>
      <c r="I45" s="260">
        <v>1759</v>
      </c>
      <c r="J45" s="264">
        <v>1761</v>
      </c>
      <c r="K45" s="264">
        <v>1680</v>
      </c>
      <c r="L45" s="264">
        <v>1625</v>
      </c>
      <c r="M45" s="268">
        <v>1655</v>
      </c>
    </row>
    <row r="46" spans="2:13" ht="27.75" customHeight="1" x14ac:dyDescent="0.2">
      <c r="B46" s="1079"/>
      <c r="C46" s="1080"/>
      <c r="D46" s="220"/>
      <c r="E46" s="1093" t="s">
        <v>72</v>
      </c>
      <c r="F46" s="1093"/>
      <c r="G46" s="1093"/>
      <c r="H46" s="1094"/>
      <c r="I46" s="260" t="s">
        <v>33</v>
      </c>
      <c r="J46" s="264" t="s">
        <v>33</v>
      </c>
      <c r="K46" s="264" t="s">
        <v>33</v>
      </c>
      <c r="L46" s="264" t="s">
        <v>33</v>
      </c>
      <c r="M46" s="268" t="s">
        <v>33</v>
      </c>
    </row>
    <row r="47" spans="2:13" ht="27.75" customHeight="1" x14ac:dyDescent="0.2">
      <c r="B47" s="1079"/>
      <c r="C47" s="1080"/>
      <c r="D47" s="256"/>
      <c r="E47" s="1099" t="s">
        <v>77</v>
      </c>
      <c r="F47" s="1100"/>
      <c r="G47" s="1100"/>
      <c r="H47" s="1101"/>
      <c r="I47" s="260" t="s">
        <v>33</v>
      </c>
      <c r="J47" s="264" t="s">
        <v>33</v>
      </c>
      <c r="K47" s="264" t="s">
        <v>33</v>
      </c>
      <c r="L47" s="264" t="s">
        <v>33</v>
      </c>
      <c r="M47" s="268" t="s">
        <v>33</v>
      </c>
    </row>
    <row r="48" spans="2:13" ht="27.75" customHeight="1" x14ac:dyDescent="0.2">
      <c r="B48" s="1079"/>
      <c r="C48" s="1080"/>
      <c r="D48" s="219"/>
      <c r="E48" s="1093" t="s">
        <v>4</v>
      </c>
      <c r="F48" s="1093"/>
      <c r="G48" s="1093"/>
      <c r="H48" s="1094"/>
      <c r="I48" s="260" t="s">
        <v>33</v>
      </c>
      <c r="J48" s="264" t="s">
        <v>33</v>
      </c>
      <c r="K48" s="264" t="s">
        <v>33</v>
      </c>
      <c r="L48" s="264" t="s">
        <v>33</v>
      </c>
      <c r="M48" s="268" t="s">
        <v>33</v>
      </c>
    </row>
    <row r="49" spans="2:13" ht="27.75" customHeight="1" x14ac:dyDescent="0.2">
      <c r="B49" s="1081"/>
      <c r="C49" s="1082"/>
      <c r="D49" s="219"/>
      <c r="E49" s="1093" t="s">
        <v>26</v>
      </c>
      <c r="F49" s="1093"/>
      <c r="G49" s="1093"/>
      <c r="H49" s="1094"/>
      <c r="I49" s="260" t="s">
        <v>33</v>
      </c>
      <c r="J49" s="264" t="s">
        <v>33</v>
      </c>
      <c r="K49" s="264" t="s">
        <v>33</v>
      </c>
      <c r="L49" s="264" t="s">
        <v>33</v>
      </c>
      <c r="M49" s="268" t="s">
        <v>33</v>
      </c>
    </row>
    <row r="50" spans="2:13" ht="27.75" customHeight="1" x14ac:dyDescent="0.2">
      <c r="B50" s="1097" t="s">
        <v>84</v>
      </c>
      <c r="C50" s="1098"/>
      <c r="D50" s="257"/>
      <c r="E50" s="1093" t="s">
        <v>67</v>
      </c>
      <c r="F50" s="1093"/>
      <c r="G50" s="1093"/>
      <c r="H50" s="1094"/>
      <c r="I50" s="260">
        <v>12172</v>
      </c>
      <c r="J50" s="264">
        <v>11994</v>
      </c>
      <c r="K50" s="264">
        <v>12110</v>
      </c>
      <c r="L50" s="264">
        <v>9349</v>
      </c>
      <c r="M50" s="268">
        <v>8589</v>
      </c>
    </row>
    <row r="51" spans="2:13" ht="27.75" customHeight="1" x14ac:dyDescent="0.2">
      <c r="B51" s="1079"/>
      <c r="C51" s="1080"/>
      <c r="D51" s="219"/>
      <c r="E51" s="1093" t="s">
        <v>87</v>
      </c>
      <c r="F51" s="1093"/>
      <c r="G51" s="1093"/>
      <c r="H51" s="1094"/>
      <c r="I51" s="260">
        <v>2847</v>
      </c>
      <c r="J51" s="264">
        <v>2651</v>
      </c>
      <c r="K51" s="264">
        <v>1717</v>
      </c>
      <c r="L51" s="264">
        <v>351</v>
      </c>
      <c r="M51" s="268">
        <v>251</v>
      </c>
    </row>
    <row r="52" spans="2:13" ht="27.75" customHeight="1" x14ac:dyDescent="0.2">
      <c r="B52" s="1081"/>
      <c r="C52" s="1082"/>
      <c r="D52" s="219"/>
      <c r="E52" s="1093" t="s">
        <v>34</v>
      </c>
      <c r="F52" s="1093"/>
      <c r="G52" s="1093"/>
      <c r="H52" s="1094"/>
      <c r="I52" s="260">
        <v>13719</v>
      </c>
      <c r="J52" s="264">
        <v>13266</v>
      </c>
      <c r="K52" s="264">
        <v>12981</v>
      </c>
      <c r="L52" s="264">
        <v>12716</v>
      </c>
      <c r="M52" s="268">
        <v>12786</v>
      </c>
    </row>
    <row r="53" spans="2:13" ht="27.75" customHeight="1" x14ac:dyDescent="0.2">
      <c r="B53" s="1087" t="s">
        <v>42</v>
      </c>
      <c r="C53" s="1088"/>
      <c r="D53" s="221"/>
      <c r="E53" s="1095" t="s">
        <v>90</v>
      </c>
      <c r="F53" s="1095"/>
      <c r="G53" s="1095"/>
      <c r="H53" s="1096"/>
      <c r="I53" s="261">
        <v>-3915</v>
      </c>
      <c r="J53" s="265">
        <v>-3149</v>
      </c>
      <c r="K53" s="265">
        <v>-2446</v>
      </c>
      <c r="L53" s="265">
        <v>-425</v>
      </c>
      <c r="M53" s="269">
        <v>1119</v>
      </c>
    </row>
    <row r="54" spans="2:13" ht="27.75" customHeight="1" x14ac:dyDescent="0.25">
      <c r="B54" s="255"/>
      <c r="C54" s="192"/>
      <c r="D54" s="192"/>
      <c r="E54" s="258"/>
      <c r="F54" s="258"/>
      <c r="G54" s="258"/>
      <c r="H54" s="258"/>
      <c r="I54" s="262"/>
      <c r="J54" s="262"/>
      <c r="K54" s="262"/>
      <c r="L54" s="262"/>
      <c r="M54" s="262"/>
    </row>
    <row r="55" spans="2:13" ht="13" x14ac:dyDescent="0.2"/>
  </sheetData>
  <sheetProtection algorithmName="SHA-512" hashValue="mr68PS956/iIahIADAUZUoAAlW82XmvNk5AacnJbSojPpM7kc2vZ0p84gI5ceDrRUrl7OJUnUbcfnSu3i2fcsQ==" saltValue="cRtHJqWdQ+qNZUYNXArfX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5" t="s">
        <v>93</v>
      </c>
    </row>
    <row r="54" spans="2:8" ht="29.25" customHeight="1" x14ac:dyDescent="0.3">
      <c r="B54" s="270" t="s">
        <v>3</v>
      </c>
      <c r="C54" s="276"/>
      <c r="D54" s="276"/>
      <c r="E54" s="277" t="s">
        <v>5</v>
      </c>
      <c r="F54" s="278" t="s">
        <v>130</v>
      </c>
      <c r="G54" s="278" t="s">
        <v>319</v>
      </c>
      <c r="H54" s="286" t="s">
        <v>51</v>
      </c>
    </row>
    <row r="55" spans="2:8" ht="52.5" customHeight="1" x14ac:dyDescent="0.2">
      <c r="B55" s="271"/>
      <c r="C55" s="1112" t="s">
        <v>52</v>
      </c>
      <c r="D55" s="1112"/>
      <c r="E55" s="1113"/>
      <c r="F55" s="279">
        <v>1716</v>
      </c>
      <c r="G55" s="279">
        <v>1125</v>
      </c>
      <c r="H55" s="287">
        <v>900</v>
      </c>
    </row>
    <row r="56" spans="2:8" ht="52.5" customHeight="1" x14ac:dyDescent="0.2">
      <c r="B56" s="272"/>
      <c r="C56" s="1114" t="s">
        <v>17</v>
      </c>
      <c r="D56" s="1114"/>
      <c r="E56" s="1115"/>
      <c r="F56" s="280">
        <v>313</v>
      </c>
      <c r="G56" s="280">
        <v>181</v>
      </c>
      <c r="H56" s="288">
        <v>80</v>
      </c>
    </row>
    <row r="57" spans="2:8" ht="53.25" customHeight="1" x14ac:dyDescent="0.2">
      <c r="B57" s="272"/>
      <c r="C57" s="1116" t="s">
        <v>96</v>
      </c>
      <c r="D57" s="1116"/>
      <c r="E57" s="1117"/>
      <c r="F57" s="281">
        <v>10889</v>
      </c>
      <c r="G57" s="281">
        <v>9049</v>
      </c>
      <c r="H57" s="289">
        <v>8443</v>
      </c>
    </row>
    <row r="58" spans="2:8" ht="45.75" customHeight="1" x14ac:dyDescent="0.2">
      <c r="B58" s="273"/>
      <c r="C58" s="1104" t="s">
        <v>527</v>
      </c>
      <c r="D58" s="1105"/>
      <c r="E58" s="1106"/>
      <c r="F58" s="282">
        <v>5573</v>
      </c>
      <c r="G58" s="282">
        <v>4450</v>
      </c>
      <c r="H58" s="290">
        <v>5180</v>
      </c>
    </row>
    <row r="59" spans="2:8" ht="45.75" customHeight="1" x14ac:dyDescent="0.2">
      <c r="B59" s="273"/>
      <c r="C59" s="1104" t="s">
        <v>120</v>
      </c>
      <c r="D59" s="1105"/>
      <c r="E59" s="1106"/>
      <c r="F59" s="282">
        <v>1527</v>
      </c>
      <c r="G59" s="282">
        <v>1527</v>
      </c>
      <c r="H59" s="290">
        <v>1527</v>
      </c>
    </row>
    <row r="60" spans="2:8" ht="45.75" customHeight="1" x14ac:dyDescent="0.2">
      <c r="B60" s="273"/>
      <c r="C60" s="1104" t="s">
        <v>528</v>
      </c>
      <c r="D60" s="1105"/>
      <c r="E60" s="1106"/>
      <c r="F60" s="282">
        <v>2424</v>
      </c>
      <c r="G60" s="282">
        <v>1562</v>
      </c>
      <c r="H60" s="290">
        <v>900</v>
      </c>
    </row>
    <row r="61" spans="2:8" ht="45.75" customHeight="1" x14ac:dyDescent="0.2">
      <c r="B61" s="273"/>
      <c r="C61" s="1104" t="s">
        <v>217</v>
      </c>
      <c r="D61" s="1105"/>
      <c r="E61" s="1106"/>
      <c r="F61" s="282">
        <v>362</v>
      </c>
      <c r="G61" s="282">
        <v>350</v>
      </c>
      <c r="H61" s="290">
        <v>315</v>
      </c>
    </row>
    <row r="62" spans="2:8" ht="45.75" customHeight="1" x14ac:dyDescent="0.2">
      <c r="B62" s="274"/>
      <c r="C62" s="1107" t="s">
        <v>354</v>
      </c>
      <c r="D62" s="1108"/>
      <c r="E62" s="1109"/>
      <c r="F62" s="283">
        <v>404</v>
      </c>
      <c r="G62" s="283">
        <v>652</v>
      </c>
      <c r="H62" s="291">
        <v>197</v>
      </c>
    </row>
    <row r="63" spans="2:8" ht="52.5" customHeight="1" x14ac:dyDescent="0.2">
      <c r="B63" s="275"/>
      <c r="C63" s="1110" t="s">
        <v>98</v>
      </c>
      <c r="D63" s="1110"/>
      <c r="E63" s="1111"/>
      <c r="F63" s="284">
        <v>12917</v>
      </c>
      <c r="G63" s="284">
        <v>10354</v>
      </c>
      <c r="H63" s="292">
        <v>9423</v>
      </c>
    </row>
    <row r="64" spans="2:8" ht="13" x14ac:dyDescent="0.2"/>
  </sheetData>
  <sheetProtection algorithmName="SHA-512" hashValue="0v/t/lkjLbB4E2WIS5T1ouUADEZm+JkVUJAWaf9EbEoJApTA2ZXPs6ae0WUlbP85cgS0PVr2MPZVp2QA9/IdKA==" saltValue="G37NfeIKFYTivRuC/YjEb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78612-A0A8-495F-B7D1-48C6136448E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18" customWidth="1"/>
    <col min="2" max="107" width="2.453125" style="318" customWidth="1"/>
    <col min="108" max="108" width="6.08984375" style="325" customWidth="1"/>
    <col min="109" max="109" width="5.90625" style="324" customWidth="1"/>
    <col min="110" max="110" width="8.6328125" style="318" hidden="1" customWidth="1"/>
    <col min="111" max="16384" width="8.6328125" style="318" hidden="1"/>
  </cols>
  <sheetData>
    <row r="1" spans="1:109" ht="42.75" customHeight="1" x14ac:dyDescent="0.2">
      <c r="A1" s="316"/>
      <c r="B1" s="317"/>
      <c r="DD1" s="318"/>
      <c r="DE1" s="318"/>
    </row>
    <row r="2" spans="1:109" ht="25.5" customHeight="1" x14ac:dyDescent="0.2">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2">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78" customFormat="1" ht="13" x14ac:dyDescent="0.2">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78" customFormat="1" ht="13" x14ac:dyDescent="0.2">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78" customFormat="1" ht="13" x14ac:dyDescent="0.2">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78" customFormat="1" ht="13" x14ac:dyDescent="0.2">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78" customFormat="1" ht="13" x14ac:dyDescent="0.2">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78" customFormat="1" ht="13" x14ac:dyDescent="0.2">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78" customFormat="1" ht="13" x14ac:dyDescent="0.2">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78" customFormat="1" ht="13" x14ac:dyDescent="0.2">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78" customFormat="1" ht="13" x14ac:dyDescent="0.2">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78" customFormat="1" ht="13" x14ac:dyDescent="0.2">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78" customFormat="1" ht="13" x14ac:dyDescent="0.2">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78" customFormat="1" ht="13" x14ac:dyDescent="0.2">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78" customFormat="1" ht="13" x14ac:dyDescent="0.2">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78" customFormat="1" ht="13" x14ac:dyDescent="0.2">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78" customFormat="1" ht="13" x14ac:dyDescent="0.2">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ht="13" x14ac:dyDescent="0.2">
      <c r="DD19" s="318"/>
      <c r="DE19" s="318"/>
    </row>
    <row r="20" spans="1:109" ht="13" x14ac:dyDescent="0.2">
      <c r="DD20" s="318"/>
      <c r="DE20" s="318"/>
    </row>
    <row r="21" spans="1:109" ht="17.25" customHeight="1" x14ac:dyDescent="0.2">
      <c r="B21" s="320"/>
      <c r="C21" s="321"/>
      <c r="D21" s="321"/>
      <c r="E21" s="321"/>
      <c r="F21" s="321"/>
      <c r="G21" s="321"/>
      <c r="H21" s="321"/>
      <c r="I21" s="321"/>
      <c r="J21" s="321"/>
      <c r="K21" s="321"/>
      <c r="L21" s="321"/>
      <c r="M21" s="321"/>
      <c r="N21" s="322"/>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21"/>
      <c r="AR21" s="321"/>
      <c r="AS21" s="321"/>
      <c r="AT21" s="322"/>
      <c r="AU21" s="321"/>
      <c r="AV21" s="321"/>
      <c r="AW21" s="321"/>
      <c r="AX21" s="321"/>
      <c r="AY21" s="321"/>
      <c r="AZ21" s="321"/>
      <c r="BA21" s="321"/>
      <c r="BB21" s="321"/>
      <c r="BC21" s="321"/>
      <c r="BD21" s="321"/>
      <c r="BE21" s="321"/>
      <c r="BF21" s="322"/>
      <c r="BG21" s="321"/>
      <c r="BH21" s="321"/>
      <c r="BI21" s="321"/>
      <c r="BJ21" s="321"/>
      <c r="BK21" s="321"/>
      <c r="BL21" s="321"/>
      <c r="BM21" s="321"/>
      <c r="BN21" s="321"/>
      <c r="BO21" s="321"/>
      <c r="BP21" s="321"/>
      <c r="BQ21" s="321"/>
      <c r="BR21" s="322"/>
      <c r="BS21" s="321"/>
      <c r="BT21" s="321"/>
      <c r="BU21" s="321"/>
      <c r="BV21" s="321"/>
      <c r="BW21" s="321"/>
      <c r="BX21" s="321"/>
      <c r="BY21" s="321"/>
      <c r="BZ21" s="321"/>
      <c r="CA21" s="321"/>
      <c r="CB21" s="321"/>
      <c r="CC21" s="321"/>
      <c r="CD21" s="322"/>
      <c r="CE21" s="321"/>
      <c r="CF21" s="321"/>
      <c r="CG21" s="321"/>
      <c r="CH21" s="321"/>
      <c r="CI21" s="321"/>
      <c r="CJ21" s="321"/>
      <c r="CK21" s="321"/>
      <c r="CL21" s="321"/>
      <c r="CM21" s="321"/>
      <c r="CN21" s="321"/>
      <c r="CO21" s="321"/>
      <c r="CP21" s="322"/>
      <c r="CQ21" s="321"/>
      <c r="CR21" s="321"/>
      <c r="CS21" s="321"/>
      <c r="CT21" s="321"/>
      <c r="CU21" s="321"/>
      <c r="CV21" s="321"/>
      <c r="CW21" s="321"/>
      <c r="CX21" s="321"/>
      <c r="CY21" s="321"/>
      <c r="CZ21" s="321"/>
      <c r="DA21" s="321"/>
      <c r="DB21" s="322"/>
      <c r="DC21" s="321"/>
      <c r="DD21" s="323"/>
      <c r="DE21" s="318"/>
    </row>
    <row r="22" spans="1:109" ht="17.25" customHeight="1" x14ac:dyDescent="0.2">
      <c r="B22" s="324"/>
    </row>
    <row r="23" spans="1:109" ht="13" x14ac:dyDescent="0.2">
      <c r="B23" s="324"/>
    </row>
    <row r="24" spans="1:109" ht="13" x14ac:dyDescent="0.2">
      <c r="B24" s="324"/>
    </row>
    <row r="25" spans="1:109" ht="13" x14ac:dyDescent="0.2">
      <c r="B25" s="324"/>
    </row>
    <row r="26" spans="1:109" ht="13" x14ac:dyDescent="0.2">
      <c r="B26" s="324"/>
    </row>
    <row r="27" spans="1:109" ht="13" x14ac:dyDescent="0.2">
      <c r="B27" s="324"/>
    </row>
    <row r="28" spans="1:109" ht="13" x14ac:dyDescent="0.2">
      <c r="B28" s="324"/>
    </row>
    <row r="29" spans="1:109" ht="13" x14ac:dyDescent="0.2">
      <c r="B29" s="324"/>
    </row>
    <row r="30" spans="1:109" ht="13" x14ac:dyDescent="0.2">
      <c r="B30" s="324"/>
    </row>
    <row r="31" spans="1:109" ht="13" x14ac:dyDescent="0.2">
      <c r="B31" s="324"/>
    </row>
    <row r="32" spans="1:109" ht="13" x14ac:dyDescent="0.2">
      <c r="B32" s="324"/>
    </row>
    <row r="33" spans="2:109" ht="13" x14ac:dyDescent="0.2">
      <c r="B33" s="324"/>
    </row>
    <row r="34" spans="2:109" ht="13" x14ac:dyDescent="0.2">
      <c r="B34" s="324"/>
    </row>
    <row r="35" spans="2:109" ht="13" x14ac:dyDescent="0.2">
      <c r="B35" s="324"/>
    </row>
    <row r="36" spans="2:109" ht="13" x14ac:dyDescent="0.2">
      <c r="B36" s="324"/>
    </row>
    <row r="37" spans="2:109" ht="13" x14ac:dyDescent="0.2">
      <c r="B37" s="324"/>
    </row>
    <row r="38" spans="2:109" ht="13" x14ac:dyDescent="0.2">
      <c r="B38" s="324"/>
    </row>
    <row r="39" spans="2:109" ht="13" x14ac:dyDescent="0.2">
      <c r="B39" s="326"/>
      <c r="C39" s="327"/>
      <c r="D39" s="327"/>
      <c r="E39" s="327"/>
      <c r="F39" s="327"/>
      <c r="G39" s="327"/>
      <c r="H39" s="327"/>
      <c r="I39" s="327"/>
      <c r="J39" s="327"/>
      <c r="K39" s="327"/>
      <c r="L39" s="327"/>
      <c r="M39" s="327"/>
      <c r="N39" s="327"/>
      <c r="O39" s="327"/>
      <c r="P39" s="327"/>
      <c r="Q39" s="327"/>
      <c r="R39" s="327"/>
      <c r="S39" s="327"/>
      <c r="T39" s="327"/>
      <c r="U39" s="327"/>
      <c r="V39" s="327"/>
      <c r="W39" s="327"/>
      <c r="X39" s="327"/>
      <c r="Y39" s="327"/>
      <c r="Z39" s="327"/>
      <c r="AA39" s="327"/>
      <c r="AB39" s="327"/>
      <c r="AC39" s="327"/>
      <c r="AD39" s="327"/>
      <c r="AE39" s="327"/>
      <c r="AF39" s="327"/>
      <c r="AG39" s="327"/>
      <c r="AH39" s="327"/>
      <c r="AI39" s="327"/>
      <c r="AJ39" s="327"/>
      <c r="AK39" s="327"/>
      <c r="AL39" s="327"/>
      <c r="AM39" s="327"/>
      <c r="AN39" s="327"/>
      <c r="AO39" s="327"/>
      <c r="AP39" s="327"/>
      <c r="AQ39" s="327"/>
      <c r="AR39" s="327"/>
      <c r="AS39" s="327"/>
      <c r="AT39" s="327"/>
      <c r="AU39" s="327"/>
      <c r="AV39" s="327"/>
      <c r="AW39" s="327"/>
      <c r="AX39" s="327"/>
      <c r="AY39" s="327"/>
      <c r="AZ39" s="327"/>
      <c r="BA39" s="327"/>
      <c r="BB39" s="327"/>
      <c r="BC39" s="327"/>
      <c r="BD39" s="327"/>
      <c r="BE39" s="327"/>
      <c r="BF39" s="327"/>
      <c r="BG39" s="327"/>
      <c r="BH39" s="327"/>
      <c r="BI39" s="327"/>
      <c r="BJ39" s="327"/>
      <c r="BK39" s="327"/>
      <c r="BL39" s="327"/>
      <c r="BM39" s="327"/>
      <c r="BN39" s="327"/>
      <c r="BO39" s="327"/>
      <c r="BP39" s="327"/>
      <c r="BQ39" s="327"/>
      <c r="BR39" s="327"/>
      <c r="BS39" s="327"/>
      <c r="BT39" s="327"/>
      <c r="BU39" s="327"/>
      <c r="BV39" s="327"/>
      <c r="BW39" s="327"/>
      <c r="BX39" s="327"/>
      <c r="BY39" s="327"/>
      <c r="BZ39" s="327"/>
      <c r="CA39" s="327"/>
      <c r="CB39" s="327"/>
      <c r="CC39" s="327"/>
      <c r="CD39" s="327"/>
      <c r="CE39" s="327"/>
      <c r="CF39" s="327"/>
      <c r="CG39" s="327"/>
      <c r="CH39" s="327"/>
      <c r="CI39" s="327"/>
      <c r="CJ39" s="327"/>
      <c r="CK39" s="327"/>
      <c r="CL39" s="327"/>
      <c r="CM39" s="327"/>
      <c r="CN39" s="327"/>
      <c r="CO39" s="327"/>
      <c r="CP39" s="327"/>
      <c r="CQ39" s="327"/>
      <c r="CR39" s="327"/>
      <c r="CS39" s="327"/>
      <c r="CT39" s="327"/>
      <c r="CU39" s="327"/>
      <c r="CV39" s="327"/>
      <c r="CW39" s="327"/>
      <c r="CX39" s="327"/>
      <c r="CY39" s="327"/>
      <c r="CZ39" s="327"/>
      <c r="DA39" s="327"/>
      <c r="DB39" s="327"/>
      <c r="DC39" s="327"/>
      <c r="DD39" s="328"/>
    </row>
    <row r="40" spans="2:109" ht="13" x14ac:dyDescent="0.2">
      <c r="B40" s="329"/>
      <c r="DD40" s="329"/>
      <c r="DE40" s="318"/>
    </row>
    <row r="41" spans="2:109" ht="16.5" x14ac:dyDescent="0.2">
      <c r="B41" s="330" t="s">
        <v>536</v>
      </c>
      <c r="C41" s="321"/>
      <c r="D41" s="321"/>
      <c r="E41" s="321"/>
      <c r="F41" s="321"/>
      <c r="G41" s="321"/>
      <c r="H41" s="321"/>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1"/>
      <c r="BQ41" s="321"/>
      <c r="BR41" s="321"/>
      <c r="BS41" s="321"/>
      <c r="BT41" s="321"/>
      <c r="BU41" s="321"/>
      <c r="BV41" s="321"/>
      <c r="BW41" s="321"/>
      <c r="BX41" s="321"/>
      <c r="BY41" s="321"/>
      <c r="BZ41" s="321"/>
      <c r="CA41" s="321"/>
      <c r="CB41" s="321"/>
      <c r="CC41" s="321"/>
      <c r="CD41" s="321"/>
      <c r="CE41" s="321"/>
      <c r="CF41" s="321"/>
      <c r="CG41" s="321"/>
      <c r="CH41" s="321"/>
      <c r="CI41" s="321"/>
      <c r="CJ41" s="321"/>
      <c r="CK41" s="321"/>
      <c r="CL41" s="321"/>
      <c r="CM41" s="321"/>
      <c r="CN41" s="321"/>
      <c r="CO41" s="321"/>
      <c r="CP41" s="321"/>
      <c r="CQ41" s="321"/>
      <c r="CR41" s="321"/>
      <c r="CS41" s="321"/>
      <c r="CT41" s="321"/>
      <c r="CU41" s="321"/>
      <c r="CV41" s="321"/>
      <c r="CW41" s="321"/>
      <c r="CX41" s="321"/>
      <c r="CY41" s="321"/>
      <c r="CZ41" s="321"/>
      <c r="DA41" s="321"/>
      <c r="DB41" s="321"/>
      <c r="DC41" s="321"/>
      <c r="DD41" s="323"/>
    </row>
    <row r="42" spans="2:109" ht="13" x14ac:dyDescent="0.2">
      <c r="B42" s="324"/>
      <c r="G42" s="331"/>
      <c r="I42" s="332"/>
      <c r="J42" s="332"/>
      <c r="K42" s="332"/>
      <c r="AM42" s="331"/>
      <c r="AN42" s="331" t="s">
        <v>537</v>
      </c>
      <c r="AP42" s="332"/>
      <c r="AQ42" s="332"/>
      <c r="AR42" s="332"/>
      <c r="AY42" s="331"/>
      <c r="BA42" s="332"/>
      <c r="BB42" s="332"/>
      <c r="BC42" s="332"/>
      <c r="BK42" s="331"/>
      <c r="BM42" s="332"/>
      <c r="BN42" s="332"/>
      <c r="BO42" s="332"/>
      <c r="BW42" s="331"/>
      <c r="BY42" s="332"/>
      <c r="BZ42" s="332"/>
      <c r="CA42" s="332"/>
      <c r="CI42" s="331"/>
      <c r="CK42" s="332"/>
      <c r="CL42" s="332"/>
      <c r="CM42" s="332"/>
      <c r="CU42" s="331"/>
      <c r="CW42" s="332"/>
      <c r="CX42" s="332"/>
      <c r="CY42" s="332"/>
    </row>
    <row r="43" spans="2:109" ht="13.5" customHeight="1" x14ac:dyDescent="0.2">
      <c r="B43" s="324"/>
      <c r="AN43" s="1130" t="s">
        <v>538</v>
      </c>
      <c r="AO43" s="1131"/>
      <c r="AP43" s="1131"/>
      <c r="AQ43" s="1131"/>
      <c r="AR43" s="1131"/>
      <c r="AS43" s="1131"/>
      <c r="AT43" s="1131"/>
      <c r="AU43" s="1131"/>
      <c r="AV43" s="1131"/>
      <c r="AW43" s="1131"/>
      <c r="AX43" s="1131"/>
      <c r="AY43" s="1131"/>
      <c r="AZ43" s="1131"/>
      <c r="BA43" s="1131"/>
      <c r="BB43" s="1131"/>
      <c r="BC43" s="1131"/>
      <c r="BD43" s="1131"/>
      <c r="BE43" s="1131"/>
      <c r="BF43" s="1131"/>
      <c r="BG43" s="1131"/>
      <c r="BH43" s="1131"/>
      <c r="BI43" s="1131"/>
      <c r="BJ43" s="1131"/>
      <c r="BK43" s="1131"/>
      <c r="BL43" s="1131"/>
      <c r="BM43" s="1131"/>
      <c r="BN43" s="1131"/>
      <c r="BO43" s="1131"/>
      <c r="BP43" s="1131"/>
      <c r="BQ43" s="1131"/>
      <c r="BR43" s="1131"/>
      <c r="BS43" s="1131"/>
      <c r="BT43" s="1131"/>
      <c r="BU43" s="1131"/>
      <c r="BV43" s="1131"/>
      <c r="BW43" s="1131"/>
      <c r="BX43" s="1131"/>
      <c r="BY43" s="1131"/>
      <c r="BZ43" s="1131"/>
      <c r="CA43" s="1131"/>
      <c r="CB43" s="1131"/>
      <c r="CC43" s="1131"/>
      <c r="CD43" s="1131"/>
      <c r="CE43" s="1131"/>
      <c r="CF43" s="1131"/>
      <c r="CG43" s="1131"/>
      <c r="CH43" s="1131"/>
      <c r="CI43" s="1131"/>
      <c r="CJ43" s="1131"/>
      <c r="CK43" s="1131"/>
      <c r="CL43" s="1131"/>
      <c r="CM43" s="1131"/>
      <c r="CN43" s="1131"/>
      <c r="CO43" s="1131"/>
      <c r="CP43" s="1131"/>
      <c r="CQ43" s="1131"/>
      <c r="CR43" s="1131"/>
      <c r="CS43" s="1131"/>
      <c r="CT43" s="1131"/>
      <c r="CU43" s="1131"/>
      <c r="CV43" s="1131"/>
      <c r="CW43" s="1131"/>
      <c r="CX43" s="1131"/>
      <c r="CY43" s="1131"/>
      <c r="CZ43" s="1131"/>
      <c r="DA43" s="1131"/>
      <c r="DB43" s="1131"/>
      <c r="DC43" s="1132"/>
    </row>
    <row r="44" spans="2:109" ht="13" x14ac:dyDescent="0.2">
      <c r="B44" s="324"/>
      <c r="AN44" s="1133"/>
      <c r="AO44" s="1134"/>
      <c r="AP44" s="1134"/>
      <c r="AQ44" s="1134"/>
      <c r="AR44" s="1134"/>
      <c r="AS44" s="1134"/>
      <c r="AT44" s="1134"/>
      <c r="AU44" s="1134"/>
      <c r="AV44" s="1134"/>
      <c r="AW44" s="1134"/>
      <c r="AX44" s="1134"/>
      <c r="AY44" s="1134"/>
      <c r="AZ44" s="1134"/>
      <c r="BA44" s="1134"/>
      <c r="BB44" s="1134"/>
      <c r="BC44" s="1134"/>
      <c r="BD44" s="1134"/>
      <c r="BE44" s="1134"/>
      <c r="BF44" s="1134"/>
      <c r="BG44" s="1134"/>
      <c r="BH44" s="1134"/>
      <c r="BI44" s="1134"/>
      <c r="BJ44" s="1134"/>
      <c r="BK44" s="1134"/>
      <c r="BL44" s="1134"/>
      <c r="BM44" s="1134"/>
      <c r="BN44" s="1134"/>
      <c r="BO44" s="1134"/>
      <c r="BP44" s="1134"/>
      <c r="BQ44" s="1134"/>
      <c r="BR44" s="1134"/>
      <c r="BS44" s="1134"/>
      <c r="BT44" s="1134"/>
      <c r="BU44" s="1134"/>
      <c r="BV44" s="1134"/>
      <c r="BW44" s="1134"/>
      <c r="BX44" s="1134"/>
      <c r="BY44" s="1134"/>
      <c r="BZ44" s="1134"/>
      <c r="CA44" s="1134"/>
      <c r="CB44" s="1134"/>
      <c r="CC44" s="1134"/>
      <c r="CD44" s="1134"/>
      <c r="CE44" s="1134"/>
      <c r="CF44" s="1134"/>
      <c r="CG44" s="1134"/>
      <c r="CH44" s="1134"/>
      <c r="CI44" s="1134"/>
      <c r="CJ44" s="1134"/>
      <c r="CK44" s="1134"/>
      <c r="CL44" s="1134"/>
      <c r="CM44" s="1134"/>
      <c r="CN44" s="1134"/>
      <c r="CO44" s="1134"/>
      <c r="CP44" s="1134"/>
      <c r="CQ44" s="1134"/>
      <c r="CR44" s="1134"/>
      <c r="CS44" s="1134"/>
      <c r="CT44" s="1134"/>
      <c r="CU44" s="1134"/>
      <c r="CV44" s="1134"/>
      <c r="CW44" s="1134"/>
      <c r="CX44" s="1134"/>
      <c r="CY44" s="1134"/>
      <c r="CZ44" s="1134"/>
      <c r="DA44" s="1134"/>
      <c r="DB44" s="1134"/>
      <c r="DC44" s="1135"/>
    </row>
    <row r="45" spans="2:109" ht="13" x14ac:dyDescent="0.2">
      <c r="B45" s="324"/>
      <c r="AN45" s="1133"/>
      <c r="AO45" s="1134"/>
      <c r="AP45" s="1134"/>
      <c r="AQ45" s="1134"/>
      <c r="AR45" s="1134"/>
      <c r="AS45" s="1134"/>
      <c r="AT45" s="1134"/>
      <c r="AU45" s="1134"/>
      <c r="AV45" s="1134"/>
      <c r="AW45" s="1134"/>
      <c r="AX45" s="1134"/>
      <c r="AY45" s="1134"/>
      <c r="AZ45" s="1134"/>
      <c r="BA45" s="1134"/>
      <c r="BB45" s="1134"/>
      <c r="BC45" s="1134"/>
      <c r="BD45" s="1134"/>
      <c r="BE45" s="1134"/>
      <c r="BF45" s="1134"/>
      <c r="BG45" s="1134"/>
      <c r="BH45" s="1134"/>
      <c r="BI45" s="1134"/>
      <c r="BJ45" s="1134"/>
      <c r="BK45" s="1134"/>
      <c r="BL45" s="1134"/>
      <c r="BM45" s="1134"/>
      <c r="BN45" s="1134"/>
      <c r="BO45" s="1134"/>
      <c r="BP45" s="1134"/>
      <c r="BQ45" s="1134"/>
      <c r="BR45" s="1134"/>
      <c r="BS45" s="1134"/>
      <c r="BT45" s="1134"/>
      <c r="BU45" s="1134"/>
      <c r="BV45" s="1134"/>
      <c r="BW45" s="1134"/>
      <c r="BX45" s="1134"/>
      <c r="BY45" s="1134"/>
      <c r="BZ45" s="1134"/>
      <c r="CA45" s="1134"/>
      <c r="CB45" s="1134"/>
      <c r="CC45" s="1134"/>
      <c r="CD45" s="1134"/>
      <c r="CE45" s="1134"/>
      <c r="CF45" s="1134"/>
      <c r="CG45" s="1134"/>
      <c r="CH45" s="1134"/>
      <c r="CI45" s="1134"/>
      <c r="CJ45" s="1134"/>
      <c r="CK45" s="1134"/>
      <c r="CL45" s="1134"/>
      <c r="CM45" s="1134"/>
      <c r="CN45" s="1134"/>
      <c r="CO45" s="1134"/>
      <c r="CP45" s="1134"/>
      <c r="CQ45" s="1134"/>
      <c r="CR45" s="1134"/>
      <c r="CS45" s="1134"/>
      <c r="CT45" s="1134"/>
      <c r="CU45" s="1134"/>
      <c r="CV45" s="1134"/>
      <c r="CW45" s="1134"/>
      <c r="CX45" s="1134"/>
      <c r="CY45" s="1134"/>
      <c r="CZ45" s="1134"/>
      <c r="DA45" s="1134"/>
      <c r="DB45" s="1134"/>
      <c r="DC45" s="1135"/>
    </row>
    <row r="46" spans="2:109" ht="13" x14ac:dyDescent="0.2">
      <c r="B46" s="324"/>
      <c r="AN46" s="1133"/>
      <c r="AO46" s="1134"/>
      <c r="AP46" s="1134"/>
      <c r="AQ46" s="1134"/>
      <c r="AR46" s="1134"/>
      <c r="AS46" s="1134"/>
      <c r="AT46" s="1134"/>
      <c r="AU46" s="1134"/>
      <c r="AV46" s="1134"/>
      <c r="AW46" s="1134"/>
      <c r="AX46" s="1134"/>
      <c r="AY46" s="1134"/>
      <c r="AZ46" s="1134"/>
      <c r="BA46" s="1134"/>
      <c r="BB46" s="1134"/>
      <c r="BC46" s="1134"/>
      <c r="BD46" s="1134"/>
      <c r="BE46" s="1134"/>
      <c r="BF46" s="1134"/>
      <c r="BG46" s="1134"/>
      <c r="BH46" s="1134"/>
      <c r="BI46" s="1134"/>
      <c r="BJ46" s="1134"/>
      <c r="BK46" s="1134"/>
      <c r="BL46" s="1134"/>
      <c r="BM46" s="1134"/>
      <c r="BN46" s="1134"/>
      <c r="BO46" s="1134"/>
      <c r="BP46" s="1134"/>
      <c r="BQ46" s="1134"/>
      <c r="BR46" s="1134"/>
      <c r="BS46" s="1134"/>
      <c r="BT46" s="1134"/>
      <c r="BU46" s="1134"/>
      <c r="BV46" s="1134"/>
      <c r="BW46" s="1134"/>
      <c r="BX46" s="1134"/>
      <c r="BY46" s="1134"/>
      <c r="BZ46" s="1134"/>
      <c r="CA46" s="1134"/>
      <c r="CB46" s="1134"/>
      <c r="CC46" s="1134"/>
      <c r="CD46" s="1134"/>
      <c r="CE46" s="1134"/>
      <c r="CF46" s="1134"/>
      <c r="CG46" s="1134"/>
      <c r="CH46" s="1134"/>
      <c r="CI46" s="1134"/>
      <c r="CJ46" s="1134"/>
      <c r="CK46" s="1134"/>
      <c r="CL46" s="1134"/>
      <c r="CM46" s="1134"/>
      <c r="CN46" s="1134"/>
      <c r="CO46" s="1134"/>
      <c r="CP46" s="1134"/>
      <c r="CQ46" s="1134"/>
      <c r="CR46" s="1134"/>
      <c r="CS46" s="1134"/>
      <c r="CT46" s="1134"/>
      <c r="CU46" s="1134"/>
      <c r="CV46" s="1134"/>
      <c r="CW46" s="1134"/>
      <c r="CX46" s="1134"/>
      <c r="CY46" s="1134"/>
      <c r="CZ46" s="1134"/>
      <c r="DA46" s="1134"/>
      <c r="DB46" s="1134"/>
      <c r="DC46" s="1135"/>
    </row>
    <row r="47" spans="2:109" ht="13" x14ac:dyDescent="0.2">
      <c r="B47" s="324"/>
      <c r="AN47" s="1136"/>
      <c r="AO47" s="1137"/>
      <c r="AP47" s="1137"/>
      <c r="AQ47" s="1137"/>
      <c r="AR47" s="1137"/>
      <c r="AS47" s="1137"/>
      <c r="AT47" s="1137"/>
      <c r="AU47" s="1137"/>
      <c r="AV47" s="1137"/>
      <c r="AW47" s="1137"/>
      <c r="AX47" s="1137"/>
      <c r="AY47" s="1137"/>
      <c r="AZ47" s="1137"/>
      <c r="BA47" s="1137"/>
      <c r="BB47" s="1137"/>
      <c r="BC47" s="1137"/>
      <c r="BD47" s="1137"/>
      <c r="BE47" s="1137"/>
      <c r="BF47" s="1137"/>
      <c r="BG47" s="1137"/>
      <c r="BH47" s="1137"/>
      <c r="BI47" s="1137"/>
      <c r="BJ47" s="1137"/>
      <c r="BK47" s="1137"/>
      <c r="BL47" s="1137"/>
      <c r="BM47" s="1137"/>
      <c r="BN47" s="1137"/>
      <c r="BO47" s="1137"/>
      <c r="BP47" s="1137"/>
      <c r="BQ47" s="1137"/>
      <c r="BR47" s="1137"/>
      <c r="BS47" s="1137"/>
      <c r="BT47" s="1137"/>
      <c r="BU47" s="1137"/>
      <c r="BV47" s="1137"/>
      <c r="BW47" s="1137"/>
      <c r="BX47" s="1137"/>
      <c r="BY47" s="1137"/>
      <c r="BZ47" s="1137"/>
      <c r="CA47" s="1137"/>
      <c r="CB47" s="1137"/>
      <c r="CC47" s="1137"/>
      <c r="CD47" s="1137"/>
      <c r="CE47" s="1137"/>
      <c r="CF47" s="1137"/>
      <c r="CG47" s="1137"/>
      <c r="CH47" s="1137"/>
      <c r="CI47" s="1137"/>
      <c r="CJ47" s="1137"/>
      <c r="CK47" s="1137"/>
      <c r="CL47" s="1137"/>
      <c r="CM47" s="1137"/>
      <c r="CN47" s="1137"/>
      <c r="CO47" s="1137"/>
      <c r="CP47" s="1137"/>
      <c r="CQ47" s="1137"/>
      <c r="CR47" s="1137"/>
      <c r="CS47" s="1137"/>
      <c r="CT47" s="1137"/>
      <c r="CU47" s="1137"/>
      <c r="CV47" s="1137"/>
      <c r="CW47" s="1137"/>
      <c r="CX47" s="1137"/>
      <c r="CY47" s="1137"/>
      <c r="CZ47" s="1137"/>
      <c r="DA47" s="1137"/>
      <c r="DB47" s="1137"/>
      <c r="DC47" s="1138"/>
    </row>
    <row r="48" spans="2:109" ht="13" x14ac:dyDescent="0.2">
      <c r="B48" s="324"/>
      <c r="H48" s="333"/>
      <c r="I48" s="333"/>
      <c r="J48" s="333"/>
      <c r="AN48" s="333"/>
      <c r="AO48" s="333"/>
      <c r="AP48" s="333"/>
      <c r="AZ48" s="333"/>
      <c r="BA48" s="333"/>
      <c r="BB48" s="333"/>
      <c r="BL48" s="333"/>
      <c r="BM48" s="333"/>
      <c r="BN48" s="333"/>
      <c r="BX48" s="333"/>
      <c r="BY48" s="333"/>
      <c r="BZ48" s="333"/>
      <c r="CJ48" s="333"/>
      <c r="CK48" s="333"/>
      <c r="CL48" s="333"/>
      <c r="CV48" s="333"/>
      <c r="CW48" s="333"/>
      <c r="CX48" s="333"/>
    </row>
    <row r="49" spans="1:109" ht="13" x14ac:dyDescent="0.2">
      <c r="B49" s="324"/>
      <c r="AN49" s="318" t="s">
        <v>539</v>
      </c>
    </row>
    <row r="50" spans="1:109" ht="13" x14ac:dyDescent="0.2">
      <c r="B50" s="324"/>
      <c r="G50" s="1124"/>
      <c r="H50" s="1124"/>
      <c r="I50" s="1124"/>
      <c r="J50" s="1124"/>
      <c r="K50" s="334"/>
      <c r="L50" s="334"/>
      <c r="M50" s="335"/>
      <c r="N50" s="335"/>
      <c r="AN50" s="1127"/>
      <c r="AO50" s="1128"/>
      <c r="AP50" s="1128"/>
      <c r="AQ50" s="1128"/>
      <c r="AR50" s="1128"/>
      <c r="AS50" s="1128"/>
      <c r="AT50" s="1128"/>
      <c r="AU50" s="1128"/>
      <c r="AV50" s="1128"/>
      <c r="AW50" s="1128"/>
      <c r="AX50" s="1128"/>
      <c r="AY50" s="1128"/>
      <c r="AZ50" s="1128"/>
      <c r="BA50" s="1128"/>
      <c r="BB50" s="1128"/>
      <c r="BC50" s="1128"/>
      <c r="BD50" s="1128"/>
      <c r="BE50" s="1128"/>
      <c r="BF50" s="1128"/>
      <c r="BG50" s="1128"/>
      <c r="BH50" s="1128"/>
      <c r="BI50" s="1128"/>
      <c r="BJ50" s="1128"/>
      <c r="BK50" s="1128"/>
      <c r="BL50" s="1128"/>
      <c r="BM50" s="1128"/>
      <c r="BN50" s="1128"/>
      <c r="BO50" s="1129"/>
      <c r="BP50" s="1123" t="s">
        <v>206</v>
      </c>
      <c r="BQ50" s="1123"/>
      <c r="BR50" s="1123"/>
      <c r="BS50" s="1123"/>
      <c r="BT50" s="1123"/>
      <c r="BU50" s="1123"/>
      <c r="BV50" s="1123"/>
      <c r="BW50" s="1123"/>
      <c r="BX50" s="1123" t="s">
        <v>523</v>
      </c>
      <c r="BY50" s="1123"/>
      <c r="BZ50" s="1123"/>
      <c r="CA50" s="1123"/>
      <c r="CB50" s="1123"/>
      <c r="CC50" s="1123"/>
      <c r="CD50" s="1123"/>
      <c r="CE50" s="1123"/>
      <c r="CF50" s="1123" t="s">
        <v>130</v>
      </c>
      <c r="CG50" s="1123"/>
      <c r="CH50" s="1123"/>
      <c r="CI50" s="1123"/>
      <c r="CJ50" s="1123"/>
      <c r="CK50" s="1123"/>
      <c r="CL50" s="1123"/>
      <c r="CM50" s="1123"/>
      <c r="CN50" s="1123" t="s">
        <v>319</v>
      </c>
      <c r="CO50" s="1123"/>
      <c r="CP50" s="1123"/>
      <c r="CQ50" s="1123"/>
      <c r="CR50" s="1123"/>
      <c r="CS50" s="1123"/>
      <c r="CT50" s="1123"/>
      <c r="CU50" s="1123"/>
      <c r="CV50" s="1123" t="s">
        <v>51</v>
      </c>
      <c r="CW50" s="1123"/>
      <c r="CX50" s="1123"/>
      <c r="CY50" s="1123"/>
      <c r="CZ50" s="1123"/>
      <c r="DA50" s="1123"/>
      <c r="DB50" s="1123"/>
      <c r="DC50" s="1123"/>
    </row>
    <row r="51" spans="1:109" ht="13.5" customHeight="1" x14ac:dyDescent="0.2">
      <c r="B51" s="324"/>
      <c r="G51" s="1126"/>
      <c r="H51" s="1126"/>
      <c r="I51" s="1139"/>
      <c r="J51" s="1139"/>
      <c r="K51" s="1125"/>
      <c r="L51" s="1125"/>
      <c r="M51" s="1125"/>
      <c r="N51" s="1125"/>
      <c r="AM51" s="333"/>
      <c r="AN51" s="1121" t="s">
        <v>540</v>
      </c>
      <c r="AO51" s="1121"/>
      <c r="AP51" s="1121"/>
      <c r="AQ51" s="1121"/>
      <c r="AR51" s="1121"/>
      <c r="AS51" s="1121"/>
      <c r="AT51" s="1121"/>
      <c r="AU51" s="1121"/>
      <c r="AV51" s="1121"/>
      <c r="AW51" s="1121"/>
      <c r="AX51" s="1121"/>
      <c r="AY51" s="1121"/>
      <c r="AZ51" s="1121"/>
      <c r="BA51" s="1121"/>
      <c r="BB51" s="1121" t="s">
        <v>541</v>
      </c>
      <c r="BC51" s="1121"/>
      <c r="BD51" s="1121"/>
      <c r="BE51" s="1121"/>
      <c r="BF51" s="1121"/>
      <c r="BG51" s="1121"/>
      <c r="BH51" s="1121"/>
      <c r="BI51" s="1121"/>
      <c r="BJ51" s="1121"/>
      <c r="BK51" s="1121"/>
      <c r="BL51" s="1121"/>
      <c r="BM51" s="1121"/>
      <c r="BN51" s="1121"/>
      <c r="BO51" s="1121"/>
      <c r="BP51" s="1118"/>
      <c r="BQ51" s="1118"/>
      <c r="BR51" s="1118"/>
      <c r="BS51" s="1118"/>
      <c r="BT51" s="1118"/>
      <c r="BU51" s="1118"/>
      <c r="BV51" s="1118"/>
      <c r="BW51" s="1118"/>
      <c r="BX51" s="1118"/>
      <c r="BY51" s="1118"/>
      <c r="BZ51" s="1118"/>
      <c r="CA51" s="1118"/>
      <c r="CB51" s="1118"/>
      <c r="CC51" s="1118"/>
      <c r="CD51" s="1118"/>
      <c r="CE51" s="1118"/>
      <c r="CF51" s="1118"/>
      <c r="CG51" s="1118"/>
      <c r="CH51" s="1118"/>
      <c r="CI51" s="1118"/>
      <c r="CJ51" s="1118"/>
      <c r="CK51" s="1118"/>
      <c r="CL51" s="1118"/>
      <c r="CM51" s="1118"/>
      <c r="CN51" s="1118"/>
      <c r="CO51" s="1118"/>
      <c r="CP51" s="1118"/>
      <c r="CQ51" s="1118"/>
      <c r="CR51" s="1118"/>
      <c r="CS51" s="1118"/>
      <c r="CT51" s="1118"/>
      <c r="CU51" s="1118"/>
      <c r="CV51" s="1118">
        <v>11.9</v>
      </c>
      <c r="CW51" s="1118"/>
      <c r="CX51" s="1118"/>
      <c r="CY51" s="1118"/>
      <c r="CZ51" s="1118"/>
      <c r="DA51" s="1118"/>
      <c r="DB51" s="1118"/>
      <c r="DC51" s="1118"/>
    </row>
    <row r="52" spans="1:109" ht="13" x14ac:dyDescent="0.2">
      <c r="B52" s="324"/>
      <c r="G52" s="1126"/>
      <c r="H52" s="1126"/>
      <c r="I52" s="1139"/>
      <c r="J52" s="1139"/>
      <c r="K52" s="1125"/>
      <c r="L52" s="1125"/>
      <c r="M52" s="1125"/>
      <c r="N52" s="1125"/>
      <c r="AM52" s="333"/>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18"/>
      <c r="BQ52" s="1118"/>
      <c r="BR52" s="1118"/>
      <c r="BS52" s="1118"/>
      <c r="BT52" s="1118"/>
      <c r="BU52" s="1118"/>
      <c r="BV52" s="1118"/>
      <c r="BW52" s="1118"/>
      <c r="BX52" s="1118"/>
      <c r="BY52" s="1118"/>
      <c r="BZ52" s="1118"/>
      <c r="CA52" s="1118"/>
      <c r="CB52" s="1118"/>
      <c r="CC52" s="1118"/>
      <c r="CD52" s="1118"/>
      <c r="CE52" s="1118"/>
      <c r="CF52" s="1118"/>
      <c r="CG52" s="1118"/>
      <c r="CH52" s="1118"/>
      <c r="CI52" s="1118"/>
      <c r="CJ52" s="1118"/>
      <c r="CK52" s="1118"/>
      <c r="CL52" s="1118"/>
      <c r="CM52" s="1118"/>
      <c r="CN52" s="1118"/>
      <c r="CO52" s="1118"/>
      <c r="CP52" s="1118"/>
      <c r="CQ52" s="1118"/>
      <c r="CR52" s="1118"/>
      <c r="CS52" s="1118"/>
      <c r="CT52" s="1118"/>
      <c r="CU52" s="1118"/>
      <c r="CV52" s="1118"/>
      <c r="CW52" s="1118"/>
      <c r="CX52" s="1118"/>
      <c r="CY52" s="1118"/>
      <c r="CZ52" s="1118"/>
      <c r="DA52" s="1118"/>
      <c r="DB52" s="1118"/>
      <c r="DC52" s="1118"/>
    </row>
    <row r="53" spans="1:109" ht="13" x14ac:dyDescent="0.2">
      <c r="A53" s="332"/>
      <c r="B53" s="324"/>
      <c r="G53" s="1126"/>
      <c r="H53" s="1126"/>
      <c r="I53" s="1124"/>
      <c r="J53" s="1124"/>
      <c r="K53" s="1125"/>
      <c r="L53" s="1125"/>
      <c r="M53" s="1125"/>
      <c r="N53" s="1125"/>
      <c r="AM53" s="333"/>
      <c r="AN53" s="1121"/>
      <c r="AO53" s="1121"/>
      <c r="AP53" s="1121"/>
      <c r="AQ53" s="1121"/>
      <c r="AR53" s="1121"/>
      <c r="AS53" s="1121"/>
      <c r="AT53" s="1121"/>
      <c r="AU53" s="1121"/>
      <c r="AV53" s="1121"/>
      <c r="AW53" s="1121"/>
      <c r="AX53" s="1121"/>
      <c r="AY53" s="1121"/>
      <c r="AZ53" s="1121"/>
      <c r="BA53" s="1121"/>
      <c r="BB53" s="1121" t="s">
        <v>542</v>
      </c>
      <c r="BC53" s="1121"/>
      <c r="BD53" s="1121"/>
      <c r="BE53" s="1121"/>
      <c r="BF53" s="1121"/>
      <c r="BG53" s="1121"/>
      <c r="BH53" s="1121"/>
      <c r="BI53" s="1121"/>
      <c r="BJ53" s="1121"/>
      <c r="BK53" s="1121"/>
      <c r="BL53" s="1121"/>
      <c r="BM53" s="1121"/>
      <c r="BN53" s="1121"/>
      <c r="BO53" s="1121"/>
      <c r="BP53" s="1118">
        <v>67.599999999999994</v>
      </c>
      <c r="BQ53" s="1118"/>
      <c r="BR53" s="1118"/>
      <c r="BS53" s="1118"/>
      <c r="BT53" s="1118"/>
      <c r="BU53" s="1118"/>
      <c r="BV53" s="1118"/>
      <c r="BW53" s="1118"/>
      <c r="BX53" s="1118">
        <v>69</v>
      </c>
      <c r="BY53" s="1118"/>
      <c r="BZ53" s="1118"/>
      <c r="CA53" s="1118"/>
      <c r="CB53" s="1118"/>
      <c r="CC53" s="1118"/>
      <c r="CD53" s="1118"/>
      <c r="CE53" s="1118"/>
      <c r="CF53" s="1118">
        <v>70.7</v>
      </c>
      <c r="CG53" s="1118"/>
      <c r="CH53" s="1118"/>
      <c r="CI53" s="1118"/>
      <c r="CJ53" s="1118"/>
      <c r="CK53" s="1118"/>
      <c r="CL53" s="1118"/>
      <c r="CM53" s="1118"/>
      <c r="CN53" s="1118">
        <v>72.099999999999994</v>
      </c>
      <c r="CO53" s="1118"/>
      <c r="CP53" s="1118"/>
      <c r="CQ53" s="1118"/>
      <c r="CR53" s="1118"/>
      <c r="CS53" s="1118"/>
      <c r="CT53" s="1118"/>
      <c r="CU53" s="1118"/>
      <c r="CV53" s="1118">
        <v>72.2</v>
      </c>
      <c r="CW53" s="1118"/>
      <c r="CX53" s="1118"/>
      <c r="CY53" s="1118"/>
      <c r="CZ53" s="1118"/>
      <c r="DA53" s="1118"/>
      <c r="DB53" s="1118"/>
      <c r="DC53" s="1118"/>
    </row>
    <row r="54" spans="1:109" ht="13" x14ac:dyDescent="0.2">
      <c r="A54" s="332"/>
      <c r="B54" s="324"/>
      <c r="G54" s="1126"/>
      <c r="H54" s="1126"/>
      <c r="I54" s="1124"/>
      <c r="J54" s="1124"/>
      <c r="K54" s="1125"/>
      <c r="L54" s="1125"/>
      <c r="M54" s="1125"/>
      <c r="N54" s="1125"/>
      <c r="AM54" s="333"/>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18"/>
      <c r="BQ54" s="1118"/>
      <c r="BR54" s="1118"/>
      <c r="BS54" s="1118"/>
      <c r="BT54" s="1118"/>
      <c r="BU54" s="1118"/>
      <c r="BV54" s="1118"/>
      <c r="BW54" s="1118"/>
      <c r="BX54" s="1118"/>
      <c r="BY54" s="1118"/>
      <c r="BZ54" s="1118"/>
      <c r="CA54" s="1118"/>
      <c r="CB54" s="1118"/>
      <c r="CC54" s="1118"/>
      <c r="CD54" s="1118"/>
      <c r="CE54" s="1118"/>
      <c r="CF54" s="1118"/>
      <c r="CG54" s="1118"/>
      <c r="CH54" s="1118"/>
      <c r="CI54" s="1118"/>
      <c r="CJ54" s="1118"/>
      <c r="CK54" s="1118"/>
      <c r="CL54" s="1118"/>
      <c r="CM54" s="1118"/>
      <c r="CN54" s="1118"/>
      <c r="CO54" s="1118"/>
      <c r="CP54" s="1118"/>
      <c r="CQ54" s="1118"/>
      <c r="CR54" s="1118"/>
      <c r="CS54" s="1118"/>
      <c r="CT54" s="1118"/>
      <c r="CU54" s="1118"/>
      <c r="CV54" s="1118"/>
      <c r="CW54" s="1118"/>
      <c r="CX54" s="1118"/>
      <c r="CY54" s="1118"/>
      <c r="CZ54" s="1118"/>
      <c r="DA54" s="1118"/>
      <c r="DB54" s="1118"/>
      <c r="DC54" s="1118"/>
    </row>
    <row r="55" spans="1:109" ht="13" x14ac:dyDescent="0.2">
      <c r="A55" s="332"/>
      <c r="B55" s="324"/>
      <c r="G55" s="1124"/>
      <c r="H55" s="1124"/>
      <c r="I55" s="1124"/>
      <c r="J55" s="1124"/>
      <c r="K55" s="1125"/>
      <c r="L55" s="1125"/>
      <c r="M55" s="1125"/>
      <c r="N55" s="1125"/>
      <c r="AN55" s="1123" t="s">
        <v>543</v>
      </c>
      <c r="AO55" s="1123"/>
      <c r="AP55" s="1123"/>
      <c r="AQ55" s="1123"/>
      <c r="AR55" s="1123"/>
      <c r="AS55" s="1123"/>
      <c r="AT55" s="1123"/>
      <c r="AU55" s="1123"/>
      <c r="AV55" s="1123"/>
      <c r="AW55" s="1123"/>
      <c r="AX55" s="1123"/>
      <c r="AY55" s="1123"/>
      <c r="AZ55" s="1123"/>
      <c r="BA55" s="1123"/>
      <c r="BB55" s="1121" t="s">
        <v>541</v>
      </c>
      <c r="BC55" s="1121"/>
      <c r="BD55" s="1121"/>
      <c r="BE55" s="1121"/>
      <c r="BF55" s="1121"/>
      <c r="BG55" s="1121"/>
      <c r="BH55" s="1121"/>
      <c r="BI55" s="1121"/>
      <c r="BJ55" s="1121"/>
      <c r="BK55" s="1121"/>
      <c r="BL55" s="1121"/>
      <c r="BM55" s="1121"/>
      <c r="BN55" s="1121"/>
      <c r="BO55" s="1121"/>
      <c r="BP55" s="1118">
        <v>32.5</v>
      </c>
      <c r="BQ55" s="1118"/>
      <c r="BR55" s="1118"/>
      <c r="BS55" s="1118"/>
      <c r="BT55" s="1118"/>
      <c r="BU55" s="1118"/>
      <c r="BV55" s="1118"/>
      <c r="BW55" s="1118"/>
      <c r="BX55" s="1118">
        <v>23</v>
      </c>
      <c r="BY55" s="1118"/>
      <c r="BZ55" s="1118"/>
      <c r="CA55" s="1118"/>
      <c r="CB55" s="1118"/>
      <c r="CC55" s="1118"/>
      <c r="CD55" s="1118"/>
      <c r="CE55" s="1118"/>
      <c r="CF55" s="1118">
        <v>15.9</v>
      </c>
      <c r="CG55" s="1118"/>
      <c r="CH55" s="1118"/>
      <c r="CI55" s="1118"/>
      <c r="CJ55" s="1118"/>
      <c r="CK55" s="1118"/>
      <c r="CL55" s="1118"/>
      <c r="CM55" s="1118"/>
      <c r="CN55" s="1118">
        <v>13</v>
      </c>
      <c r="CO55" s="1118"/>
      <c r="CP55" s="1118"/>
      <c r="CQ55" s="1118"/>
      <c r="CR55" s="1118"/>
      <c r="CS55" s="1118"/>
      <c r="CT55" s="1118"/>
      <c r="CU55" s="1118"/>
      <c r="CV55" s="1118">
        <v>12.6</v>
      </c>
      <c r="CW55" s="1118"/>
      <c r="CX55" s="1118"/>
      <c r="CY55" s="1118"/>
      <c r="CZ55" s="1118"/>
      <c r="DA55" s="1118"/>
      <c r="DB55" s="1118"/>
      <c r="DC55" s="1118"/>
    </row>
    <row r="56" spans="1:109" ht="13" x14ac:dyDescent="0.2">
      <c r="A56" s="332"/>
      <c r="B56" s="324"/>
      <c r="G56" s="1124"/>
      <c r="H56" s="1124"/>
      <c r="I56" s="1124"/>
      <c r="J56" s="1124"/>
      <c r="K56" s="1125"/>
      <c r="L56" s="1125"/>
      <c r="M56" s="1125"/>
      <c r="N56" s="1125"/>
      <c r="AN56" s="1123"/>
      <c r="AO56" s="1123"/>
      <c r="AP56" s="1123"/>
      <c r="AQ56" s="1123"/>
      <c r="AR56" s="1123"/>
      <c r="AS56" s="1123"/>
      <c r="AT56" s="1123"/>
      <c r="AU56" s="1123"/>
      <c r="AV56" s="1123"/>
      <c r="AW56" s="1123"/>
      <c r="AX56" s="1123"/>
      <c r="AY56" s="1123"/>
      <c r="AZ56" s="1123"/>
      <c r="BA56" s="1123"/>
      <c r="BB56" s="1121"/>
      <c r="BC56" s="1121"/>
      <c r="BD56" s="1121"/>
      <c r="BE56" s="1121"/>
      <c r="BF56" s="1121"/>
      <c r="BG56" s="1121"/>
      <c r="BH56" s="1121"/>
      <c r="BI56" s="1121"/>
      <c r="BJ56" s="1121"/>
      <c r="BK56" s="1121"/>
      <c r="BL56" s="1121"/>
      <c r="BM56" s="1121"/>
      <c r="BN56" s="1121"/>
      <c r="BO56" s="1121"/>
      <c r="BP56" s="1118"/>
      <c r="BQ56" s="1118"/>
      <c r="BR56" s="1118"/>
      <c r="BS56" s="1118"/>
      <c r="BT56" s="1118"/>
      <c r="BU56" s="1118"/>
      <c r="BV56" s="1118"/>
      <c r="BW56" s="1118"/>
      <c r="BX56" s="1118"/>
      <c r="BY56" s="1118"/>
      <c r="BZ56" s="1118"/>
      <c r="CA56" s="1118"/>
      <c r="CB56" s="1118"/>
      <c r="CC56" s="1118"/>
      <c r="CD56" s="1118"/>
      <c r="CE56" s="1118"/>
      <c r="CF56" s="1118"/>
      <c r="CG56" s="1118"/>
      <c r="CH56" s="1118"/>
      <c r="CI56" s="1118"/>
      <c r="CJ56" s="1118"/>
      <c r="CK56" s="1118"/>
      <c r="CL56" s="1118"/>
      <c r="CM56" s="1118"/>
      <c r="CN56" s="1118"/>
      <c r="CO56" s="1118"/>
      <c r="CP56" s="1118"/>
      <c r="CQ56" s="1118"/>
      <c r="CR56" s="1118"/>
      <c r="CS56" s="1118"/>
      <c r="CT56" s="1118"/>
      <c r="CU56" s="1118"/>
      <c r="CV56" s="1118"/>
      <c r="CW56" s="1118"/>
      <c r="CX56" s="1118"/>
      <c r="CY56" s="1118"/>
      <c r="CZ56" s="1118"/>
      <c r="DA56" s="1118"/>
      <c r="DB56" s="1118"/>
      <c r="DC56" s="1118"/>
    </row>
    <row r="57" spans="1:109" s="332" customFormat="1" ht="13" x14ac:dyDescent="0.2">
      <c r="B57" s="336"/>
      <c r="G57" s="1124"/>
      <c r="H57" s="1124"/>
      <c r="I57" s="1119"/>
      <c r="J57" s="1119"/>
      <c r="K57" s="1125"/>
      <c r="L57" s="1125"/>
      <c r="M57" s="1125"/>
      <c r="N57" s="1125"/>
      <c r="AM57" s="318"/>
      <c r="AN57" s="1123"/>
      <c r="AO57" s="1123"/>
      <c r="AP57" s="1123"/>
      <c r="AQ57" s="1123"/>
      <c r="AR57" s="1123"/>
      <c r="AS57" s="1123"/>
      <c r="AT57" s="1123"/>
      <c r="AU57" s="1123"/>
      <c r="AV57" s="1123"/>
      <c r="AW57" s="1123"/>
      <c r="AX57" s="1123"/>
      <c r="AY57" s="1123"/>
      <c r="AZ57" s="1123"/>
      <c r="BA57" s="1123"/>
      <c r="BB57" s="1121" t="s">
        <v>542</v>
      </c>
      <c r="BC57" s="1121"/>
      <c r="BD57" s="1121"/>
      <c r="BE57" s="1121"/>
      <c r="BF57" s="1121"/>
      <c r="BG57" s="1121"/>
      <c r="BH57" s="1121"/>
      <c r="BI57" s="1121"/>
      <c r="BJ57" s="1121"/>
      <c r="BK57" s="1121"/>
      <c r="BL57" s="1121"/>
      <c r="BM57" s="1121"/>
      <c r="BN57" s="1121"/>
      <c r="BO57" s="1121"/>
      <c r="BP57" s="1118">
        <v>62.6</v>
      </c>
      <c r="BQ57" s="1118"/>
      <c r="BR57" s="1118"/>
      <c r="BS57" s="1118"/>
      <c r="BT57" s="1118"/>
      <c r="BU57" s="1118"/>
      <c r="BV57" s="1118"/>
      <c r="BW57" s="1118"/>
      <c r="BX57" s="1118">
        <v>62.8</v>
      </c>
      <c r="BY57" s="1118"/>
      <c r="BZ57" s="1118"/>
      <c r="CA57" s="1118"/>
      <c r="CB57" s="1118"/>
      <c r="CC57" s="1118"/>
      <c r="CD57" s="1118"/>
      <c r="CE57" s="1118"/>
      <c r="CF57" s="1118">
        <v>64</v>
      </c>
      <c r="CG57" s="1118"/>
      <c r="CH57" s="1118"/>
      <c r="CI57" s="1118"/>
      <c r="CJ57" s="1118"/>
      <c r="CK57" s="1118"/>
      <c r="CL57" s="1118"/>
      <c r="CM57" s="1118"/>
      <c r="CN57" s="1118">
        <v>64.7</v>
      </c>
      <c r="CO57" s="1118"/>
      <c r="CP57" s="1118"/>
      <c r="CQ57" s="1118"/>
      <c r="CR57" s="1118"/>
      <c r="CS57" s="1118"/>
      <c r="CT57" s="1118"/>
      <c r="CU57" s="1118"/>
      <c r="CV57" s="1118">
        <v>65.8</v>
      </c>
      <c r="CW57" s="1118"/>
      <c r="CX57" s="1118"/>
      <c r="CY57" s="1118"/>
      <c r="CZ57" s="1118"/>
      <c r="DA57" s="1118"/>
      <c r="DB57" s="1118"/>
      <c r="DC57" s="1118"/>
      <c r="DD57" s="337"/>
      <c r="DE57" s="336"/>
    </row>
    <row r="58" spans="1:109" s="332" customFormat="1" ht="13" x14ac:dyDescent="0.2">
      <c r="A58" s="318"/>
      <c r="B58" s="336"/>
      <c r="G58" s="1124"/>
      <c r="H58" s="1124"/>
      <c r="I58" s="1119"/>
      <c r="J58" s="1119"/>
      <c r="K58" s="1125"/>
      <c r="L58" s="1125"/>
      <c r="M58" s="1125"/>
      <c r="N58" s="1125"/>
      <c r="AM58" s="318"/>
      <c r="AN58" s="1123"/>
      <c r="AO58" s="1123"/>
      <c r="AP58" s="1123"/>
      <c r="AQ58" s="1123"/>
      <c r="AR58" s="1123"/>
      <c r="AS58" s="1123"/>
      <c r="AT58" s="1123"/>
      <c r="AU58" s="1123"/>
      <c r="AV58" s="1123"/>
      <c r="AW58" s="1123"/>
      <c r="AX58" s="1123"/>
      <c r="AY58" s="1123"/>
      <c r="AZ58" s="1123"/>
      <c r="BA58" s="1123"/>
      <c r="BB58" s="1121"/>
      <c r="BC58" s="1121"/>
      <c r="BD58" s="1121"/>
      <c r="BE58" s="1121"/>
      <c r="BF58" s="1121"/>
      <c r="BG58" s="1121"/>
      <c r="BH58" s="1121"/>
      <c r="BI58" s="1121"/>
      <c r="BJ58" s="1121"/>
      <c r="BK58" s="1121"/>
      <c r="BL58" s="1121"/>
      <c r="BM58" s="1121"/>
      <c r="BN58" s="1121"/>
      <c r="BO58" s="1121"/>
      <c r="BP58" s="1118"/>
      <c r="BQ58" s="1118"/>
      <c r="BR58" s="1118"/>
      <c r="BS58" s="1118"/>
      <c r="BT58" s="1118"/>
      <c r="BU58" s="1118"/>
      <c r="BV58" s="1118"/>
      <c r="BW58" s="1118"/>
      <c r="BX58" s="1118"/>
      <c r="BY58" s="1118"/>
      <c r="BZ58" s="1118"/>
      <c r="CA58" s="1118"/>
      <c r="CB58" s="1118"/>
      <c r="CC58" s="1118"/>
      <c r="CD58" s="1118"/>
      <c r="CE58" s="1118"/>
      <c r="CF58" s="1118"/>
      <c r="CG58" s="1118"/>
      <c r="CH58" s="1118"/>
      <c r="CI58" s="1118"/>
      <c r="CJ58" s="1118"/>
      <c r="CK58" s="1118"/>
      <c r="CL58" s="1118"/>
      <c r="CM58" s="1118"/>
      <c r="CN58" s="1118"/>
      <c r="CO58" s="1118"/>
      <c r="CP58" s="1118"/>
      <c r="CQ58" s="1118"/>
      <c r="CR58" s="1118"/>
      <c r="CS58" s="1118"/>
      <c r="CT58" s="1118"/>
      <c r="CU58" s="1118"/>
      <c r="CV58" s="1118"/>
      <c r="CW58" s="1118"/>
      <c r="CX58" s="1118"/>
      <c r="CY58" s="1118"/>
      <c r="CZ58" s="1118"/>
      <c r="DA58" s="1118"/>
      <c r="DB58" s="1118"/>
      <c r="DC58" s="1118"/>
      <c r="DD58" s="337"/>
      <c r="DE58" s="336"/>
    </row>
    <row r="59" spans="1:109" s="332" customFormat="1" ht="13" x14ac:dyDescent="0.2">
      <c r="A59" s="318"/>
      <c r="B59" s="336"/>
      <c r="K59" s="338"/>
      <c r="L59" s="338"/>
      <c r="M59" s="338"/>
      <c r="N59" s="338"/>
      <c r="AQ59" s="338"/>
      <c r="AR59" s="338"/>
      <c r="AS59" s="338"/>
      <c r="AT59" s="338"/>
      <c r="BC59" s="338"/>
      <c r="BD59" s="338"/>
      <c r="BE59" s="338"/>
      <c r="BF59" s="338"/>
      <c r="BO59" s="338"/>
      <c r="BP59" s="338"/>
      <c r="BQ59" s="338"/>
      <c r="BR59" s="338"/>
      <c r="CA59" s="338"/>
      <c r="CB59" s="338"/>
      <c r="CC59" s="338"/>
      <c r="CD59" s="338"/>
      <c r="CM59" s="338"/>
      <c r="CN59" s="338"/>
      <c r="CO59" s="338"/>
      <c r="CP59" s="338"/>
      <c r="CY59" s="338"/>
      <c r="CZ59" s="338"/>
      <c r="DA59" s="338"/>
      <c r="DB59" s="338"/>
      <c r="DC59" s="338"/>
      <c r="DD59" s="337"/>
      <c r="DE59" s="336"/>
    </row>
    <row r="60" spans="1:109" s="332" customFormat="1" ht="13" x14ac:dyDescent="0.2">
      <c r="A60" s="318"/>
      <c r="B60" s="336"/>
      <c r="K60" s="338"/>
      <c r="L60" s="338"/>
      <c r="M60" s="338"/>
      <c r="N60" s="338"/>
      <c r="AQ60" s="338"/>
      <c r="AR60" s="338"/>
      <c r="AS60" s="338"/>
      <c r="AT60" s="338"/>
      <c r="BC60" s="338"/>
      <c r="BD60" s="338"/>
      <c r="BE60" s="338"/>
      <c r="BF60" s="338"/>
      <c r="BO60" s="338"/>
      <c r="BP60" s="338"/>
      <c r="BQ60" s="338"/>
      <c r="BR60" s="338"/>
      <c r="CA60" s="338"/>
      <c r="CB60" s="338"/>
      <c r="CC60" s="338"/>
      <c r="CD60" s="338"/>
      <c r="CM60" s="338"/>
      <c r="CN60" s="338"/>
      <c r="CO60" s="338"/>
      <c r="CP60" s="338"/>
      <c r="CY60" s="338"/>
      <c r="CZ60" s="338"/>
      <c r="DA60" s="338"/>
      <c r="DB60" s="338"/>
      <c r="DC60" s="338"/>
      <c r="DD60" s="337"/>
      <c r="DE60" s="336"/>
    </row>
    <row r="61" spans="1:109" s="332" customFormat="1" ht="13" x14ac:dyDescent="0.2">
      <c r="A61" s="318"/>
      <c r="B61" s="339"/>
      <c r="C61" s="340"/>
      <c r="D61" s="340"/>
      <c r="E61" s="340"/>
      <c r="F61" s="340"/>
      <c r="G61" s="340"/>
      <c r="H61" s="340"/>
      <c r="I61" s="340"/>
      <c r="J61" s="340"/>
      <c r="K61" s="340"/>
      <c r="L61" s="340"/>
      <c r="M61" s="341"/>
      <c r="N61" s="341"/>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341"/>
      <c r="AU61" s="340"/>
      <c r="AV61" s="340"/>
      <c r="AW61" s="340"/>
      <c r="AX61" s="340"/>
      <c r="AY61" s="340"/>
      <c r="AZ61" s="340"/>
      <c r="BA61" s="340"/>
      <c r="BB61" s="340"/>
      <c r="BC61" s="340"/>
      <c r="BD61" s="340"/>
      <c r="BE61" s="341"/>
      <c r="BF61" s="341"/>
      <c r="BG61" s="340"/>
      <c r="BH61" s="340"/>
      <c r="BI61" s="340"/>
      <c r="BJ61" s="340"/>
      <c r="BK61" s="340"/>
      <c r="BL61" s="340"/>
      <c r="BM61" s="340"/>
      <c r="BN61" s="340"/>
      <c r="BO61" s="340"/>
      <c r="BP61" s="340"/>
      <c r="BQ61" s="341"/>
      <c r="BR61" s="341"/>
      <c r="BS61" s="340"/>
      <c r="BT61" s="340"/>
      <c r="BU61" s="340"/>
      <c r="BV61" s="340"/>
      <c r="BW61" s="340"/>
      <c r="BX61" s="340"/>
      <c r="BY61" s="340"/>
      <c r="BZ61" s="340"/>
      <c r="CA61" s="340"/>
      <c r="CB61" s="340"/>
      <c r="CC61" s="341"/>
      <c r="CD61" s="341"/>
      <c r="CE61" s="340"/>
      <c r="CF61" s="340"/>
      <c r="CG61" s="340"/>
      <c r="CH61" s="340"/>
      <c r="CI61" s="340"/>
      <c r="CJ61" s="340"/>
      <c r="CK61" s="340"/>
      <c r="CL61" s="340"/>
      <c r="CM61" s="340"/>
      <c r="CN61" s="340"/>
      <c r="CO61" s="341"/>
      <c r="CP61" s="341"/>
      <c r="CQ61" s="340"/>
      <c r="CR61" s="340"/>
      <c r="CS61" s="340"/>
      <c r="CT61" s="340"/>
      <c r="CU61" s="340"/>
      <c r="CV61" s="340"/>
      <c r="CW61" s="340"/>
      <c r="CX61" s="340"/>
      <c r="CY61" s="340"/>
      <c r="CZ61" s="340"/>
      <c r="DA61" s="341"/>
      <c r="DB61" s="341"/>
      <c r="DC61" s="341"/>
      <c r="DD61" s="342"/>
      <c r="DE61" s="336"/>
    </row>
    <row r="62" spans="1:109" ht="13" x14ac:dyDescent="0.2">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c r="AL62" s="329"/>
      <c r="AM62" s="329"/>
      <c r="AN62" s="329"/>
      <c r="AO62" s="329"/>
      <c r="AP62" s="329"/>
      <c r="AQ62" s="329"/>
      <c r="AR62" s="329"/>
      <c r="AS62" s="329"/>
      <c r="AT62" s="329"/>
      <c r="AU62" s="329"/>
      <c r="AV62" s="329"/>
      <c r="AW62" s="329"/>
      <c r="AX62" s="329"/>
      <c r="AY62" s="329"/>
      <c r="AZ62" s="329"/>
      <c r="BA62" s="329"/>
      <c r="BB62" s="329"/>
      <c r="BC62" s="329"/>
      <c r="BD62" s="329"/>
      <c r="BE62" s="329"/>
      <c r="BF62" s="329"/>
      <c r="BG62" s="329"/>
      <c r="BH62" s="329"/>
      <c r="BI62" s="329"/>
      <c r="BJ62" s="329"/>
      <c r="BK62" s="329"/>
      <c r="BL62" s="329"/>
      <c r="BM62" s="329"/>
      <c r="BN62" s="329"/>
      <c r="BO62" s="329"/>
      <c r="BP62" s="329"/>
      <c r="BQ62" s="329"/>
      <c r="BR62" s="329"/>
      <c r="BS62" s="329"/>
      <c r="BT62" s="329"/>
      <c r="BU62" s="329"/>
      <c r="BV62" s="329"/>
      <c r="BW62" s="329"/>
      <c r="BX62" s="329"/>
      <c r="BY62" s="329"/>
      <c r="BZ62" s="329"/>
      <c r="CA62" s="329"/>
      <c r="CB62" s="329"/>
      <c r="CC62" s="329"/>
      <c r="CD62" s="329"/>
      <c r="CE62" s="329"/>
      <c r="CF62" s="329"/>
      <c r="CG62" s="329"/>
      <c r="CH62" s="329"/>
      <c r="CI62" s="329"/>
      <c r="CJ62" s="329"/>
      <c r="CK62" s="329"/>
      <c r="CL62" s="329"/>
      <c r="CM62" s="329"/>
      <c r="CN62" s="329"/>
      <c r="CO62" s="329"/>
      <c r="CP62" s="329"/>
      <c r="CQ62" s="329"/>
      <c r="CR62" s="329"/>
      <c r="CS62" s="329"/>
      <c r="CT62" s="329"/>
      <c r="CU62" s="329"/>
      <c r="CV62" s="329"/>
      <c r="CW62" s="329"/>
      <c r="CX62" s="329"/>
      <c r="CY62" s="329"/>
      <c r="CZ62" s="329"/>
      <c r="DA62" s="329"/>
      <c r="DB62" s="329"/>
      <c r="DC62" s="329"/>
      <c r="DD62" s="329"/>
      <c r="DE62" s="318"/>
    </row>
    <row r="63" spans="1:109" ht="16.5" x14ac:dyDescent="0.2">
      <c r="B63" s="343" t="s">
        <v>544</v>
      </c>
    </row>
    <row r="64" spans="1:109" ht="13" x14ac:dyDescent="0.2">
      <c r="B64" s="324"/>
      <c r="G64" s="331"/>
      <c r="N64" s="344"/>
      <c r="AM64" s="331"/>
      <c r="AN64" s="331" t="s">
        <v>537</v>
      </c>
      <c r="AP64" s="332"/>
      <c r="AQ64" s="332"/>
      <c r="AR64" s="332"/>
      <c r="AY64" s="331"/>
      <c r="BA64" s="332"/>
      <c r="BB64" s="332"/>
      <c r="BC64" s="332"/>
      <c r="BK64" s="331"/>
      <c r="BM64" s="332"/>
      <c r="BN64" s="332"/>
      <c r="BO64" s="332"/>
      <c r="BW64" s="331"/>
      <c r="BY64" s="332"/>
      <c r="BZ64" s="332"/>
      <c r="CA64" s="332"/>
      <c r="CI64" s="331"/>
      <c r="CK64" s="332"/>
      <c r="CL64" s="332"/>
      <c r="CM64" s="332"/>
      <c r="CU64" s="331"/>
      <c r="CW64" s="332"/>
      <c r="CX64" s="332"/>
      <c r="CY64" s="332"/>
    </row>
    <row r="65" spans="2:107" ht="13" x14ac:dyDescent="0.2">
      <c r="B65" s="324"/>
      <c r="AN65" s="1130" t="s">
        <v>545</v>
      </c>
      <c r="AO65" s="1131"/>
      <c r="AP65" s="1131"/>
      <c r="AQ65" s="1131"/>
      <c r="AR65" s="1131"/>
      <c r="AS65" s="1131"/>
      <c r="AT65" s="1131"/>
      <c r="AU65" s="1131"/>
      <c r="AV65" s="1131"/>
      <c r="AW65" s="1131"/>
      <c r="AX65" s="1131"/>
      <c r="AY65" s="1131"/>
      <c r="AZ65" s="1131"/>
      <c r="BA65" s="1131"/>
      <c r="BB65" s="1131"/>
      <c r="BC65" s="1131"/>
      <c r="BD65" s="1131"/>
      <c r="BE65" s="1131"/>
      <c r="BF65" s="1131"/>
      <c r="BG65" s="1131"/>
      <c r="BH65" s="1131"/>
      <c r="BI65" s="1131"/>
      <c r="BJ65" s="1131"/>
      <c r="BK65" s="1131"/>
      <c r="BL65" s="1131"/>
      <c r="BM65" s="1131"/>
      <c r="BN65" s="1131"/>
      <c r="BO65" s="1131"/>
      <c r="BP65" s="1131"/>
      <c r="BQ65" s="1131"/>
      <c r="BR65" s="1131"/>
      <c r="BS65" s="1131"/>
      <c r="BT65" s="1131"/>
      <c r="BU65" s="1131"/>
      <c r="BV65" s="1131"/>
      <c r="BW65" s="1131"/>
      <c r="BX65" s="1131"/>
      <c r="BY65" s="1131"/>
      <c r="BZ65" s="1131"/>
      <c r="CA65" s="1131"/>
      <c r="CB65" s="1131"/>
      <c r="CC65" s="1131"/>
      <c r="CD65" s="1131"/>
      <c r="CE65" s="1131"/>
      <c r="CF65" s="1131"/>
      <c r="CG65" s="1131"/>
      <c r="CH65" s="1131"/>
      <c r="CI65" s="1131"/>
      <c r="CJ65" s="1131"/>
      <c r="CK65" s="1131"/>
      <c r="CL65" s="1131"/>
      <c r="CM65" s="1131"/>
      <c r="CN65" s="1131"/>
      <c r="CO65" s="1131"/>
      <c r="CP65" s="1131"/>
      <c r="CQ65" s="1131"/>
      <c r="CR65" s="1131"/>
      <c r="CS65" s="1131"/>
      <c r="CT65" s="1131"/>
      <c r="CU65" s="1131"/>
      <c r="CV65" s="1131"/>
      <c r="CW65" s="1131"/>
      <c r="CX65" s="1131"/>
      <c r="CY65" s="1131"/>
      <c r="CZ65" s="1131"/>
      <c r="DA65" s="1131"/>
      <c r="DB65" s="1131"/>
      <c r="DC65" s="1132"/>
    </row>
    <row r="66" spans="2:107" ht="13" x14ac:dyDescent="0.2">
      <c r="B66" s="324"/>
      <c r="AN66" s="1133"/>
      <c r="AO66" s="1134"/>
      <c r="AP66" s="1134"/>
      <c r="AQ66" s="1134"/>
      <c r="AR66" s="1134"/>
      <c r="AS66" s="1134"/>
      <c r="AT66" s="1134"/>
      <c r="AU66" s="1134"/>
      <c r="AV66" s="1134"/>
      <c r="AW66" s="1134"/>
      <c r="AX66" s="1134"/>
      <c r="AY66" s="1134"/>
      <c r="AZ66" s="1134"/>
      <c r="BA66" s="1134"/>
      <c r="BB66" s="1134"/>
      <c r="BC66" s="1134"/>
      <c r="BD66" s="1134"/>
      <c r="BE66" s="1134"/>
      <c r="BF66" s="1134"/>
      <c r="BG66" s="1134"/>
      <c r="BH66" s="1134"/>
      <c r="BI66" s="1134"/>
      <c r="BJ66" s="1134"/>
      <c r="BK66" s="1134"/>
      <c r="BL66" s="1134"/>
      <c r="BM66" s="1134"/>
      <c r="BN66" s="1134"/>
      <c r="BO66" s="1134"/>
      <c r="BP66" s="1134"/>
      <c r="BQ66" s="1134"/>
      <c r="BR66" s="1134"/>
      <c r="BS66" s="1134"/>
      <c r="BT66" s="1134"/>
      <c r="BU66" s="1134"/>
      <c r="BV66" s="1134"/>
      <c r="BW66" s="1134"/>
      <c r="BX66" s="1134"/>
      <c r="BY66" s="1134"/>
      <c r="BZ66" s="1134"/>
      <c r="CA66" s="1134"/>
      <c r="CB66" s="1134"/>
      <c r="CC66" s="1134"/>
      <c r="CD66" s="1134"/>
      <c r="CE66" s="1134"/>
      <c r="CF66" s="1134"/>
      <c r="CG66" s="1134"/>
      <c r="CH66" s="1134"/>
      <c r="CI66" s="1134"/>
      <c r="CJ66" s="1134"/>
      <c r="CK66" s="1134"/>
      <c r="CL66" s="1134"/>
      <c r="CM66" s="1134"/>
      <c r="CN66" s="1134"/>
      <c r="CO66" s="1134"/>
      <c r="CP66" s="1134"/>
      <c r="CQ66" s="1134"/>
      <c r="CR66" s="1134"/>
      <c r="CS66" s="1134"/>
      <c r="CT66" s="1134"/>
      <c r="CU66" s="1134"/>
      <c r="CV66" s="1134"/>
      <c r="CW66" s="1134"/>
      <c r="CX66" s="1134"/>
      <c r="CY66" s="1134"/>
      <c r="CZ66" s="1134"/>
      <c r="DA66" s="1134"/>
      <c r="DB66" s="1134"/>
      <c r="DC66" s="1135"/>
    </row>
    <row r="67" spans="2:107" ht="13" x14ac:dyDescent="0.2">
      <c r="B67" s="324"/>
      <c r="AN67" s="1133"/>
      <c r="AO67" s="1134"/>
      <c r="AP67" s="1134"/>
      <c r="AQ67" s="1134"/>
      <c r="AR67" s="1134"/>
      <c r="AS67" s="1134"/>
      <c r="AT67" s="1134"/>
      <c r="AU67" s="1134"/>
      <c r="AV67" s="1134"/>
      <c r="AW67" s="1134"/>
      <c r="AX67" s="1134"/>
      <c r="AY67" s="1134"/>
      <c r="AZ67" s="1134"/>
      <c r="BA67" s="1134"/>
      <c r="BB67" s="1134"/>
      <c r="BC67" s="1134"/>
      <c r="BD67" s="1134"/>
      <c r="BE67" s="1134"/>
      <c r="BF67" s="1134"/>
      <c r="BG67" s="1134"/>
      <c r="BH67" s="1134"/>
      <c r="BI67" s="1134"/>
      <c r="BJ67" s="1134"/>
      <c r="BK67" s="1134"/>
      <c r="BL67" s="1134"/>
      <c r="BM67" s="1134"/>
      <c r="BN67" s="1134"/>
      <c r="BO67" s="1134"/>
      <c r="BP67" s="1134"/>
      <c r="BQ67" s="1134"/>
      <c r="BR67" s="1134"/>
      <c r="BS67" s="1134"/>
      <c r="BT67" s="1134"/>
      <c r="BU67" s="1134"/>
      <c r="BV67" s="1134"/>
      <c r="BW67" s="1134"/>
      <c r="BX67" s="1134"/>
      <c r="BY67" s="1134"/>
      <c r="BZ67" s="1134"/>
      <c r="CA67" s="1134"/>
      <c r="CB67" s="1134"/>
      <c r="CC67" s="1134"/>
      <c r="CD67" s="1134"/>
      <c r="CE67" s="1134"/>
      <c r="CF67" s="1134"/>
      <c r="CG67" s="1134"/>
      <c r="CH67" s="1134"/>
      <c r="CI67" s="1134"/>
      <c r="CJ67" s="1134"/>
      <c r="CK67" s="1134"/>
      <c r="CL67" s="1134"/>
      <c r="CM67" s="1134"/>
      <c r="CN67" s="1134"/>
      <c r="CO67" s="1134"/>
      <c r="CP67" s="1134"/>
      <c r="CQ67" s="1134"/>
      <c r="CR67" s="1134"/>
      <c r="CS67" s="1134"/>
      <c r="CT67" s="1134"/>
      <c r="CU67" s="1134"/>
      <c r="CV67" s="1134"/>
      <c r="CW67" s="1134"/>
      <c r="CX67" s="1134"/>
      <c r="CY67" s="1134"/>
      <c r="CZ67" s="1134"/>
      <c r="DA67" s="1134"/>
      <c r="DB67" s="1134"/>
      <c r="DC67" s="1135"/>
    </row>
    <row r="68" spans="2:107" ht="13" x14ac:dyDescent="0.2">
      <c r="B68" s="324"/>
      <c r="AN68" s="1133"/>
      <c r="AO68" s="1134"/>
      <c r="AP68" s="1134"/>
      <c r="AQ68" s="1134"/>
      <c r="AR68" s="1134"/>
      <c r="AS68" s="1134"/>
      <c r="AT68" s="1134"/>
      <c r="AU68" s="1134"/>
      <c r="AV68" s="1134"/>
      <c r="AW68" s="1134"/>
      <c r="AX68" s="1134"/>
      <c r="AY68" s="1134"/>
      <c r="AZ68" s="1134"/>
      <c r="BA68" s="1134"/>
      <c r="BB68" s="1134"/>
      <c r="BC68" s="1134"/>
      <c r="BD68" s="1134"/>
      <c r="BE68" s="1134"/>
      <c r="BF68" s="1134"/>
      <c r="BG68" s="1134"/>
      <c r="BH68" s="1134"/>
      <c r="BI68" s="1134"/>
      <c r="BJ68" s="1134"/>
      <c r="BK68" s="1134"/>
      <c r="BL68" s="1134"/>
      <c r="BM68" s="1134"/>
      <c r="BN68" s="1134"/>
      <c r="BO68" s="1134"/>
      <c r="BP68" s="1134"/>
      <c r="BQ68" s="1134"/>
      <c r="BR68" s="1134"/>
      <c r="BS68" s="1134"/>
      <c r="BT68" s="1134"/>
      <c r="BU68" s="1134"/>
      <c r="BV68" s="1134"/>
      <c r="BW68" s="1134"/>
      <c r="BX68" s="1134"/>
      <c r="BY68" s="1134"/>
      <c r="BZ68" s="1134"/>
      <c r="CA68" s="1134"/>
      <c r="CB68" s="1134"/>
      <c r="CC68" s="1134"/>
      <c r="CD68" s="1134"/>
      <c r="CE68" s="1134"/>
      <c r="CF68" s="1134"/>
      <c r="CG68" s="1134"/>
      <c r="CH68" s="1134"/>
      <c r="CI68" s="1134"/>
      <c r="CJ68" s="1134"/>
      <c r="CK68" s="1134"/>
      <c r="CL68" s="1134"/>
      <c r="CM68" s="1134"/>
      <c r="CN68" s="1134"/>
      <c r="CO68" s="1134"/>
      <c r="CP68" s="1134"/>
      <c r="CQ68" s="1134"/>
      <c r="CR68" s="1134"/>
      <c r="CS68" s="1134"/>
      <c r="CT68" s="1134"/>
      <c r="CU68" s="1134"/>
      <c r="CV68" s="1134"/>
      <c r="CW68" s="1134"/>
      <c r="CX68" s="1134"/>
      <c r="CY68" s="1134"/>
      <c r="CZ68" s="1134"/>
      <c r="DA68" s="1134"/>
      <c r="DB68" s="1134"/>
      <c r="DC68" s="1135"/>
    </row>
    <row r="69" spans="2:107" ht="13" x14ac:dyDescent="0.2">
      <c r="B69" s="324"/>
      <c r="AN69" s="1136"/>
      <c r="AO69" s="1137"/>
      <c r="AP69" s="1137"/>
      <c r="AQ69" s="1137"/>
      <c r="AR69" s="1137"/>
      <c r="AS69" s="1137"/>
      <c r="AT69" s="1137"/>
      <c r="AU69" s="1137"/>
      <c r="AV69" s="1137"/>
      <c r="AW69" s="1137"/>
      <c r="AX69" s="1137"/>
      <c r="AY69" s="1137"/>
      <c r="AZ69" s="1137"/>
      <c r="BA69" s="1137"/>
      <c r="BB69" s="1137"/>
      <c r="BC69" s="1137"/>
      <c r="BD69" s="1137"/>
      <c r="BE69" s="1137"/>
      <c r="BF69" s="1137"/>
      <c r="BG69" s="1137"/>
      <c r="BH69" s="1137"/>
      <c r="BI69" s="1137"/>
      <c r="BJ69" s="1137"/>
      <c r="BK69" s="1137"/>
      <c r="BL69" s="1137"/>
      <c r="BM69" s="1137"/>
      <c r="BN69" s="1137"/>
      <c r="BO69" s="1137"/>
      <c r="BP69" s="1137"/>
      <c r="BQ69" s="1137"/>
      <c r="BR69" s="1137"/>
      <c r="BS69" s="1137"/>
      <c r="BT69" s="1137"/>
      <c r="BU69" s="1137"/>
      <c r="BV69" s="1137"/>
      <c r="BW69" s="1137"/>
      <c r="BX69" s="1137"/>
      <c r="BY69" s="1137"/>
      <c r="BZ69" s="1137"/>
      <c r="CA69" s="1137"/>
      <c r="CB69" s="1137"/>
      <c r="CC69" s="1137"/>
      <c r="CD69" s="1137"/>
      <c r="CE69" s="1137"/>
      <c r="CF69" s="1137"/>
      <c r="CG69" s="1137"/>
      <c r="CH69" s="1137"/>
      <c r="CI69" s="1137"/>
      <c r="CJ69" s="1137"/>
      <c r="CK69" s="1137"/>
      <c r="CL69" s="1137"/>
      <c r="CM69" s="1137"/>
      <c r="CN69" s="1137"/>
      <c r="CO69" s="1137"/>
      <c r="CP69" s="1137"/>
      <c r="CQ69" s="1137"/>
      <c r="CR69" s="1137"/>
      <c r="CS69" s="1137"/>
      <c r="CT69" s="1137"/>
      <c r="CU69" s="1137"/>
      <c r="CV69" s="1137"/>
      <c r="CW69" s="1137"/>
      <c r="CX69" s="1137"/>
      <c r="CY69" s="1137"/>
      <c r="CZ69" s="1137"/>
      <c r="DA69" s="1137"/>
      <c r="DB69" s="1137"/>
      <c r="DC69" s="1138"/>
    </row>
    <row r="70" spans="2:107" ht="13" x14ac:dyDescent="0.2">
      <c r="B70" s="324"/>
      <c r="H70" s="345"/>
      <c r="I70" s="345"/>
      <c r="J70" s="346"/>
      <c r="K70" s="346"/>
      <c r="L70" s="347"/>
      <c r="M70" s="346"/>
      <c r="N70" s="347"/>
      <c r="AN70" s="333"/>
      <c r="AO70" s="333"/>
      <c r="AP70" s="333"/>
      <c r="AZ70" s="333"/>
      <c r="BA70" s="333"/>
      <c r="BB70" s="333"/>
      <c r="BL70" s="333"/>
      <c r="BM70" s="333"/>
      <c r="BN70" s="333"/>
      <c r="BX70" s="333"/>
      <c r="BY70" s="333"/>
      <c r="BZ70" s="333"/>
      <c r="CJ70" s="333"/>
      <c r="CK70" s="333"/>
      <c r="CL70" s="333"/>
      <c r="CV70" s="333"/>
      <c r="CW70" s="333"/>
      <c r="CX70" s="333"/>
    </row>
    <row r="71" spans="2:107" ht="13" x14ac:dyDescent="0.2">
      <c r="B71" s="324"/>
      <c r="G71" s="348"/>
      <c r="I71" s="349"/>
      <c r="J71" s="346"/>
      <c r="K71" s="346"/>
      <c r="L71" s="347"/>
      <c r="M71" s="346"/>
      <c r="N71" s="347"/>
      <c r="AM71" s="348"/>
      <c r="AN71" s="318" t="s">
        <v>539</v>
      </c>
    </row>
    <row r="72" spans="2:107" ht="13" x14ac:dyDescent="0.2">
      <c r="B72" s="324"/>
      <c r="G72" s="1124"/>
      <c r="H72" s="1124"/>
      <c r="I72" s="1124"/>
      <c r="J72" s="1124"/>
      <c r="K72" s="334"/>
      <c r="L72" s="334"/>
      <c r="M72" s="335"/>
      <c r="N72" s="335"/>
      <c r="AN72" s="1127"/>
      <c r="AO72" s="1128"/>
      <c r="AP72" s="1128"/>
      <c r="AQ72" s="1128"/>
      <c r="AR72" s="1128"/>
      <c r="AS72" s="1128"/>
      <c r="AT72" s="1128"/>
      <c r="AU72" s="1128"/>
      <c r="AV72" s="1128"/>
      <c r="AW72" s="1128"/>
      <c r="AX72" s="1128"/>
      <c r="AY72" s="1128"/>
      <c r="AZ72" s="1128"/>
      <c r="BA72" s="1128"/>
      <c r="BB72" s="1128"/>
      <c r="BC72" s="1128"/>
      <c r="BD72" s="1128"/>
      <c r="BE72" s="1128"/>
      <c r="BF72" s="1128"/>
      <c r="BG72" s="1128"/>
      <c r="BH72" s="1128"/>
      <c r="BI72" s="1128"/>
      <c r="BJ72" s="1128"/>
      <c r="BK72" s="1128"/>
      <c r="BL72" s="1128"/>
      <c r="BM72" s="1128"/>
      <c r="BN72" s="1128"/>
      <c r="BO72" s="1129"/>
      <c r="BP72" s="1123" t="s">
        <v>206</v>
      </c>
      <c r="BQ72" s="1123"/>
      <c r="BR72" s="1123"/>
      <c r="BS72" s="1123"/>
      <c r="BT72" s="1123"/>
      <c r="BU72" s="1123"/>
      <c r="BV72" s="1123"/>
      <c r="BW72" s="1123"/>
      <c r="BX72" s="1123" t="s">
        <v>523</v>
      </c>
      <c r="BY72" s="1123"/>
      <c r="BZ72" s="1123"/>
      <c r="CA72" s="1123"/>
      <c r="CB72" s="1123"/>
      <c r="CC72" s="1123"/>
      <c r="CD72" s="1123"/>
      <c r="CE72" s="1123"/>
      <c r="CF72" s="1123" t="s">
        <v>130</v>
      </c>
      <c r="CG72" s="1123"/>
      <c r="CH72" s="1123"/>
      <c r="CI72" s="1123"/>
      <c r="CJ72" s="1123"/>
      <c r="CK72" s="1123"/>
      <c r="CL72" s="1123"/>
      <c r="CM72" s="1123"/>
      <c r="CN72" s="1123" t="s">
        <v>319</v>
      </c>
      <c r="CO72" s="1123"/>
      <c r="CP72" s="1123"/>
      <c r="CQ72" s="1123"/>
      <c r="CR72" s="1123"/>
      <c r="CS72" s="1123"/>
      <c r="CT72" s="1123"/>
      <c r="CU72" s="1123"/>
      <c r="CV72" s="1123" t="s">
        <v>51</v>
      </c>
      <c r="CW72" s="1123"/>
      <c r="CX72" s="1123"/>
      <c r="CY72" s="1123"/>
      <c r="CZ72" s="1123"/>
      <c r="DA72" s="1123"/>
      <c r="DB72" s="1123"/>
      <c r="DC72" s="1123"/>
    </row>
    <row r="73" spans="2:107" ht="13" x14ac:dyDescent="0.2">
      <c r="B73" s="324"/>
      <c r="G73" s="1126"/>
      <c r="H73" s="1126"/>
      <c r="I73" s="1126"/>
      <c r="J73" s="1126"/>
      <c r="K73" s="1122"/>
      <c r="L73" s="1122"/>
      <c r="M73" s="1122"/>
      <c r="N73" s="1122"/>
      <c r="AM73" s="333"/>
      <c r="AN73" s="1121" t="s">
        <v>540</v>
      </c>
      <c r="AO73" s="1121"/>
      <c r="AP73" s="1121"/>
      <c r="AQ73" s="1121"/>
      <c r="AR73" s="1121"/>
      <c r="AS73" s="1121"/>
      <c r="AT73" s="1121"/>
      <c r="AU73" s="1121"/>
      <c r="AV73" s="1121"/>
      <c r="AW73" s="1121"/>
      <c r="AX73" s="1121"/>
      <c r="AY73" s="1121"/>
      <c r="AZ73" s="1121"/>
      <c r="BA73" s="1121"/>
      <c r="BB73" s="1121" t="s">
        <v>541</v>
      </c>
      <c r="BC73" s="1121"/>
      <c r="BD73" s="1121"/>
      <c r="BE73" s="1121"/>
      <c r="BF73" s="1121"/>
      <c r="BG73" s="1121"/>
      <c r="BH73" s="1121"/>
      <c r="BI73" s="1121"/>
      <c r="BJ73" s="1121"/>
      <c r="BK73" s="1121"/>
      <c r="BL73" s="1121"/>
      <c r="BM73" s="1121"/>
      <c r="BN73" s="1121"/>
      <c r="BO73" s="1121"/>
      <c r="BP73" s="1118"/>
      <c r="BQ73" s="1118"/>
      <c r="BR73" s="1118"/>
      <c r="BS73" s="1118"/>
      <c r="BT73" s="1118"/>
      <c r="BU73" s="1118"/>
      <c r="BV73" s="1118"/>
      <c r="BW73" s="1118"/>
      <c r="BX73" s="1118"/>
      <c r="BY73" s="1118"/>
      <c r="BZ73" s="1118"/>
      <c r="CA73" s="1118"/>
      <c r="CB73" s="1118"/>
      <c r="CC73" s="1118"/>
      <c r="CD73" s="1118"/>
      <c r="CE73" s="1118"/>
      <c r="CF73" s="1118"/>
      <c r="CG73" s="1118"/>
      <c r="CH73" s="1118"/>
      <c r="CI73" s="1118"/>
      <c r="CJ73" s="1118"/>
      <c r="CK73" s="1118"/>
      <c r="CL73" s="1118"/>
      <c r="CM73" s="1118"/>
      <c r="CN73" s="1118"/>
      <c r="CO73" s="1118"/>
      <c r="CP73" s="1118"/>
      <c r="CQ73" s="1118"/>
      <c r="CR73" s="1118"/>
      <c r="CS73" s="1118"/>
      <c r="CT73" s="1118"/>
      <c r="CU73" s="1118"/>
      <c r="CV73" s="1118">
        <v>11.9</v>
      </c>
      <c r="CW73" s="1118"/>
      <c r="CX73" s="1118"/>
      <c r="CY73" s="1118"/>
      <c r="CZ73" s="1118"/>
      <c r="DA73" s="1118"/>
      <c r="DB73" s="1118"/>
      <c r="DC73" s="1118"/>
    </row>
    <row r="74" spans="2:107" ht="13" x14ac:dyDescent="0.2">
      <c r="B74" s="324"/>
      <c r="G74" s="1126"/>
      <c r="H74" s="1126"/>
      <c r="I74" s="1126"/>
      <c r="J74" s="1126"/>
      <c r="K74" s="1122"/>
      <c r="L74" s="1122"/>
      <c r="M74" s="1122"/>
      <c r="N74" s="1122"/>
      <c r="AM74" s="333"/>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18"/>
      <c r="BQ74" s="1118"/>
      <c r="BR74" s="1118"/>
      <c r="BS74" s="1118"/>
      <c r="BT74" s="1118"/>
      <c r="BU74" s="1118"/>
      <c r="BV74" s="1118"/>
      <c r="BW74" s="1118"/>
      <c r="BX74" s="1118"/>
      <c r="BY74" s="1118"/>
      <c r="BZ74" s="1118"/>
      <c r="CA74" s="1118"/>
      <c r="CB74" s="1118"/>
      <c r="CC74" s="1118"/>
      <c r="CD74" s="1118"/>
      <c r="CE74" s="1118"/>
      <c r="CF74" s="1118"/>
      <c r="CG74" s="1118"/>
      <c r="CH74" s="1118"/>
      <c r="CI74" s="1118"/>
      <c r="CJ74" s="1118"/>
      <c r="CK74" s="1118"/>
      <c r="CL74" s="1118"/>
      <c r="CM74" s="1118"/>
      <c r="CN74" s="1118"/>
      <c r="CO74" s="1118"/>
      <c r="CP74" s="1118"/>
      <c r="CQ74" s="1118"/>
      <c r="CR74" s="1118"/>
      <c r="CS74" s="1118"/>
      <c r="CT74" s="1118"/>
      <c r="CU74" s="1118"/>
      <c r="CV74" s="1118"/>
      <c r="CW74" s="1118"/>
      <c r="CX74" s="1118"/>
      <c r="CY74" s="1118"/>
      <c r="CZ74" s="1118"/>
      <c r="DA74" s="1118"/>
      <c r="DB74" s="1118"/>
      <c r="DC74" s="1118"/>
    </row>
    <row r="75" spans="2:107" ht="13" x14ac:dyDescent="0.2">
      <c r="B75" s="324"/>
      <c r="G75" s="1126"/>
      <c r="H75" s="1126"/>
      <c r="I75" s="1124"/>
      <c r="J75" s="1124"/>
      <c r="K75" s="1125"/>
      <c r="L75" s="1125"/>
      <c r="M75" s="1125"/>
      <c r="N75" s="1125"/>
      <c r="AM75" s="333"/>
      <c r="AN75" s="1121"/>
      <c r="AO75" s="1121"/>
      <c r="AP75" s="1121"/>
      <c r="AQ75" s="1121"/>
      <c r="AR75" s="1121"/>
      <c r="AS75" s="1121"/>
      <c r="AT75" s="1121"/>
      <c r="AU75" s="1121"/>
      <c r="AV75" s="1121"/>
      <c r="AW75" s="1121"/>
      <c r="AX75" s="1121"/>
      <c r="AY75" s="1121"/>
      <c r="AZ75" s="1121"/>
      <c r="BA75" s="1121"/>
      <c r="BB75" s="1121" t="s">
        <v>546</v>
      </c>
      <c r="BC75" s="1121"/>
      <c r="BD75" s="1121"/>
      <c r="BE75" s="1121"/>
      <c r="BF75" s="1121"/>
      <c r="BG75" s="1121"/>
      <c r="BH75" s="1121"/>
      <c r="BI75" s="1121"/>
      <c r="BJ75" s="1121"/>
      <c r="BK75" s="1121"/>
      <c r="BL75" s="1121"/>
      <c r="BM75" s="1121"/>
      <c r="BN75" s="1121"/>
      <c r="BO75" s="1121"/>
      <c r="BP75" s="1118">
        <v>7.5</v>
      </c>
      <c r="BQ75" s="1118"/>
      <c r="BR75" s="1118"/>
      <c r="BS75" s="1118"/>
      <c r="BT75" s="1118"/>
      <c r="BU75" s="1118"/>
      <c r="BV75" s="1118"/>
      <c r="BW75" s="1118"/>
      <c r="BX75" s="1118">
        <v>9.5</v>
      </c>
      <c r="BY75" s="1118"/>
      <c r="BZ75" s="1118"/>
      <c r="CA75" s="1118"/>
      <c r="CB75" s="1118"/>
      <c r="CC75" s="1118"/>
      <c r="CD75" s="1118"/>
      <c r="CE75" s="1118"/>
      <c r="CF75" s="1118">
        <v>9.5</v>
      </c>
      <c r="CG75" s="1118"/>
      <c r="CH75" s="1118"/>
      <c r="CI75" s="1118"/>
      <c r="CJ75" s="1118"/>
      <c r="CK75" s="1118"/>
      <c r="CL75" s="1118"/>
      <c r="CM75" s="1118"/>
      <c r="CN75" s="1118">
        <v>9.6</v>
      </c>
      <c r="CO75" s="1118"/>
      <c r="CP75" s="1118"/>
      <c r="CQ75" s="1118"/>
      <c r="CR75" s="1118"/>
      <c r="CS75" s="1118"/>
      <c r="CT75" s="1118"/>
      <c r="CU75" s="1118"/>
      <c r="CV75" s="1118">
        <v>8.6</v>
      </c>
      <c r="CW75" s="1118"/>
      <c r="CX75" s="1118"/>
      <c r="CY75" s="1118"/>
      <c r="CZ75" s="1118"/>
      <c r="DA75" s="1118"/>
      <c r="DB75" s="1118"/>
      <c r="DC75" s="1118"/>
    </row>
    <row r="76" spans="2:107" ht="13" x14ac:dyDescent="0.2">
      <c r="B76" s="324"/>
      <c r="G76" s="1126"/>
      <c r="H76" s="1126"/>
      <c r="I76" s="1124"/>
      <c r="J76" s="1124"/>
      <c r="K76" s="1125"/>
      <c r="L76" s="1125"/>
      <c r="M76" s="1125"/>
      <c r="N76" s="1125"/>
      <c r="AM76" s="333"/>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18"/>
      <c r="BQ76" s="1118"/>
      <c r="BR76" s="1118"/>
      <c r="BS76" s="1118"/>
      <c r="BT76" s="1118"/>
      <c r="BU76" s="1118"/>
      <c r="BV76" s="1118"/>
      <c r="BW76" s="1118"/>
      <c r="BX76" s="1118"/>
      <c r="BY76" s="1118"/>
      <c r="BZ76" s="1118"/>
      <c r="CA76" s="1118"/>
      <c r="CB76" s="1118"/>
      <c r="CC76" s="1118"/>
      <c r="CD76" s="1118"/>
      <c r="CE76" s="1118"/>
      <c r="CF76" s="1118"/>
      <c r="CG76" s="1118"/>
      <c r="CH76" s="1118"/>
      <c r="CI76" s="1118"/>
      <c r="CJ76" s="1118"/>
      <c r="CK76" s="1118"/>
      <c r="CL76" s="1118"/>
      <c r="CM76" s="1118"/>
      <c r="CN76" s="1118"/>
      <c r="CO76" s="1118"/>
      <c r="CP76" s="1118"/>
      <c r="CQ76" s="1118"/>
      <c r="CR76" s="1118"/>
      <c r="CS76" s="1118"/>
      <c r="CT76" s="1118"/>
      <c r="CU76" s="1118"/>
      <c r="CV76" s="1118"/>
      <c r="CW76" s="1118"/>
      <c r="CX76" s="1118"/>
      <c r="CY76" s="1118"/>
      <c r="CZ76" s="1118"/>
      <c r="DA76" s="1118"/>
      <c r="DB76" s="1118"/>
      <c r="DC76" s="1118"/>
    </row>
    <row r="77" spans="2:107" ht="13" x14ac:dyDescent="0.2">
      <c r="B77" s="324"/>
      <c r="G77" s="1124"/>
      <c r="H77" s="1124"/>
      <c r="I77" s="1124"/>
      <c r="J77" s="1124"/>
      <c r="K77" s="1122"/>
      <c r="L77" s="1122"/>
      <c r="M77" s="1122"/>
      <c r="N77" s="1122"/>
      <c r="AN77" s="1123" t="s">
        <v>543</v>
      </c>
      <c r="AO77" s="1123"/>
      <c r="AP77" s="1123"/>
      <c r="AQ77" s="1123"/>
      <c r="AR77" s="1123"/>
      <c r="AS77" s="1123"/>
      <c r="AT77" s="1123"/>
      <c r="AU77" s="1123"/>
      <c r="AV77" s="1123"/>
      <c r="AW77" s="1123"/>
      <c r="AX77" s="1123"/>
      <c r="AY77" s="1123"/>
      <c r="AZ77" s="1123"/>
      <c r="BA77" s="1123"/>
      <c r="BB77" s="1121" t="s">
        <v>541</v>
      </c>
      <c r="BC77" s="1121"/>
      <c r="BD77" s="1121"/>
      <c r="BE77" s="1121"/>
      <c r="BF77" s="1121"/>
      <c r="BG77" s="1121"/>
      <c r="BH77" s="1121"/>
      <c r="BI77" s="1121"/>
      <c r="BJ77" s="1121"/>
      <c r="BK77" s="1121"/>
      <c r="BL77" s="1121"/>
      <c r="BM77" s="1121"/>
      <c r="BN77" s="1121"/>
      <c r="BO77" s="1121"/>
      <c r="BP77" s="1118">
        <v>32.5</v>
      </c>
      <c r="BQ77" s="1118"/>
      <c r="BR77" s="1118"/>
      <c r="BS77" s="1118"/>
      <c r="BT77" s="1118"/>
      <c r="BU77" s="1118"/>
      <c r="BV77" s="1118"/>
      <c r="BW77" s="1118"/>
      <c r="BX77" s="1118">
        <v>23</v>
      </c>
      <c r="BY77" s="1118"/>
      <c r="BZ77" s="1118"/>
      <c r="CA77" s="1118"/>
      <c r="CB77" s="1118"/>
      <c r="CC77" s="1118"/>
      <c r="CD77" s="1118"/>
      <c r="CE77" s="1118"/>
      <c r="CF77" s="1118">
        <v>15.9</v>
      </c>
      <c r="CG77" s="1118"/>
      <c r="CH77" s="1118"/>
      <c r="CI77" s="1118"/>
      <c r="CJ77" s="1118"/>
      <c r="CK77" s="1118"/>
      <c r="CL77" s="1118"/>
      <c r="CM77" s="1118"/>
      <c r="CN77" s="1118">
        <v>13</v>
      </c>
      <c r="CO77" s="1118"/>
      <c r="CP77" s="1118"/>
      <c r="CQ77" s="1118"/>
      <c r="CR77" s="1118"/>
      <c r="CS77" s="1118"/>
      <c r="CT77" s="1118"/>
      <c r="CU77" s="1118"/>
      <c r="CV77" s="1118">
        <v>12.6</v>
      </c>
      <c r="CW77" s="1118"/>
      <c r="CX77" s="1118"/>
      <c r="CY77" s="1118"/>
      <c r="CZ77" s="1118"/>
      <c r="DA77" s="1118"/>
      <c r="DB77" s="1118"/>
      <c r="DC77" s="1118"/>
    </row>
    <row r="78" spans="2:107" ht="13" x14ac:dyDescent="0.2">
      <c r="B78" s="324"/>
      <c r="G78" s="1124"/>
      <c r="H78" s="1124"/>
      <c r="I78" s="1124"/>
      <c r="J78" s="1124"/>
      <c r="K78" s="1122"/>
      <c r="L78" s="1122"/>
      <c r="M78" s="1122"/>
      <c r="N78" s="1122"/>
      <c r="AN78" s="1123"/>
      <c r="AO78" s="1123"/>
      <c r="AP78" s="1123"/>
      <c r="AQ78" s="1123"/>
      <c r="AR78" s="1123"/>
      <c r="AS78" s="1123"/>
      <c r="AT78" s="1123"/>
      <c r="AU78" s="1123"/>
      <c r="AV78" s="1123"/>
      <c r="AW78" s="1123"/>
      <c r="AX78" s="1123"/>
      <c r="AY78" s="1123"/>
      <c r="AZ78" s="1123"/>
      <c r="BA78" s="1123"/>
      <c r="BB78" s="1121"/>
      <c r="BC78" s="1121"/>
      <c r="BD78" s="1121"/>
      <c r="BE78" s="1121"/>
      <c r="BF78" s="1121"/>
      <c r="BG78" s="1121"/>
      <c r="BH78" s="1121"/>
      <c r="BI78" s="1121"/>
      <c r="BJ78" s="1121"/>
      <c r="BK78" s="1121"/>
      <c r="BL78" s="1121"/>
      <c r="BM78" s="1121"/>
      <c r="BN78" s="1121"/>
      <c r="BO78" s="1121"/>
      <c r="BP78" s="1118"/>
      <c r="BQ78" s="1118"/>
      <c r="BR78" s="1118"/>
      <c r="BS78" s="1118"/>
      <c r="BT78" s="1118"/>
      <c r="BU78" s="1118"/>
      <c r="BV78" s="1118"/>
      <c r="BW78" s="1118"/>
      <c r="BX78" s="1118"/>
      <c r="BY78" s="1118"/>
      <c r="BZ78" s="1118"/>
      <c r="CA78" s="1118"/>
      <c r="CB78" s="1118"/>
      <c r="CC78" s="1118"/>
      <c r="CD78" s="1118"/>
      <c r="CE78" s="1118"/>
      <c r="CF78" s="1118"/>
      <c r="CG78" s="1118"/>
      <c r="CH78" s="1118"/>
      <c r="CI78" s="1118"/>
      <c r="CJ78" s="1118"/>
      <c r="CK78" s="1118"/>
      <c r="CL78" s="1118"/>
      <c r="CM78" s="1118"/>
      <c r="CN78" s="1118"/>
      <c r="CO78" s="1118"/>
      <c r="CP78" s="1118"/>
      <c r="CQ78" s="1118"/>
      <c r="CR78" s="1118"/>
      <c r="CS78" s="1118"/>
      <c r="CT78" s="1118"/>
      <c r="CU78" s="1118"/>
      <c r="CV78" s="1118"/>
      <c r="CW78" s="1118"/>
      <c r="CX78" s="1118"/>
      <c r="CY78" s="1118"/>
      <c r="CZ78" s="1118"/>
      <c r="DA78" s="1118"/>
      <c r="DB78" s="1118"/>
      <c r="DC78" s="1118"/>
    </row>
    <row r="79" spans="2:107" ht="13" x14ac:dyDescent="0.2">
      <c r="B79" s="324"/>
      <c r="G79" s="1124"/>
      <c r="H79" s="1124"/>
      <c r="I79" s="1119"/>
      <c r="J79" s="1119"/>
      <c r="K79" s="1120"/>
      <c r="L79" s="1120"/>
      <c r="M79" s="1120"/>
      <c r="N79" s="1120"/>
      <c r="AN79" s="1123"/>
      <c r="AO79" s="1123"/>
      <c r="AP79" s="1123"/>
      <c r="AQ79" s="1123"/>
      <c r="AR79" s="1123"/>
      <c r="AS79" s="1123"/>
      <c r="AT79" s="1123"/>
      <c r="AU79" s="1123"/>
      <c r="AV79" s="1123"/>
      <c r="AW79" s="1123"/>
      <c r="AX79" s="1123"/>
      <c r="AY79" s="1123"/>
      <c r="AZ79" s="1123"/>
      <c r="BA79" s="1123"/>
      <c r="BB79" s="1121" t="s">
        <v>546</v>
      </c>
      <c r="BC79" s="1121"/>
      <c r="BD79" s="1121"/>
      <c r="BE79" s="1121"/>
      <c r="BF79" s="1121"/>
      <c r="BG79" s="1121"/>
      <c r="BH79" s="1121"/>
      <c r="BI79" s="1121"/>
      <c r="BJ79" s="1121"/>
      <c r="BK79" s="1121"/>
      <c r="BL79" s="1121"/>
      <c r="BM79" s="1121"/>
      <c r="BN79" s="1121"/>
      <c r="BO79" s="1121"/>
      <c r="BP79" s="1118">
        <v>8.6999999999999993</v>
      </c>
      <c r="BQ79" s="1118"/>
      <c r="BR79" s="1118"/>
      <c r="BS79" s="1118"/>
      <c r="BT79" s="1118"/>
      <c r="BU79" s="1118"/>
      <c r="BV79" s="1118"/>
      <c r="BW79" s="1118"/>
      <c r="BX79" s="1118">
        <v>8.1999999999999993</v>
      </c>
      <c r="BY79" s="1118"/>
      <c r="BZ79" s="1118"/>
      <c r="CA79" s="1118"/>
      <c r="CB79" s="1118"/>
      <c r="CC79" s="1118"/>
      <c r="CD79" s="1118"/>
      <c r="CE79" s="1118"/>
      <c r="CF79" s="1118">
        <v>8</v>
      </c>
      <c r="CG79" s="1118"/>
      <c r="CH79" s="1118"/>
      <c r="CI79" s="1118"/>
      <c r="CJ79" s="1118"/>
      <c r="CK79" s="1118"/>
      <c r="CL79" s="1118"/>
      <c r="CM79" s="1118"/>
      <c r="CN79" s="1118">
        <v>8.1999999999999993</v>
      </c>
      <c r="CO79" s="1118"/>
      <c r="CP79" s="1118"/>
      <c r="CQ79" s="1118"/>
      <c r="CR79" s="1118"/>
      <c r="CS79" s="1118"/>
      <c r="CT79" s="1118"/>
      <c r="CU79" s="1118"/>
      <c r="CV79" s="1118">
        <v>8.1999999999999993</v>
      </c>
      <c r="CW79" s="1118"/>
      <c r="CX79" s="1118"/>
      <c r="CY79" s="1118"/>
      <c r="CZ79" s="1118"/>
      <c r="DA79" s="1118"/>
      <c r="DB79" s="1118"/>
      <c r="DC79" s="1118"/>
    </row>
    <row r="80" spans="2:107" ht="13" x14ac:dyDescent="0.2">
      <c r="B80" s="324"/>
      <c r="G80" s="1124"/>
      <c r="H80" s="1124"/>
      <c r="I80" s="1119"/>
      <c r="J80" s="1119"/>
      <c r="K80" s="1120"/>
      <c r="L80" s="1120"/>
      <c r="M80" s="1120"/>
      <c r="N80" s="1120"/>
      <c r="AN80" s="1123"/>
      <c r="AO80" s="1123"/>
      <c r="AP80" s="1123"/>
      <c r="AQ80" s="1123"/>
      <c r="AR80" s="1123"/>
      <c r="AS80" s="1123"/>
      <c r="AT80" s="1123"/>
      <c r="AU80" s="1123"/>
      <c r="AV80" s="1123"/>
      <c r="AW80" s="1123"/>
      <c r="AX80" s="1123"/>
      <c r="AY80" s="1123"/>
      <c r="AZ80" s="1123"/>
      <c r="BA80" s="1123"/>
      <c r="BB80" s="1121"/>
      <c r="BC80" s="1121"/>
      <c r="BD80" s="1121"/>
      <c r="BE80" s="1121"/>
      <c r="BF80" s="1121"/>
      <c r="BG80" s="1121"/>
      <c r="BH80" s="1121"/>
      <c r="BI80" s="1121"/>
      <c r="BJ80" s="1121"/>
      <c r="BK80" s="1121"/>
      <c r="BL80" s="1121"/>
      <c r="BM80" s="1121"/>
      <c r="BN80" s="1121"/>
      <c r="BO80" s="1121"/>
      <c r="BP80" s="1118"/>
      <c r="BQ80" s="1118"/>
      <c r="BR80" s="1118"/>
      <c r="BS80" s="1118"/>
      <c r="BT80" s="1118"/>
      <c r="BU80" s="1118"/>
      <c r="BV80" s="1118"/>
      <c r="BW80" s="1118"/>
      <c r="BX80" s="1118"/>
      <c r="BY80" s="1118"/>
      <c r="BZ80" s="1118"/>
      <c r="CA80" s="1118"/>
      <c r="CB80" s="1118"/>
      <c r="CC80" s="1118"/>
      <c r="CD80" s="1118"/>
      <c r="CE80" s="1118"/>
      <c r="CF80" s="1118"/>
      <c r="CG80" s="1118"/>
      <c r="CH80" s="1118"/>
      <c r="CI80" s="1118"/>
      <c r="CJ80" s="1118"/>
      <c r="CK80" s="1118"/>
      <c r="CL80" s="1118"/>
      <c r="CM80" s="1118"/>
      <c r="CN80" s="1118"/>
      <c r="CO80" s="1118"/>
      <c r="CP80" s="1118"/>
      <c r="CQ80" s="1118"/>
      <c r="CR80" s="1118"/>
      <c r="CS80" s="1118"/>
      <c r="CT80" s="1118"/>
      <c r="CU80" s="1118"/>
      <c r="CV80" s="1118"/>
      <c r="CW80" s="1118"/>
      <c r="CX80" s="1118"/>
      <c r="CY80" s="1118"/>
      <c r="CZ80" s="1118"/>
      <c r="DA80" s="1118"/>
      <c r="DB80" s="1118"/>
      <c r="DC80" s="1118"/>
    </row>
    <row r="81" spans="2:109" ht="13" x14ac:dyDescent="0.2">
      <c r="B81" s="324"/>
    </row>
    <row r="82" spans="2:109" ht="16.5" x14ac:dyDescent="0.2">
      <c r="B82" s="324"/>
      <c r="K82" s="350"/>
      <c r="L82" s="350"/>
      <c r="M82" s="350"/>
      <c r="N82" s="350"/>
      <c r="AQ82" s="350"/>
      <c r="AR82" s="350"/>
      <c r="AS82" s="350"/>
      <c r="AT82" s="350"/>
      <c r="BC82" s="350"/>
      <c r="BD82" s="350"/>
      <c r="BE82" s="350"/>
      <c r="BF82" s="350"/>
      <c r="BO82" s="350"/>
      <c r="BP82" s="350"/>
      <c r="BQ82" s="350"/>
      <c r="BR82" s="350"/>
      <c r="CA82" s="350"/>
      <c r="CB82" s="350"/>
      <c r="CC82" s="350"/>
      <c r="CD82" s="350"/>
      <c r="CM82" s="350"/>
      <c r="CN82" s="350"/>
      <c r="CO82" s="350"/>
      <c r="CP82" s="350"/>
      <c r="CY82" s="350"/>
      <c r="CZ82" s="350"/>
      <c r="DA82" s="350"/>
      <c r="DB82" s="350"/>
      <c r="DC82" s="350"/>
    </row>
    <row r="83" spans="2:109" ht="13" x14ac:dyDescent="0.2">
      <c r="B83" s="326"/>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327"/>
      <c r="AN83" s="327"/>
      <c r="AO83" s="327"/>
      <c r="AP83" s="327"/>
      <c r="AQ83" s="327"/>
      <c r="AR83" s="327"/>
      <c r="AS83" s="327"/>
      <c r="AT83" s="327"/>
      <c r="AU83" s="327"/>
      <c r="AV83" s="327"/>
      <c r="AW83" s="327"/>
      <c r="AX83" s="327"/>
      <c r="AY83" s="327"/>
      <c r="AZ83" s="327"/>
      <c r="BA83" s="327"/>
      <c r="BB83" s="327"/>
      <c r="BC83" s="327"/>
      <c r="BD83" s="327"/>
      <c r="BE83" s="327"/>
      <c r="BF83" s="327"/>
      <c r="BG83" s="327"/>
      <c r="BH83" s="327"/>
      <c r="BI83" s="327"/>
      <c r="BJ83" s="327"/>
      <c r="BK83" s="327"/>
      <c r="BL83" s="327"/>
      <c r="BM83" s="327"/>
      <c r="BN83" s="327"/>
      <c r="BO83" s="327"/>
      <c r="BP83" s="327"/>
      <c r="BQ83" s="327"/>
      <c r="BR83" s="327"/>
      <c r="BS83" s="327"/>
      <c r="BT83" s="327"/>
      <c r="BU83" s="327"/>
      <c r="BV83" s="327"/>
      <c r="BW83" s="327"/>
      <c r="BX83" s="327"/>
      <c r="BY83" s="327"/>
      <c r="BZ83" s="327"/>
      <c r="CA83" s="327"/>
      <c r="CB83" s="327"/>
      <c r="CC83" s="327"/>
      <c r="CD83" s="327"/>
      <c r="CE83" s="327"/>
      <c r="CF83" s="327"/>
      <c r="CG83" s="327"/>
      <c r="CH83" s="327"/>
      <c r="CI83" s="327"/>
      <c r="CJ83" s="327"/>
      <c r="CK83" s="327"/>
      <c r="CL83" s="327"/>
      <c r="CM83" s="327"/>
      <c r="CN83" s="327"/>
      <c r="CO83" s="327"/>
      <c r="CP83" s="327"/>
      <c r="CQ83" s="327"/>
      <c r="CR83" s="327"/>
      <c r="CS83" s="327"/>
      <c r="CT83" s="327"/>
      <c r="CU83" s="327"/>
      <c r="CV83" s="327"/>
      <c r="CW83" s="327"/>
      <c r="CX83" s="327"/>
      <c r="CY83" s="327"/>
      <c r="CZ83" s="327"/>
      <c r="DA83" s="327"/>
      <c r="DB83" s="327"/>
      <c r="DC83" s="327"/>
      <c r="DD83" s="328"/>
    </row>
    <row r="84" spans="2:109" ht="13" x14ac:dyDescent="0.2">
      <c r="DD84" s="318"/>
      <c r="DE84" s="318"/>
    </row>
    <row r="85" spans="2:109" ht="13" x14ac:dyDescent="0.2">
      <c r="DD85" s="318"/>
      <c r="DE85" s="318"/>
    </row>
  </sheetData>
  <sheetProtection algorithmName="SHA-512" hashValue="npqTYTkcGIc5xYgVj2zeqjKVzbsePiAFam5IFLY7cDnO7/sZCsfNiiL896XOxzdAaHlRK5iwsSC76L5IwWbQqg==" saltValue="f1uc525XRwWU3Fp7EVU35g==" spinCount="100000" sheet="1" objects="1" scenarios="1" formatCells="0"/>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9D06-2D35-4177-84EA-68BAAB3F910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504</v>
      </c>
    </row>
  </sheetData>
  <sheetProtection algorithmName="SHA-512" hashValue="yGxWtE5kJIQWuTYPh5wZp8ewPqLlhr5OG8HpM4RCF9/35Wace84REkwwhlCxAQq41orOT6z2j4nAIQDARxKNfg==" saltValue="GBT1xdRyh2SRqFw+r2eqGw==" spinCount="100000" sheet="1" objects="1" scenarios="1"/>
  <phoneticPr fontId="4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A450-934B-488F-BCB3-2C72D09C660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504</v>
      </c>
    </row>
  </sheetData>
  <sheetProtection algorithmName="SHA-512" hashValue="xjTBhvKl4/9/eI0N0tAUnyId0YhT0uzbOL6rh2/tfUMfAe4mqS7n7rBqhR/SKEKa/d+A5nQrJVg+75DqN4q87Q==" saltValue="AbZ4CBc2keqk7Hb4b5mM8g==" spinCount="100000" sheet="1" objects="1" scenarios="1"/>
  <phoneticPr fontId="4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3" customWidth="1"/>
    <col min="2" max="8" width="13.36328125" style="293" customWidth="1"/>
    <col min="9" max="16384" width="11.08984375" style="293"/>
  </cols>
  <sheetData>
    <row r="1" spans="1:8" x14ac:dyDescent="0.2">
      <c r="A1" s="97"/>
      <c r="B1" s="103"/>
      <c r="C1" s="107"/>
      <c r="D1" s="113"/>
      <c r="E1" s="123"/>
      <c r="F1" s="123"/>
      <c r="G1" s="123"/>
      <c r="H1" s="157"/>
    </row>
    <row r="2" spans="1:8" x14ac:dyDescent="0.2">
      <c r="A2" s="98"/>
      <c r="B2" s="104"/>
      <c r="C2" s="300"/>
      <c r="D2" s="114" t="s">
        <v>81</v>
      </c>
      <c r="E2" s="124"/>
      <c r="F2" s="308" t="s">
        <v>97</v>
      </c>
      <c r="G2" s="148"/>
      <c r="H2" s="158"/>
    </row>
    <row r="3" spans="1:8" x14ac:dyDescent="0.2">
      <c r="A3" s="114" t="s">
        <v>519</v>
      </c>
      <c r="B3" s="106"/>
      <c r="C3" s="301"/>
      <c r="D3" s="304">
        <v>190015</v>
      </c>
      <c r="E3" s="306"/>
      <c r="F3" s="309">
        <v>84962</v>
      </c>
      <c r="G3" s="311"/>
      <c r="H3" s="314"/>
    </row>
    <row r="4" spans="1:8" x14ac:dyDescent="0.2">
      <c r="A4" s="99"/>
      <c r="B4" s="105"/>
      <c r="C4" s="302"/>
      <c r="D4" s="305">
        <v>45851</v>
      </c>
      <c r="E4" s="307"/>
      <c r="F4" s="310">
        <v>42793</v>
      </c>
      <c r="G4" s="312"/>
      <c r="H4" s="315"/>
    </row>
    <row r="5" spans="1:8" x14ac:dyDescent="0.2">
      <c r="A5" s="114" t="s">
        <v>301</v>
      </c>
      <c r="B5" s="106"/>
      <c r="C5" s="301"/>
      <c r="D5" s="304">
        <v>108291</v>
      </c>
      <c r="E5" s="306"/>
      <c r="F5" s="309">
        <v>71279</v>
      </c>
      <c r="G5" s="311"/>
      <c r="H5" s="314"/>
    </row>
    <row r="6" spans="1:8" x14ac:dyDescent="0.2">
      <c r="A6" s="99"/>
      <c r="B6" s="105"/>
      <c r="C6" s="302"/>
      <c r="D6" s="305">
        <v>33939</v>
      </c>
      <c r="E6" s="307"/>
      <c r="F6" s="310">
        <v>36731</v>
      </c>
      <c r="G6" s="312"/>
      <c r="H6" s="315"/>
    </row>
    <row r="7" spans="1:8" x14ac:dyDescent="0.2">
      <c r="A7" s="114" t="s">
        <v>291</v>
      </c>
      <c r="B7" s="106"/>
      <c r="C7" s="301"/>
      <c r="D7" s="304">
        <v>89184</v>
      </c>
      <c r="E7" s="306"/>
      <c r="F7" s="309">
        <v>74994</v>
      </c>
      <c r="G7" s="311"/>
      <c r="H7" s="314"/>
    </row>
    <row r="8" spans="1:8" x14ac:dyDescent="0.2">
      <c r="A8" s="99"/>
      <c r="B8" s="105"/>
      <c r="C8" s="302"/>
      <c r="D8" s="305">
        <v>48160</v>
      </c>
      <c r="E8" s="307"/>
      <c r="F8" s="310">
        <v>36188</v>
      </c>
      <c r="G8" s="312"/>
      <c r="H8" s="315"/>
    </row>
    <row r="9" spans="1:8" x14ac:dyDescent="0.2">
      <c r="A9" s="114" t="s">
        <v>56</v>
      </c>
      <c r="B9" s="106"/>
      <c r="C9" s="301"/>
      <c r="D9" s="304">
        <v>127321</v>
      </c>
      <c r="E9" s="306"/>
      <c r="F9" s="309">
        <v>71849</v>
      </c>
      <c r="G9" s="311"/>
      <c r="H9" s="314"/>
    </row>
    <row r="10" spans="1:8" x14ac:dyDescent="0.2">
      <c r="A10" s="99"/>
      <c r="B10" s="105"/>
      <c r="C10" s="302"/>
      <c r="D10" s="305">
        <v>62836</v>
      </c>
      <c r="E10" s="307"/>
      <c r="F10" s="310">
        <v>36144</v>
      </c>
      <c r="G10" s="312"/>
      <c r="H10" s="315"/>
    </row>
    <row r="11" spans="1:8" x14ac:dyDescent="0.2">
      <c r="A11" s="114" t="s">
        <v>521</v>
      </c>
      <c r="B11" s="106"/>
      <c r="C11" s="301"/>
      <c r="D11" s="304">
        <v>161386</v>
      </c>
      <c r="E11" s="306"/>
      <c r="F11" s="309">
        <v>82962</v>
      </c>
      <c r="G11" s="311"/>
      <c r="H11" s="314"/>
    </row>
    <row r="12" spans="1:8" x14ac:dyDescent="0.2">
      <c r="A12" s="99"/>
      <c r="B12" s="105"/>
      <c r="C12" s="303"/>
      <c r="D12" s="305">
        <v>69605</v>
      </c>
      <c r="E12" s="307"/>
      <c r="F12" s="310">
        <v>42835</v>
      </c>
      <c r="G12" s="312"/>
      <c r="H12" s="315"/>
    </row>
    <row r="13" spans="1:8" x14ac:dyDescent="0.2">
      <c r="A13" s="114"/>
      <c r="B13" s="106"/>
      <c r="C13" s="301"/>
      <c r="D13" s="304">
        <v>135239</v>
      </c>
      <c r="E13" s="306"/>
      <c r="F13" s="309">
        <v>77209</v>
      </c>
      <c r="G13" s="313"/>
      <c r="H13" s="314"/>
    </row>
    <row r="14" spans="1:8" x14ac:dyDescent="0.2">
      <c r="A14" s="99"/>
      <c r="B14" s="105"/>
      <c r="C14" s="302"/>
      <c r="D14" s="305">
        <v>52078</v>
      </c>
      <c r="E14" s="307"/>
      <c r="F14" s="310">
        <v>38938</v>
      </c>
      <c r="G14" s="312"/>
      <c r="H14" s="315"/>
    </row>
    <row r="17" spans="1:11" x14ac:dyDescent="0.2">
      <c r="A17" s="293" t="s">
        <v>99</v>
      </c>
    </row>
    <row r="18" spans="1:11" x14ac:dyDescent="0.2">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2">
      <c r="A19" s="294" t="s">
        <v>100</v>
      </c>
      <c r="B19" s="294">
        <f>ROUND(VALUE(SUBSTITUTE(実質収支比率等に係る経年分析!F$48,"▲","-")),2)</f>
        <v>7.93</v>
      </c>
      <c r="C19" s="294">
        <f>ROUND(VALUE(SUBSTITUTE(実質収支比率等に係る経年分析!G$48,"▲","-")),2)</f>
        <v>9.23</v>
      </c>
      <c r="D19" s="294">
        <f>ROUND(VALUE(SUBSTITUTE(実質収支比率等に係る経年分析!H$48,"▲","-")),2)</f>
        <v>7.44</v>
      </c>
      <c r="E19" s="294">
        <f>ROUND(VALUE(SUBSTITUTE(実質収支比率等に係る経年分析!I$48,"▲","-")),2)</f>
        <v>6.14</v>
      </c>
      <c r="F19" s="294">
        <f>ROUND(VALUE(SUBSTITUTE(実質収支比率等に係る経年分析!J$48,"▲","-")),2)</f>
        <v>5.73</v>
      </c>
    </row>
    <row r="20" spans="1:11" x14ac:dyDescent="0.2">
      <c r="A20" s="294" t="s">
        <v>101</v>
      </c>
      <c r="B20" s="294">
        <f>ROUND(VALUE(SUBSTITUTE(実質収支比率等に係る経年分析!F$47,"▲","-")),2)</f>
        <v>14.97</v>
      </c>
      <c r="C20" s="294">
        <f>ROUND(VALUE(SUBSTITUTE(実質収支比率等に係る経年分析!G$47,"▲","-")),2)</f>
        <v>15.13</v>
      </c>
      <c r="D20" s="294">
        <f>ROUND(VALUE(SUBSTITUTE(実質収支比率等に係る経年分析!H$47,"▲","-")),2)</f>
        <v>16.41</v>
      </c>
      <c r="E20" s="294">
        <f>ROUND(VALUE(SUBSTITUTE(実質収支比率等に係る経年分析!I$47,"▲","-")),2)</f>
        <v>10.87</v>
      </c>
      <c r="F20" s="294">
        <f>ROUND(VALUE(SUBSTITUTE(実質収支比率等に係る経年分析!J$47,"▲","-")),2)</f>
        <v>8.39</v>
      </c>
    </row>
    <row r="21" spans="1:11" x14ac:dyDescent="0.2">
      <c r="A21" s="294" t="s">
        <v>32</v>
      </c>
      <c r="B21" s="294">
        <f>IF(ISNUMBER(VALUE(SUBSTITUTE(実質収支比率等に係る経年分析!F$49,"▲","-"))),ROUND(VALUE(SUBSTITUTE(実質収支比率等に係る経年分析!F$49,"▲","-")),2),NA())</f>
        <v>-6.96</v>
      </c>
      <c r="C21" s="294">
        <f>IF(ISNUMBER(VALUE(SUBSTITUTE(実質収支比率等に係る経年分析!G$49,"▲","-"))),ROUND(VALUE(SUBSTITUTE(実質収支比率等に係る経年分析!G$49,"▲","-")),2),NA())</f>
        <v>-3.12</v>
      </c>
      <c r="D21" s="294">
        <f>IF(ISNUMBER(VALUE(SUBSTITUTE(実質収支比率等に係る経年分析!H$49,"▲","-"))),ROUND(VALUE(SUBSTITUTE(実質収支比率等に係る経年分析!H$49,"▲","-")),2),NA())</f>
        <v>-4.78</v>
      </c>
      <c r="E21" s="294">
        <f>IF(ISNUMBER(VALUE(SUBSTITUTE(実質収支比率等に係る経年分析!I$49,"▲","-"))),ROUND(VALUE(SUBSTITUTE(実質収支比率等に係る経年分析!I$49,"▲","-")),2),NA())</f>
        <v>6.78</v>
      </c>
      <c r="F21" s="294">
        <f>IF(ISNUMBER(VALUE(SUBSTITUTE(実質収支比率等に係る経年分析!J$49,"▲","-"))),ROUND(VALUE(SUBSTITUTE(実質収支比率等に係る経年分析!J$49,"▲","-")),2),NA())</f>
        <v>-5.45</v>
      </c>
    </row>
    <row r="24" spans="1:11" x14ac:dyDescent="0.2">
      <c r="A24" s="293" t="s">
        <v>18</v>
      </c>
    </row>
    <row r="25" spans="1:11" x14ac:dyDescent="0.2">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2">
      <c r="A26" s="295"/>
      <c r="B26" s="295" t="s">
        <v>102</v>
      </c>
      <c r="C26" s="295" t="s">
        <v>37</v>
      </c>
      <c r="D26" s="295" t="s">
        <v>102</v>
      </c>
      <c r="E26" s="295" t="s">
        <v>37</v>
      </c>
      <c r="F26" s="295" t="s">
        <v>102</v>
      </c>
      <c r="G26" s="295" t="s">
        <v>37</v>
      </c>
      <c r="H26" s="295" t="s">
        <v>102</v>
      </c>
      <c r="I26" s="295" t="s">
        <v>37</v>
      </c>
      <c r="J26" s="295" t="s">
        <v>102</v>
      </c>
      <c r="K26" s="295" t="s">
        <v>37</v>
      </c>
    </row>
    <row r="27" spans="1:11" x14ac:dyDescent="0.2">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2">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2">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2">
      <c r="A30" s="295" t="e">
        <f>IF(連結実質赤字比率に係る赤字・黒字の構成分析!C$40="",NA(),連結実質赤字比率に係る赤字・黒字の構成分析!C$40)</f>
        <v>#N/A</v>
      </c>
      <c r="B30" s="295" t="e">
        <f>IF(ROUND(VALUE(SUBSTITUTE(連結実質赤字比率に係る赤字・黒字の構成分析!F$40,"▲","-")),2)&lt;0,ABS(ROUND(VALUE(SUBSTITUTE(連結実質赤字比率に係る赤字・黒字の構成分析!F$40,"▲","-")),2)),NA())</f>
        <v>#VALUE!</v>
      </c>
      <c r="C30" s="295" t="e">
        <f>IF(ROUND(VALUE(SUBSTITUTE(連結実質赤字比率に係る赤字・黒字の構成分析!F$40,"▲","-")),2)&gt;=0,ABS(ROUND(VALUE(SUBSTITUTE(連結実質赤字比率に係る赤字・黒字の構成分析!F$40,"▲","-")),2)),NA())</f>
        <v>#VALUE!</v>
      </c>
      <c r="D30" s="295" t="e">
        <f>IF(ROUND(VALUE(SUBSTITUTE(連結実質赤字比率に係る赤字・黒字の構成分析!G$40,"▲","-")),2)&lt;0,ABS(ROUND(VALUE(SUBSTITUTE(連結実質赤字比率に係る赤字・黒字の構成分析!G$40,"▲","-")),2)),NA())</f>
        <v>#VALUE!</v>
      </c>
      <c r="E30" s="295" t="e">
        <f>IF(ROUND(VALUE(SUBSTITUTE(連結実質赤字比率に係る赤字・黒字の構成分析!G$40,"▲","-")),2)&gt;=0,ABS(ROUND(VALUE(SUBSTITUTE(連結実質赤字比率に係る赤字・黒字の構成分析!G$40,"▲","-")),2)),NA())</f>
        <v>#VALUE!</v>
      </c>
      <c r="F30" s="295" t="e">
        <f>IF(ROUND(VALUE(SUBSTITUTE(連結実質赤字比率に係る赤字・黒字の構成分析!H$40,"▲","-")),2)&lt;0,ABS(ROUND(VALUE(SUBSTITUTE(連結実質赤字比率に係る赤字・黒字の構成分析!H$40,"▲","-")),2)),NA())</f>
        <v>#VALUE!</v>
      </c>
      <c r="G30" s="295" t="e">
        <f>IF(ROUND(VALUE(SUBSTITUTE(連結実質赤字比率に係る赤字・黒字の構成分析!H$40,"▲","-")),2)&gt;=0,ABS(ROUND(VALUE(SUBSTITUTE(連結実質赤字比率に係る赤字・黒字の構成分析!H$40,"▲","-")),2)),NA())</f>
        <v>#VALUE!</v>
      </c>
      <c r="H30" s="295" t="e">
        <f>IF(ROUND(VALUE(SUBSTITUTE(連結実質赤字比率に係る赤字・黒字の構成分析!I$40,"▲","-")),2)&lt;0,ABS(ROUND(VALUE(SUBSTITUTE(連結実質赤字比率に係る赤字・黒字の構成分析!I$40,"▲","-")),2)),NA())</f>
        <v>#VALUE!</v>
      </c>
      <c r="I30" s="295" t="e">
        <f>IF(ROUND(VALUE(SUBSTITUTE(連結実質赤字比率に係る赤字・黒字の構成分析!I$40,"▲","-")),2)&gt;=0,ABS(ROUND(VALUE(SUBSTITUTE(連結実質赤字比率に係る赤字・黒字の構成分析!I$40,"▲","-")),2)),NA())</f>
        <v>#VALUE!</v>
      </c>
      <c r="J30" s="295" t="e">
        <f>IF(ROUND(VALUE(SUBSTITUTE(連結実質赤字比率に係る赤字・黒字の構成分析!J$40,"▲","-")),2)&lt;0,ABS(ROUND(VALUE(SUBSTITUTE(連結実質赤字比率に係る赤字・黒字の構成分析!J$40,"▲","-")),2)),NA())</f>
        <v>#VALUE!</v>
      </c>
      <c r="K30" s="295" t="e">
        <f>IF(ROUND(VALUE(SUBSTITUTE(連結実質赤字比率に係る赤字・黒字の構成分析!J$40,"▲","-")),2)&gt;=0,ABS(ROUND(VALUE(SUBSTITUTE(連結実質赤字比率に係る赤字・黒字の構成分析!J$40,"▲","-")),2)),NA())</f>
        <v>#VALUE!</v>
      </c>
    </row>
    <row r="31" spans="1:11" x14ac:dyDescent="0.2">
      <c r="A31" s="295" t="e">
        <f>IF(連結実質赤字比率に係る赤字・黒字の構成分析!C$39="",NA(),連結実質赤字比率に係る赤字・黒字の構成分析!C$39)</f>
        <v>#N/A</v>
      </c>
      <c r="B31" s="295" t="e">
        <f>IF(ROUND(VALUE(SUBSTITUTE(連結実質赤字比率に係る赤字・黒字の構成分析!F$39,"▲","-")),2)&lt;0,ABS(ROUND(VALUE(SUBSTITUTE(連結実質赤字比率に係る赤字・黒字の構成分析!F$39,"▲","-")),2)),NA())</f>
        <v>#VALUE!</v>
      </c>
      <c r="C31" s="295" t="e">
        <f>IF(ROUND(VALUE(SUBSTITUTE(連結実質赤字比率に係る赤字・黒字の構成分析!F$39,"▲","-")),2)&gt;=0,ABS(ROUND(VALUE(SUBSTITUTE(連結実質赤字比率に係る赤字・黒字の構成分析!F$39,"▲","-")),2)),NA())</f>
        <v>#VALUE!</v>
      </c>
      <c r="D31" s="295" t="e">
        <f>IF(ROUND(VALUE(SUBSTITUTE(連結実質赤字比率に係る赤字・黒字の構成分析!G$39,"▲","-")),2)&lt;0,ABS(ROUND(VALUE(SUBSTITUTE(連結実質赤字比率に係る赤字・黒字の構成分析!G$39,"▲","-")),2)),NA())</f>
        <v>#VALUE!</v>
      </c>
      <c r="E31" s="295" t="e">
        <f>IF(ROUND(VALUE(SUBSTITUTE(連結実質赤字比率に係る赤字・黒字の構成分析!G$39,"▲","-")),2)&gt;=0,ABS(ROUND(VALUE(SUBSTITUTE(連結実質赤字比率に係る赤字・黒字の構成分析!G$39,"▲","-")),2)),NA())</f>
        <v>#VALUE!</v>
      </c>
      <c r="F31" s="295" t="e">
        <f>IF(ROUND(VALUE(SUBSTITUTE(連結実質赤字比率に係る赤字・黒字の構成分析!H$39,"▲","-")),2)&lt;0,ABS(ROUND(VALUE(SUBSTITUTE(連結実質赤字比率に係る赤字・黒字の構成分析!H$39,"▲","-")),2)),NA())</f>
        <v>#VALUE!</v>
      </c>
      <c r="G31" s="295" t="e">
        <f>IF(ROUND(VALUE(SUBSTITUTE(連結実質赤字比率に係る赤字・黒字の構成分析!H$39,"▲","-")),2)&gt;=0,ABS(ROUND(VALUE(SUBSTITUTE(連結実質赤字比率に係る赤字・黒字の構成分析!H$39,"▲","-")),2)),NA())</f>
        <v>#VALUE!</v>
      </c>
      <c r="H31" s="295" t="e">
        <f>IF(ROUND(VALUE(SUBSTITUTE(連結実質赤字比率に係る赤字・黒字の構成分析!I$39,"▲","-")),2)&lt;0,ABS(ROUND(VALUE(SUBSTITUTE(連結実質赤字比率に係る赤字・黒字の構成分析!I$39,"▲","-")),2)),NA())</f>
        <v>#VALUE!</v>
      </c>
      <c r="I31" s="295" t="e">
        <f>IF(ROUND(VALUE(SUBSTITUTE(連結実質赤字比率に係る赤字・黒字の構成分析!I$39,"▲","-")),2)&gt;=0,ABS(ROUND(VALUE(SUBSTITUTE(連結実質赤字比率に係る赤字・黒字の構成分析!I$39,"▲","-")),2)),NA())</f>
        <v>#VALUE!</v>
      </c>
      <c r="J31" s="295" t="e">
        <f>IF(ROUND(VALUE(SUBSTITUTE(連結実質赤字比率に係る赤字・黒字の構成分析!J$39,"▲","-")),2)&lt;0,ABS(ROUND(VALUE(SUBSTITUTE(連結実質赤字比率に係る赤字・黒字の構成分析!J$39,"▲","-")),2)),NA())</f>
        <v>#VALUE!</v>
      </c>
      <c r="K31" s="295" t="e">
        <f>IF(ROUND(VALUE(SUBSTITUTE(連結実質赤字比率に係る赤字・黒字の構成分析!J$39,"▲","-")),2)&gt;=0,ABS(ROUND(VALUE(SUBSTITUTE(連結実質赤字比率に係る赤字・黒字の構成分析!J$39,"▲","-")),2)),NA())</f>
        <v>#VALUE!</v>
      </c>
    </row>
    <row r="32" spans="1:11" x14ac:dyDescent="0.2">
      <c r="A32" s="295" t="str">
        <f>IF(連結実質赤字比率に係る赤字・黒字の構成分析!C$38="",NA(),連結実質赤字比率に係る赤字・黒字の構成分析!C$38)</f>
        <v>後期高齢者医療特別会計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0.11</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0.12</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0.16</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0.19</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0.25</v>
      </c>
    </row>
    <row r="33" spans="1:16" x14ac:dyDescent="0.2">
      <c r="A33" s="295" t="str">
        <f>IF(連結実質赤字比率に係る赤字・黒字の構成分析!C$37="",NA(),連結実質赤字比率に係る赤字・黒字の構成分析!C$37)</f>
        <v>介護保険特別会計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1.01</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0.35</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0.89</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0.59</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1.08</v>
      </c>
    </row>
    <row r="34" spans="1:16" x14ac:dyDescent="0.2">
      <c r="A34" s="295" t="str">
        <f>IF(連結実質赤字比率に係る赤字・黒字の構成分析!C$36="",NA(),連結実質赤字比率に係る赤字・黒字の構成分析!C$36)</f>
        <v>国民健康保険特別会計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0.2</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0.61</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0.81</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1.27</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1.1399999999999999</v>
      </c>
    </row>
    <row r="35" spans="1:16" x14ac:dyDescent="0.2">
      <c r="A35" s="295" t="str">
        <f>IF(連結実質赤字比率に係る赤字・黒字の構成分析!C$35="",NA(),連結実質赤字比率に係る赤字・黒字の構成分析!C$35)</f>
        <v>下水道事業会計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2.73</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2.57</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3.32</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3.45</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3.62</v>
      </c>
    </row>
    <row r="36" spans="1:16" x14ac:dyDescent="0.2">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7.92</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9.23</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7.43</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6.13</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5.73</v>
      </c>
    </row>
    <row r="39" spans="1:16" x14ac:dyDescent="0.2">
      <c r="A39" s="293" t="s">
        <v>104</v>
      </c>
    </row>
    <row r="40" spans="1:16" x14ac:dyDescent="0.2">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2">
      <c r="A41" s="296"/>
      <c r="B41" s="296" t="s">
        <v>16</v>
      </c>
      <c r="C41" s="296"/>
      <c r="D41" s="296" t="s">
        <v>105</v>
      </c>
      <c r="E41" s="296" t="s">
        <v>16</v>
      </c>
      <c r="F41" s="296"/>
      <c r="G41" s="296" t="s">
        <v>105</v>
      </c>
      <c r="H41" s="296" t="s">
        <v>16</v>
      </c>
      <c r="I41" s="296"/>
      <c r="J41" s="296" t="s">
        <v>105</v>
      </c>
      <c r="K41" s="296" t="s">
        <v>16</v>
      </c>
      <c r="L41" s="296"/>
      <c r="M41" s="296" t="s">
        <v>105</v>
      </c>
      <c r="N41" s="296" t="s">
        <v>16</v>
      </c>
      <c r="O41" s="296"/>
      <c r="P41" s="296" t="s">
        <v>105</v>
      </c>
    </row>
    <row r="42" spans="1:16" x14ac:dyDescent="0.2">
      <c r="A42" s="296" t="s">
        <v>88</v>
      </c>
      <c r="B42" s="296"/>
      <c r="C42" s="296"/>
      <c r="D42" s="296">
        <f>'実質公債費比率（分子）の構造'!K$52</f>
        <v>1665</v>
      </c>
      <c r="E42" s="296"/>
      <c r="F42" s="296"/>
      <c r="G42" s="296">
        <f>'実質公債費比率（分子）の構造'!L$52</f>
        <v>1481</v>
      </c>
      <c r="H42" s="296"/>
      <c r="I42" s="296"/>
      <c r="J42" s="296">
        <f>'実質公債費比率（分子）の構造'!M$52</f>
        <v>1604</v>
      </c>
      <c r="K42" s="296"/>
      <c r="L42" s="296"/>
      <c r="M42" s="296">
        <f>'実質公債費比率（分子）の構造'!N$52</f>
        <v>1557</v>
      </c>
      <c r="N42" s="296"/>
      <c r="O42" s="296"/>
      <c r="P42" s="296">
        <f>'実質公債費比率（分子）の構造'!O$52</f>
        <v>1503</v>
      </c>
    </row>
    <row r="43" spans="1:16" x14ac:dyDescent="0.2">
      <c r="A43" s="296" t="s">
        <v>30</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2">
      <c r="A44" s="296" t="s">
        <v>29</v>
      </c>
      <c r="B44" s="296">
        <f>'実質公債費比率（分子）の構造'!K$50</f>
        <v>29</v>
      </c>
      <c r="C44" s="296"/>
      <c r="D44" s="296"/>
      <c r="E44" s="296">
        <f>'実質公債費比率（分子）の構造'!L$50</f>
        <v>68</v>
      </c>
      <c r="F44" s="296"/>
      <c r="G44" s="296"/>
      <c r="H44" s="296">
        <f>'実質公債費比率（分子）の構造'!M$50</f>
        <v>68</v>
      </c>
      <c r="I44" s="296"/>
      <c r="J44" s="296"/>
      <c r="K44" s="296">
        <f>'実質公債費比率（分子）の構造'!N$50</f>
        <v>67</v>
      </c>
      <c r="L44" s="296"/>
      <c r="M44" s="296"/>
      <c r="N44" s="296">
        <f>'実質公債費比率（分子）の構造'!O$50</f>
        <v>44</v>
      </c>
      <c r="O44" s="296"/>
      <c r="P44" s="296"/>
    </row>
    <row r="45" spans="1:16" x14ac:dyDescent="0.2">
      <c r="A45" s="296" t="s">
        <v>27</v>
      </c>
      <c r="B45" s="296">
        <f>'実質公債費比率（分子）の構造'!K$49</f>
        <v>55</v>
      </c>
      <c r="C45" s="296"/>
      <c r="D45" s="296"/>
      <c r="E45" s="296">
        <f>'実質公債費比率（分子）の構造'!L$49</f>
        <v>50</v>
      </c>
      <c r="F45" s="296"/>
      <c r="G45" s="296"/>
      <c r="H45" s="296">
        <f>'実質公債費比率（分子）の構造'!M$49</f>
        <v>55</v>
      </c>
      <c r="I45" s="296"/>
      <c r="J45" s="296"/>
      <c r="K45" s="296">
        <f>'実質公債費比率（分子）の構造'!N$49</f>
        <v>59</v>
      </c>
      <c r="L45" s="296"/>
      <c r="M45" s="296"/>
      <c r="N45" s="296">
        <f>'実質公債費比率（分子）の構造'!O$49</f>
        <v>53</v>
      </c>
      <c r="O45" s="296"/>
      <c r="P45" s="296"/>
    </row>
    <row r="46" spans="1:16" x14ac:dyDescent="0.2">
      <c r="A46" s="296" t="s">
        <v>20</v>
      </c>
      <c r="B46" s="296">
        <f>'実質公債費比率（分子）の構造'!K$48</f>
        <v>826</v>
      </c>
      <c r="C46" s="296"/>
      <c r="D46" s="296"/>
      <c r="E46" s="296">
        <f>'実質公債費比率（分子）の構造'!L$48</f>
        <v>684</v>
      </c>
      <c r="F46" s="296"/>
      <c r="G46" s="296"/>
      <c r="H46" s="296">
        <f>'実質公債費比率（分子）の構造'!M$48</f>
        <v>739</v>
      </c>
      <c r="I46" s="296"/>
      <c r="J46" s="296"/>
      <c r="K46" s="296">
        <f>'実質公債費比率（分子）の構造'!N$48</f>
        <v>730</v>
      </c>
      <c r="L46" s="296"/>
      <c r="M46" s="296"/>
      <c r="N46" s="296">
        <f>'実質公債費比率（分子）の構造'!O$48</f>
        <v>580</v>
      </c>
      <c r="O46" s="296"/>
      <c r="P46" s="296"/>
    </row>
    <row r="47" spans="1:16" x14ac:dyDescent="0.2">
      <c r="A47" s="296" t="s">
        <v>25</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2">
      <c r="A48" s="296" t="s">
        <v>106</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2">
      <c r="A49" s="296" t="s">
        <v>23</v>
      </c>
      <c r="B49" s="296">
        <f>'実質公債費比率（分子）の構造'!K$45</f>
        <v>1545</v>
      </c>
      <c r="C49" s="296"/>
      <c r="D49" s="296"/>
      <c r="E49" s="296">
        <f>'実質公債費比率（分子）の構造'!L$45</f>
        <v>1727</v>
      </c>
      <c r="F49" s="296"/>
      <c r="G49" s="296"/>
      <c r="H49" s="296">
        <f>'実質公債費比率（分子）の構造'!M$45</f>
        <v>1459</v>
      </c>
      <c r="I49" s="296"/>
      <c r="J49" s="296"/>
      <c r="K49" s="296">
        <f>'実質公債費比率（分子）の構造'!N$45</f>
        <v>1541</v>
      </c>
      <c r="L49" s="296"/>
      <c r="M49" s="296"/>
      <c r="N49" s="296">
        <f>'実質公債費比率（分子）の構造'!O$45</f>
        <v>1624</v>
      </c>
      <c r="O49" s="296"/>
      <c r="P49" s="296"/>
    </row>
    <row r="50" spans="1:16" x14ac:dyDescent="0.2">
      <c r="A50" s="296" t="s">
        <v>43</v>
      </c>
      <c r="B50" s="296" t="e">
        <f>NA()</f>
        <v>#N/A</v>
      </c>
      <c r="C50" s="296">
        <f>IF(ISNUMBER('実質公債費比率（分子）の構造'!K$53),'実質公債費比率（分子）の構造'!K$53,NA())</f>
        <v>790</v>
      </c>
      <c r="D50" s="296" t="e">
        <f>NA()</f>
        <v>#N/A</v>
      </c>
      <c r="E50" s="296" t="e">
        <f>NA()</f>
        <v>#N/A</v>
      </c>
      <c r="F50" s="296">
        <f>IF(ISNUMBER('実質公債費比率（分子）の構造'!L$53),'実質公債費比率（分子）の構造'!L$53,NA())</f>
        <v>1048</v>
      </c>
      <c r="G50" s="296" t="e">
        <f>NA()</f>
        <v>#N/A</v>
      </c>
      <c r="H50" s="296" t="e">
        <f>NA()</f>
        <v>#N/A</v>
      </c>
      <c r="I50" s="296">
        <f>IF(ISNUMBER('実質公債費比率（分子）の構造'!M$53),'実質公債費比率（分子）の構造'!M$53,NA())</f>
        <v>717</v>
      </c>
      <c r="J50" s="296" t="e">
        <f>NA()</f>
        <v>#N/A</v>
      </c>
      <c r="K50" s="296" t="e">
        <f>NA()</f>
        <v>#N/A</v>
      </c>
      <c r="L50" s="296">
        <f>IF(ISNUMBER('実質公債費比率（分子）の構造'!N$53),'実質公債費比率（分子）の構造'!N$53,NA())</f>
        <v>840</v>
      </c>
      <c r="M50" s="296" t="e">
        <f>NA()</f>
        <v>#N/A</v>
      </c>
      <c r="N50" s="296" t="e">
        <f>NA()</f>
        <v>#N/A</v>
      </c>
      <c r="O50" s="296">
        <f>IF(ISNUMBER('実質公債費比率（分子）の構造'!O$53),'実質公債費比率（分子）の構造'!O$53,NA())</f>
        <v>798</v>
      </c>
      <c r="P50" s="296" t="e">
        <f>NA()</f>
        <v>#N/A</v>
      </c>
    </row>
    <row r="53" spans="1:16" x14ac:dyDescent="0.2">
      <c r="A53" s="293" t="s">
        <v>107</v>
      </c>
    </row>
    <row r="54" spans="1:16" x14ac:dyDescent="0.2">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2">
      <c r="A55" s="295"/>
      <c r="B55" s="295" t="s">
        <v>109</v>
      </c>
      <c r="C55" s="295"/>
      <c r="D55" s="295" t="s">
        <v>110</v>
      </c>
      <c r="E55" s="295" t="s">
        <v>109</v>
      </c>
      <c r="F55" s="295"/>
      <c r="G55" s="295" t="s">
        <v>110</v>
      </c>
      <c r="H55" s="295" t="s">
        <v>109</v>
      </c>
      <c r="I55" s="295"/>
      <c r="J55" s="295" t="s">
        <v>110</v>
      </c>
      <c r="K55" s="295" t="s">
        <v>109</v>
      </c>
      <c r="L55" s="295"/>
      <c r="M55" s="295" t="s">
        <v>110</v>
      </c>
      <c r="N55" s="295" t="s">
        <v>109</v>
      </c>
      <c r="O55" s="295"/>
      <c r="P55" s="295" t="s">
        <v>110</v>
      </c>
    </row>
    <row r="56" spans="1:16" x14ac:dyDescent="0.2">
      <c r="A56" s="295" t="s">
        <v>34</v>
      </c>
      <c r="B56" s="295"/>
      <c r="C56" s="295"/>
      <c r="D56" s="295">
        <f>'将来負担比率（分子）の構造'!I$52</f>
        <v>13719</v>
      </c>
      <c r="E56" s="295"/>
      <c r="F56" s="295"/>
      <c r="G56" s="295">
        <f>'将来負担比率（分子）の構造'!J$52</f>
        <v>13266</v>
      </c>
      <c r="H56" s="295"/>
      <c r="I56" s="295"/>
      <c r="J56" s="295">
        <f>'将来負担比率（分子）の構造'!K$52</f>
        <v>12981</v>
      </c>
      <c r="K56" s="295"/>
      <c r="L56" s="295"/>
      <c r="M56" s="295">
        <f>'将来負担比率（分子）の構造'!L$52</f>
        <v>12716</v>
      </c>
      <c r="N56" s="295"/>
      <c r="O56" s="295"/>
      <c r="P56" s="295">
        <f>'将来負担比率（分子）の構造'!M$52</f>
        <v>12786</v>
      </c>
    </row>
    <row r="57" spans="1:16" x14ac:dyDescent="0.2">
      <c r="A57" s="295" t="s">
        <v>87</v>
      </c>
      <c r="B57" s="295"/>
      <c r="C57" s="295"/>
      <c r="D57" s="295">
        <f>'将来負担比率（分子）の構造'!I$51</f>
        <v>2847</v>
      </c>
      <c r="E57" s="295"/>
      <c r="F57" s="295"/>
      <c r="G57" s="295">
        <f>'将来負担比率（分子）の構造'!J$51</f>
        <v>2651</v>
      </c>
      <c r="H57" s="295"/>
      <c r="I57" s="295"/>
      <c r="J57" s="295">
        <f>'将来負担比率（分子）の構造'!K$51</f>
        <v>1717</v>
      </c>
      <c r="K57" s="295"/>
      <c r="L57" s="295"/>
      <c r="M57" s="295">
        <f>'将来負担比率（分子）の構造'!L$51</f>
        <v>351</v>
      </c>
      <c r="N57" s="295"/>
      <c r="O57" s="295"/>
      <c r="P57" s="295">
        <f>'将来負担比率（分子）の構造'!M$51</f>
        <v>251</v>
      </c>
    </row>
    <row r="58" spans="1:16" x14ac:dyDescent="0.2">
      <c r="A58" s="295" t="s">
        <v>67</v>
      </c>
      <c r="B58" s="295"/>
      <c r="C58" s="295"/>
      <c r="D58" s="295">
        <f>'将来負担比率（分子）の構造'!I$50</f>
        <v>12172</v>
      </c>
      <c r="E58" s="295"/>
      <c r="F58" s="295"/>
      <c r="G58" s="295">
        <f>'将来負担比率（分子）の構造'!J$50</f>
        <v>11994</v>
      </c>
      <c r="H58" s="295"/>
      <c r="I58" s="295"/>
      <c r="J58" s="295">
        <f>'将来負担比率（分子）の構造'!K$50</f>
        <v>12110</v>
      </c>
      <c r="K58" s="295"/>
      <c r="L58" s="295"/>
      <c r="M58" s="295">
        <f>'将来負担比率（分子）の構造'!L$50</f>
        <v>9349</v>
      </c>
      <c r="N58" s="295"/>
      <c r="O58" s="295"/>
      <c r="P58" s="295">
        <f>'将来負担比率（分子）の構造'!M$50</f>
        <v>8589</v>
      </c>
    </row>
    <row r="59" spans="1:16" x14ac:dyDescent="0.2">
      <c r="A59" s="295" t="s">
        <v>26</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2">
      <c r="A60" s="295" t="s">
        <v>4</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2">
      <c r="A61" s="295" t="s">
        <v>72</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2">
      <c r="A62" s="295" t="s">
        <v>70</v>
      </c>
      <c r="B62" s="295">
        <f>'将来負担比率（分子）の構造'!I$45</f>
        <v>1759</v>
      </c>
      <c r="C62" s="295"/>
      <c r="D62" s="295"/>
      <c r="E62" s="295">
        <f>'将来負担比率（分子）の構造'!J$45</f>
        <v>1761</v>
      </c>
      <c r="F62" s="295"/>
      <c r="G62" s="295"/>
      <c r="H62" s="295">
        <f>'将来負担比率（分子）の構造'!K$45</f>
        <v>1680</v>
      </c>
      <c r="I62" s="295"/>
      <c r="J62" s="295"/>
      <c r="K62" s="295">
        <f>'将来負担比率（分子）の構造'!L$45</f>
        <v>1625</v>
      </c>
      <c r="L62" s="295"/>
      <c r="M62" s="295"/>
      <c r="N62" s="295">
        <f>'将来負担比率（分子）の構造'!M$45</f>
        <v>1655</v>
      </c>
      <c r="O62" s="295"/>
      <c r="P62" s="295"/>
    </row>
    <row r="63" spans="1:16" x14ac:dyDescent="0.2">
      <c r="A63" s="295" t="s">
        <v>2</v>
      </c>
      <c r="B63" s="295">
        <f>'将来負担比率（分子）の構造'!I$44</f>
        <v>234</v>
      </c>
      <c r="C63" s="295"/>
      <c r="D63" s="295"/>
      <c r="E63" s="295">
        <f>'将来負担比率（分子）の構造'!J$44</f>
        <v>223</v>
      </c>
      <c r="F63" s="295"/>
      <c r="G63" s="295"/>
      <c r="H63" s="295">
        <f>'将来負担比率（分子）の構造'!K$44</f>
        <v>226</v>
      </c>
      <c r="I63" s="295"/>
      <c r="J63" s="295"/>
      <c r="K63" s="295">
        <f>'将来負担比率（分子）の構造'!L$44</f>
        <v>229</v>
      </c>
      <c r="L63" s="295"/>
      <c r="M63" s="295"/>
      <c r="N63" s="295">
        <f>'将来負担比率（分子）の構造'!M$44</f>
        <v>468</v>
      </c>
      <c r="O63" s="295"/>
      <c r="P63" s="295"/>
    </row>
    <row r="64" spans="1:16" x14ac:dyDescent="0.2">
      <c r="A64" s="295" t="s">
        <v>7</v>
      </c>
      <c r="B64" s="295">
        <f>'将来負担比率（分子）の構造'!I$43</f>
        <v>7526</v>
      </c>
      <c r="C64" s="295"/>
      <c r="D64" s="295"/>
      <c r="E64" s="295">
        <f>'将来負担比率（分子）の構造'!J$43</f>
        <v>7358</v>
      </c>
      <c r="F64" s="295"/>
      <c r="G64" s="295"/>
      <c r="H64" s="295">
        <f>'将来負担比率（分子）の構造'!K$43</f>
        <v>6723</v>
      </c>
      <c r="I64" s="295"/>
      <c r="J64" s="295"/>
      <c r="K64" s="295">
        <f>'将来負担比率（分子）の構造'!L$43</f>
        <v>5949</v>
      </c>
      <c r="L64" s="295"/>
      <c r="M64" s="295"/>
      <c r="N64" s="295">
        <f>'将来負担比率（分子）の構造'!M$43</f>
        <v>5250</v>
      </c>
      <c r="O64" s="295"/>
      <c r="P64" s="295"/>
    </row>
    <row r="65" spans="1:16" x14ac:dyDescent="0.2">
      <c r="A65" s="295" t="s">
        <v>69</v>
      </c>
      <c r="B65" s="295">
        <f>'将来負担比率（分子）の構造'!I$42</f>
        <v>269</v>
      </c>
      <c r="C65" s="295"/>
      <c r="D65" s="295"/>
      <c r="E65" s="295">
        <f>'将来負担比率（分子）の構造'!J$42</f>
        <v>208</v>
      </c>
      <c r="F65" s="295"/>
      <c r="G65" s="295"/>
      <c r="H65" s="295">
        <f>'将来負担比率（分子）の構造'!K$42</f>
        <v>145</v>
      </c>
      <c r="I65" s="295"/>
      <c r="J65" s="295"/>
      <c r="K65" s="295">
        <f>'将来負担比率（分子）の構造'!L$42</f>
        <v>83</v>
      </c>
      <c r="L65" s="295"/>
      <c r="M65" s="295"/>
      <c r="N65" s="295">
        <f>'将来負担比率（分子）の構造'!M$42</f>
        <v>41</v>
      </c>
      <c r="O65" s="295"/>
      <c r="P65" s="295"/>
    </row>
    <row r="66" spans="1:16" x14ac:dyDescent="0.2">
      <c r="A66" s="295" t="s">
        <v>66</v>
      </c>
      <c r="B66" s="295">
        <f>'将来負担比率（分子）の構造'!I$41</f>
        <v>15034</v>
      </c>
      <c r="C66" s="295"/>
      <c r="D66" s="295"/>
      <c r="E66" s="295">
        <f>'将来負担比率（分子）の構造'!J$41</f>
        <v>15212</v>
      </c>
      <c r="F66" s="295"/>
      <c r="G66" s="295"/>
      <c r="H66" s="295">
        <f>'将来負担比率（分子）の構造'!K$41</f>
        <v>15587</v>
      </c>
      <c r="I66" s="295"/>
      <c r="J66" s="295"/>
      <c r="K66" s="295">
        <f>'将来負担比率（分子）の構造'!L$41</f>
        <v>14105</v>
      </c>
      <c r="L66" s="295"/>
      <c r="M66" s="295"/>
      <c r="N66" s="295">
        <f>'将来負担比率（分子）の構造'!M$41</f>
        <v>15331</v>
      </c>
      <c r="O66" s="295"/>
      <c r="P66" s="295"/>
    </row>
    <row r="67" spans="1:16" x14ac:dyDescent="0.2">
      <c r="A67" s="295" t="s">
        <v>90</v>
      </c>
      <c r="B67" s="295" t="e">
        <f>NA()</f>
        <v>#N/A</v>
      </c>
      <c r="C67" s="295">
        <f>IF(ISNUMBER('将来負担比率（分子）の構造'!I$53),IF('将来負担比率（分子）の構造'!I$53&lt;0,0,'将来負担比率（分子）の構造'!I$53),NA())</f>
        <v>0</v>
      </c>
      <c r="D67" s="295" t="e">
        <f>NA()</f>
        <v>#N/A</v>
      </c>
      <c r="E67" s="295" t="e">
        <f>NA()</f>
        <v>#N/A</v>
      </c>
      <c r="F67" s="295">
        <f>IF(ISNUMBER('将来負担比率（分子）の構造'!J$53),IF('将来負担比率（分子）の構造'!J$53&lt;0,0,'将来負担比率（分子）の構造'!J$53),NA())</f>
        <v>0</v>
      </c>
      <c r="G67" s="295" t="e">
        <f>NA()</f>
        <v>#N/A</v>
      </c>
      <c r="H67" s="295" t="e">
        <f>NA()</f>
        <v>#N/A</v>
      </c>
      <c r="I67" s="295">
        <f>IF(ISNUMBER('将来負担比率（分子）の構造'!K$53),IF('将来負担比率（分子）の構造'!K$53&lt;0,0,'将来負担比率（分子）の構造'!K$53),NA())</f>
        <v>0</v>
      </c>
      <c r="J67" s="295" t="e">
        <f>NA()</f>
        <v>#N/A</v>
      </c>
      <c r="K67" s="295" t="e">
        <f>NA()</f>
        <v>#N/A</v>
      </c>
      <c r="L67" s="295">
        <f>IF(ISNUMBER('将来負担比率（分子）の構造'!L$53),IF('将来負担比率（分子）の構造'!L$53&lt;0,0,'将来負担比率（分子）の構造'!L$53),NA())</f>
        <v>0</v>
      </c>
      <c r="M67" s="295" t="e">
        <f>NA()</f>
        <v>#N/A</v>
      </c>
      <c r="N67" s="295" t="e">
        <f>NA()</f>
        <v>#N/A</v>
      </c>
      <c r="O67" s="295">
        <f>IF(ISNUMBER('将来負担比率（分子）の構造'!M$53),IF('将来負担比率（分子）の構造'!M$53&lt;0,0,'将来負担比率（分子）の構造'!M$53),NA())</f>
        <v>1119</v>
      </c>
      <c r="P67" s="295" t="e">
        <f>NA()</f>
        <v>#N/A</v>
      </c>
    </row>
    <row r="70" spans="1:16" x14ac:dyDescent="0.2">
      <c r="A70" s="298" t="s">
        <v>112</v>
      </c>
      <c r="B70" s="298"/>
      <c r="C70" s="298"/>
      <c r="D70" s="298"/>
      <c r="E70" s="298"/>
      <c r="F70" s="298"/>
    </row>
    <row r="71" spans="1:16" x14ac:dyDescent="0.2">
      <c r="A71" s="297"/>
      <c r="B71" s="297" t="str">
        <f>基金残高に係る経年分析!F54</f>
        <v>R04</v>
      </c>
      <c r="C71" s="297" t="str">
        <f>基金残高に係る経年分析!G54</f>
        <v>R05</v>
      </c>
      <c r="D71" s="297" t="str">
        <f>基金残高に係る経年分析!H54</f>
        <v>R06</v>
      </c>
    </row>
    <row r="72" spans="1:16" x14ac:dyDescent="0.2">
      <c r="A72" s="297" t="s">
        <v>113</v>
      </c>
      <c r="B72" s="299">
        <f>基金残高に係る経年分析!F55</f>
        <v>1716</v>
      </c>
      <c r="C72" s="299">
        <f>基金残高に係る経年分析!G55</f>
        <v>1125</v>
      </c>
      <c r="D72" s="299">
        <f>基金残高に係る経年分析!H55</f>
        <v>900</v>
      </c>
    </row>
    <row r="73" spans="1:16" x14ac:dyDescent="0.2">
      <c r="A73" s="297" t="s">
        <v>116</v>
      </c>
      <c r="B73" s="299">
        <f>基金残高に係る経年分析!F56</f>
        <v>313</v>
      </c>
      <c r="C73" s="299">
        <f>基金残高に係る経年分析!G56</f>
        <v>181</v>
      </c>
      <c r="D73" s="299">
        <f>基金残高に係る経年分析!H56</f>
        <v>80</v>
      </c>
    </row>
    <row r="74" spans="1:16" x14ac:dyDescent="0.2">
      <c r="A74" s="297" t="s">
        <v>117</v>
      </c>
      <c r="B74" s="299">
        <f>基金残高に係る経年分析!F57</f>
        <v>10889</v>
      </c>
      <c r="C74" s="299">
        <f>基金残高に係る経年分析!G57</f>
        <v>9049</v>
      </c>
      <c r="D74" s="299">
        <f>基金残高に係る経年分析!H57</f>
        <v>8443</v>
      </c>
    </row>
  </sheetData>
  <sheetProtection algorithmName="SHA-512" hashValue="rTGZXGm7d44qJYhVOAt9+/s0ImSOA4yM720qJKZB3AxyRXwKds5tJ4Ow213BSuTnAyT0YApei6Kz+5ONRfrkxA==" saltValue="gTAaru51ET0jisMRfsNyo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大竹　貴之</cp:lastModifiedBy>
  <dcterms:created xsi:type="dcterms:W3CDTF">2026-02-23T04:36:52Z</dcterms:created>
  <dcterms:modified xsi:type="dcterms:W3CDTF">2026-10-14T07:05:11Z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2026-03-16T05:40:18Z</vt:filetime>
  </property>
</Properties>
</file>