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172.20.226.11\共有フォルダ\13_市町村課\01_課共有\50財務\00財務班共通\28_公会計\R8\14_20260917_ 【総務省財務調査課】令和６年度財政状況資料集の作成について（2回目・地方公会計関係）\04_公表\02_公表データ\"/>
    </mc:Choice>
  </mc:AlternateContent>
  <xr:revisionPtr revIDLastSave="0" documentId="13_ncr:1_{86142EB0-E4EB-45FC-8400-F45CED840F61}" xr6:coauthVersionLast="47" xr6:coauthVersionMax="47" xr10:uidLastSave="{00000000-0000-0000-0000-000000000000}"/>
  <bookViews>
    <workbookView xWindow="-28920" yWindow="-274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s="1"/>
  <c r="BY43" i="10"/>
  <c r="BW43" i="10"/>
  <c r="BE43" i="10"/>
  <c r="AM43" i="10"/>
  <c r="U43" i="10"/>
  <c r="E43" i="10"/>
  <c r="C43" i="10"/>
  <c r="DG42" i="10"/>
  <c r="CQ42" i="10"/>
  <c r="BY42" i="10"/>
  <c r="BW42" i="10" s="1"/>
  <c r="BE42" i="10"/>
  <c r="AM42" i="10"/>
  <c r="U42" i="10"/>
  <c r="E42" i="10"/>
  <c r="C42" i="10"/>
  <c r="DG41" i="10"/>
  <c r="CQ41" i="10"/>
  <c r="BY41" i="10"/>
  <c r="BE41" i="10"/>
  <c r="AM41" i="10"/>
  <c r="U41" i="10"/>
  <c r="E41" i="10"/>
  <c r="C41" i="10" s="1"/>
  <c r="DG40" i="10"/>
  <c r="CQ40" i="10"/>
  <c r="BY40" i="10"/>
  <c r="BE40" i="10"/>
  <c r="AM40" i="10"/>
  <c r="U40" i="10"/>
  <c r="E40" i="10"/>
  <c r="C40" i="10"/>
  <c r="DG39" i="10"/>
  <c r="CQ39" i="10"/>
  <c r="BY39" i="10"/>
  <c r="BE39" i="10"/>
  <c r="AM39" i="10"/>
  <c r="U39" i="10"/>
  <c r="E39" i="10"/>
  <c r="C39" i="10"/>
  <c r="DG38" i="10"/>
  <c r="CQ38" i="10"/>
  <c r="BY38" i="10"/>
  <c r="BE38" i="10"/>
  <c r="AM38" i="10"/>
  <c r="U38" i="10"/>
  <c r="E38" i="10"/>
  <c r="C38" i="10"/>
  <c r="DG37" i="10"/>
  <c r="CQ37" i="10"/>
  <c r="BY37" i="10"/>
  <c r="BE37" i="10"/>
  <c r="AM37" i="10"/>
  <c r="U37" i="10"/>
  <c r="E37" i="10"/>
  <c r="DG36" i="10"/>
  <c r="CQ36" i="10"/>
  <c r="BY36" i="10"/>
  <c r="BE36" i="10"/>
  <c r="AO36" i="10"/>
  <c r="W36" i="10"/>
  <c r="E36" i="10"/>
  <c r="DG35" i="10"/>
  <c r="CQ35" i="10"/>
  <c r="BY35" i="10"/>
  <c r="BG35" i="10"/>
  <c r="AO35" i="10"/>
  <c r="W35" i="10"/>
  <c r="E35" i="10"/>
  <c r="DG34" i="10"/>
  <c r="CQ34" i="10"/>
  <c r="BY34" i="10"/>
  <c r="BG34" i="10"/>
  <c r="AO34" i="10"/>
  <c r="W34" i="10"/>
  <c r="E34" i="10"/>
  <c r="C34" i="10"/>
  <c r="C35" i="10" s="1"/>
  <c r="U34" i="10" l="1"/>
  <c r="U35" i="10" s="1"/>
  <c r="U36" i="10" s="1"/>
  <c r="C36" i="10"/>
  <c r="AM34" i="10" s="1"/>
  <c r="C37" i="10"/>
  <c r="AM35" i="10" l="1"/>
  <c r="AM36" i="10" s="1"/>
  <c r="BW34" i="10" s="1"/>
  <c r="BW35" i="10" s="1"/>
  <c r="BW36" i="10" s="1"/>
  <c r="BW37" i="10" s="1"/>
  <c r="BW38" i="10" s="1"/>
  <c r="BW39" i="10" s="1"/>
  <c r="BW40" i="10" s="1"/>
  <c r="BW41" i="10" s="1"/>
  <c r="BE34" i="10"/>
  <c r="BE35" i="10" s="1"/>
  <c r="CO34" i="10" l="1"/>
  <c r="CO35" i="10" s="1"/>
  <c r="CO36" i="10" s="1"/>
  <c r="CO37" i="10" s="1"/>
  <c r="CO38" i="10" s="1"/>
  <c r="CO39" i="10" s="1"/>
  <c r="CO40" i="10" s="1"/>
  <c r="CO41" i="10" s="1"/>
  <c r="CO42" i="10" s="1"/>
</calcChain>
</file>

<file path=xl/sharedStrings.xml><?xml version="1.0" encoding="utf-8"?>
<sst xmlns="http://schemas.openxmlformats.org/spreadsheetml/2006/main" count="1136" uniqueCount="563">
  <si>
    <t>組合等が起こした地方債の元利償還金に対する負担金等</t>
  </si>
  <si>
    <t>一時借入金の利子</t>
    <rPh sb="0" eb="2">
      <t>イチジ</t>
    </rPh>
    <rPh sb="2" eb="5">
      <t>カリイレキン</t>
    </rPh>
    <rPh sb="6" eb="8">
      <t>リシ</t>
    </rPh>
    <phoneticPr fontId="33"/>
  </si>
  <si>
    <t>標準財政規模比（％）</t>
  </si>
  <si>
    <t>財政調整基金残高</t>
    <rPh sb="0" eb="2">
      <t>ザイセイ</t>
    </rPh>
    <rPh sb="2" eb="4">
      <t>チョウセイ</t>
    </rPh>
    <rPh sb="4" eb="6">
      <t>キキン</t>
    </rPh>
    <rPh sb="6" eb="8">
      <t>ザンダカ</t>
    </rPh>
    <phoneticPr fontId="5"/>
  </si>
  <si>
    <t>徴収率
(％)</t>
    <rPh sb="0" eb="2">
      <t>チョウシュウ</t>
    </rPh>
    <rPh sb="2" eb="3">
      <t>リツ</t>
    </rPh>
    <phoneticPr fontId="5"/>
  </si>
  <si>
    <t>区分</t>
    <rPh sb="0" eb="2">
      <t>クブン</t>
    </rPh>
    <phoneticPr fontId="5"/>
  </si>
  <si>
    <t>（参考）</t>
    <rPh sb="1" eb="3">
      <t>サンコウ</t>
    </rPh>
    <phoneticPr fontId="5"/>
  </si>
  <si>
    <t>第2次</t>
    <rPh sb="0" eb="1">
      <t>ダイ</t>
    </rPh>
    <rPh sb="2" eb="3">
      <t>ジ</t>
    </rPh>
    <phoneticPr fontId="5"/>
  </si>
  <si>
    <t>(Ｂ)</t>
  </si>
  <si>
    <t>実質収支額</t>
    <rPh sb="0" eb="2">
      <t>ジッシツ</t>
    </rPh>
    <rPh sb="2" eb="4">
      <t>シュウシ</t>
    </rPh>
    <rPh sb="4" eb="5">
      <t>ガク</t>
    </rPh>
    <phoneticPr fontId="5"/>
  </si>
  <si>
    <t>令和2年国調(人)</t>
    <rPh sb="3" eb="4">
      <t>ネン</t>
    </rPh>
    <rPh sb="4" eb="5">
      <t>コク</t>
    </rPh>
    <rPh sb="5" eb="6">
      <t>チョウ</t>
    </rPh>
    <phoneticPr fontId="5"/>
  </si>
  <si>
    <t>会計</t>
    <rPh sb="0" eb="2">
      <t>カイケイ</t>
    </rPh>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</si>
  <si>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</si>
  <si>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前年度末減債基金残高(D)</t>
  </si>
  <si>
    <t>実質公債費比率（分子）の構造</t>
  </si>
  <si>
    <t>実質単年度収支</t>
    <rPh sb="0" eb="2">
      <t>ジッシツ</t>
    </rPh>
    <rPh sb="2" eb="5">
      <t>タンネンド</t>
    </rPh>
    <rPh sb="5" eb="7">
      <t>シュウシ</t>
    </rPh>
    <phoneticPr fontId="5"/>
  </si>
  <si>
    <t>年度</t>
    <rPh sb="0" eb="2">
      <t>ネンド</t>
    </rPh>
    <phoneticPr fontId="5"/>
  </si>
  <si>
    <t>手数料</t>
  </si>
  <si>
    <t>人口</t>
    <rPh sb="0" eb="2">
      <t>ジンコウ</t>
    </rPh>
    <phoneticPr fontId="5"/>
  </si>
  <si>
    <t>（百万円）</t>
    <rPh sb="1" eb="2">
      <t>ヒャク</t>
    </rPh>
    <rPh sb="2" eb="4">
      <t>マンエン</t>
    </rPh>
    <phoneticPr fontId="5"/>
  </si>
  <si>
    <t>分子の構造</t>
    <rPh sb="0" eb="2">
      <t>ブンシ</t>
    </rPh>
    <rPh sb="3" eb="5">
      <t>コウゾウ</t>
    </rPh>
    <phoneticPr fontId="5"/>
  </si>
  <si>
    <t>法非適用企業</t>
  </si>
  <si>
    <t>元利償還金</t>
  </si>
  <si>
    <t>実質収支比率等に係る経年分析</t>
  </si>
  <si>
    <t>介護保険特別会計</t>
  </si>
  <si>
    <t>元利償還金等(A)</t>
  </si>
  <si>
    <t>（百万円）</t>
  </si>
  <si>
    <t>　補助費等</t>
    <rPh sb="1" eb="3">
      <t>ホジョ</t>
    </rPh>
    <rPh sb="3" eb="4">
      <t>ヒ</t>
    </rPh>
    <rPh sb="4" eb="5">
      <t>トウ</t>
    </rPh>
    <phoneticPr fontId="5"/>
  </si>
  <si>
    <t>減債基金積立不足算定額※2</t>
  </si>
  <si>
    <t>実質公債費比率
（(Ａ)－((Ｂ)＋(Ｄ))）／（(Ｃ)－(Ｄ)）×１００</t>
    <rPh sb="0" eb="2">
      <t>ジッシツ</t>
    </rPh>
    <rPh sb="2" eb="4">
      <t>コウサイ</t>
    </rPh>
    <rPh sb="4" eb="5">
      <t>ヒ</t>
    </rPh>
    <rPh sb="5" eb="7">
      <t>ヒリツ</t>
    </rPh>
    <phoneticPr fontId="5"/>
  </si>
  <si>
    <t>減債基金積立不足算定額</t>
  </si>
  <si>
    <t>依頼土地の買い戻しに係るもの</t>
    <rPh sb="0" eb="2">
      <t>イライ</t>
    </rPh>
    <rPh sb="2" eb="4">
      <t>トチ</t>
    </rPh>
    <rPh sb="5" eb="6">
      <t>カ</t>
    </rPh>
    <rPh sb="7" eb="8">
      <t>モド</t>
    </rPh>
    <rPh sb="10" eb="11">
      <t>カカ</t>
    </rPh>
    <phoneticPr fontId="5"/>
  </si>
  <si>
    <t>満期一括償還地方債に係る年度割相当額</t>
  </si>
  <si>
    <t>一部事務組合等の起こした地方債に充てたと認められる
補助金又は負担金</t>
  </si>
  <si>
    <t>臨時職員</t>
    <rPh sb="0" eb="2">
      <t>リンジ</t>
    </rPh>
    <rPh sb="2" eb="4">
      <t>ショクイン</t>
    </rPh>
    <phoneticPr fontId="5"/>
  </si>
  <si>
    <t>公営企業債の元利償還金に対する繰入金</t>
  </si>
  <si>
    <t>債務負担行為額（支出予定額）</t>
    <rPh sb="0" eb="2">
      <t>サイム</t>
    </rPh>
    <rPh sb="2" eb="4">
      <t>フタン</t>
    </rPh>
    <rPh sb="4" eb="6">
      <t>コウイ</t>
    </rPh>
    <rPh sb="6" eb="7">
      <t>ガク</t>
    </rPh>
    <rPh sb="8" eb="10">
      <t>シシュツ</t>
    </rPh>
    <rPh sb="10" eb="12">
      <t>ヨテイ</t>
    </rPh>
    <rPh sb="12" eb="13">
      <t>ガク</t>
    </rPh>
    <phoneticPr fontId="5"/>
  </si>
  <si>
    <t>将来負担額(A)</t>
  </si>
  <si>
    <t>財政調整基金残高</t>
  </si>
  <si>
    <t>対比（差引）</t>
    <rPh sb="0" eb="2">
      <t>タイヒ</t>
    </rPh>
    <rPh sb="3" eb="5">
      <t>サシヒキ</t>
    </rPh>
    <phoneticPr fontId="5"/>
  </si>
  <si>
    <t>債務負担行為に基づく支出額</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</si>
  <si>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4"/>
  </si>
  <si>
    <t>宮城県</t>
  </si>
  <si>
    <t>一時借入金の利子</t>
  </si>
  <si>
    <t>利子割交付金</t>
  </si>
  <si>
    <t>基準財政需要額算入見込額</t>
  </si>
  <si>
    <t>令和5年度(千円･％)</t>
    <rPh sb="0" eb="2">
      <t>レイワ</t>
    </rPh>
    <rPh sb="4" eb="5">
      <t>ド</t>
    </rPh>
    <rPh sb="6" eb="8">
      <t>センエン</t>
    </rPh>
    <phoneticPr fontId="5"/>
  </si>
  <si>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</si>
  <si>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4"/>
  </si>
  <si>
    <t>算入公債費等</t>
  </si>
  <si>
    <t>(注釈)</t>
    <rPh sb="1" eb="2">
      <t>チュウ</t>
    </rPh>
    <rPh sb="2" eb="3">
      <t>シャク</t>
    </rPh>
    <phoneticPr fontId="5"/>
  </si>
  <si>
    <t>(A)－(B)</t>
  </si>
  <si>
    <t>当該団体
からの
補助金</t>
  </si>
  <si>
    <t>国有提供交付金(特別区財調交付金)</t>
  </si>
  <si>
    <t>実質公債費比率の分子</t>
  </si>
  <si>
    <t>一般職員等(※6)</t>
    <rPh sb="0" eb="2">
      <t>イッパン</t>
    </rPh>
    <rPh sb="2" eb="4">
      <t>ショクイン</t>
    </rPh>
    <rPh sb="4" eb="5">
      <t>トウ</t>
    </rPh>
    <phoneticPr fontId="5"/>
  </si>
  <si>
    <t>※ 減債基金積立不足算定額=(C)×(１－(D)/(E))</t>
  </si>
  <si>
    <t>人口密度 (人/k㎡)</t>
    <rPh sb="0" eb="2">
      <t>ジンコウ</t>
    </rPh>
    <rPh sb="2" eb="4">
      <t>ミツド</t>
    </rPh>
    <phoneticPr fontId="5"/>
  </si>
  <si>
    <t>一般会計等に係る地方債の現在高</t>
  </si>
  <si>
    <t>PFI事業に係るもの</t>
    <rPh sb="3" eb="5">
      <t>ジギョウ</t>
    </rPh>
    <rPh sb="6" eb="7">
      <t>カカ</t>
    </rPh>
    <phoneticPr fontId="33"/>
  </si>
  <si>
    <t>減債基金
積立状況等（注）</t>
    <rPh sb="0" eb="2">
      <t>ゲンサイ</t>
    </rPh>
    <rPh sb="2" eb="4">
      <t>キキン</t>
    </rPh>
    <rPh sb="5" eb="7">
      <t>ツミタテ</t>
    </rPh>
    <rPh sb="7" eb="9">
      <t>ジョウキョウ</t>
    </rPh>
    <rPh sb="9" eb="10">
      <t>トウ</t>
    </rPh>
    <rPh sb="10" eb="13">
      <t>チュウ</t>
    </rPh>
    <phoneticPr fontId="5"/>
  </si>
  <si>
    <t>将来負担比率</t>
    <rPh sb="0" eb="2">
      <t>ショウライ</t>
    </rPh>
    <rPh sb="2" eb="4">
      <t>フタン</t>
    </rPh>
    <rPh sb="4" eb="6">
      <t>ヒリツ</t>
    </rPh>
    <phoneticPr fontId="35"/>
  </si>
  <si>
    <t>項番</t>
  </si>
  <si>
    <t>将来負担比率（分子）の構造</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</si>
  <si>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</si>
  <si>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　　都市計画税</t>
  </si>
  <si>
    <t>満期一括償還地方債に係る実質償還額又は理論償還額のいずれか少ない額(C)</t>
  </si>
  <si>
    <t>前年度末減債基金積立相当額(E)</t>
    <rPh sb="0" eb="3">
      <t>ゼンネンド</t>
    </rPh>
    <rPh sb="3" eb="4">
      <t>マツ</t>
    </rPh>
    <rPh sb="4" eb="6">
      <t>ゲンサイ</t>
    </rPh>
    <rPh sb="6" eb="8">
      <t>キキン</t>
    </rPh>
    <rPh sb="8" eb="10">
      <t>ツミタテ</t>
    </rPh>
    <rPh sb="10" eb="12">
      <t>ソウトウ</t>
    </rPh>
    <rPh sb="12" eb="13">
      <t>ガク</t>
    </rPh>
    <phoneticPr fontId="34"/>
  </si>
  <si>
    <t>消防費</t>
  </si>
  <si>
    <t>黒字額</t>
    <rPh sb="0" eb="2">
      <t>クロジ</t>
    </rPh>
    <rPh sb="2" eb="3">
      <t>ガク</t>
    </rPh>
    <phoneticPr fontId="36"/>
  </si>
  <si>
    <t>公債費負担比率</t>
    <rPh sb="0" eb="3">
      <t>コウサイヒ</t>
    </rPh>
    <rPh sb="3" eb="5">
      <t>フタン</t>
    </rPh>
    <rPh sb="5" eb="7">
      <t>ヒリツ</t>
    </rPh>
    <phoneticPr fontId="5"/>
  </si>
  <si>
    <t>その他特定目的基金</t>
    <rPh sb="2" eb="3">
      <t>タ</t>
    </rPh>
    <rPh sb="3" eb="5">
      <t>トクテイ</t>
    </rPh>
    <rPh sb="5" eb="7">
      <t>モクテキ</t>
    </rPh>
    <rPh sb="7" eb="9">
      <t>キキン</t>
    </rPh>
    <phoneticPr fontId="5"/>
  </si>
  <si>
    <t>×</t>
  </si>
  <si>
    <t>債務負担行為に基づく支出予定額</t>
  </si>
  <si>
    <t>単年度収支</t>
  </si>
  <si>
    <t>公営企業債等繰入見込額</t>
  </si>
  <si>
    <t>財源超過</t>
    <rPh sb="0" eb="2">
      <t>ザイゲン</t>
    </rPh>
    <rPh sb="2" eb="4">
      <t>チョウカ</t>
    </rPh>
    <phoneticPr fontId="5"/>
  </si>
  <si>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</si>
  <si>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</si>
  <si>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</si>
  <si>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</si>
  <si>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</si>
  <si>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</si>
  <si>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</si>
  <si>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</si>
  <si>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　　うち人件費</t>
  </si>
  <si>
    <t>(3ヵ年平均)</t>
    <rPh sb="3" eb="4">
      <t>ネン</t>
    </rPh>
    <rPh sb="4" eb="6">
      <t>ヘイキン</t>
    </rPh>
    <phoneticPr fontId="5"/>
  </si>
  <si>
    <t>連結実質赤字額</t>
  </si>
  <si>
    <t>▲特定財源の額</t>
  </si>
  <si>
    <t>実質収支額</t>
  </si>
  <si>
    <t>当該団体決算額
（千円）</t>
    <rPh sb="0" eb="2">
      <t>トウガイ</t>
    </rPh>
    <rPh sb="2" eb="4">
      <t>ダンタイ</t>
    </rPh>
    <rPh sb="4" eb="6">
      <t>ケッサン</t>
    </rPh>
    <rPh sb="6" eb="7">
      <t>ガク</t>
    </rPh>
    <rPh sb="9" eb="11">
      <t>センエン</t>
    </rPh>
    <phoneticPr fontId="5"/>
  </si>
  <si>
    <t>組合等連結実質赤字額負担見込額</t>
  </si>
  <si>
    <t>商工費</t>
  </si>
  <si>
    <t>充当可能財源等(B)</t>
  </si>
  <si>
    <t>充当可能基金</t>
  </si>
  <si>
    <t>事業会計の一覧</t>
    <rPh sb="0" eb="2">
      <t>ジギョウ</t>
    </rPh>
    <rPh sb="2" eb="4">
      <t>カイケイ</t>
    </rPh>
    <phoneticPr fontId="5"/>
  </si>
  <si>
    <t>充当可能特定歳入</t>
  </si>
  <si>
    <t>第3次</t>
    <rPh sb="0" eb="1">
      <t>ダイ</t>
    </rPh>
    <rPh sb="2" eb="3">
      <t>ジ</t>
    </rPh>
    <phoneticPr fontId="5"/>
  </si>
  <si>
    <t>（百万円）</t>
    <rPh sb="1" eb="4">
      <t>ヒャクマンエン</t>
    </rPh>
    <phoneticPr fontId="5"/>
  </si>
  <si>
    <t>内訳</t>
    <rPh sb="0" eb="2">
      <t>ウチワケ</t>
    </rPh>
    <phoneticPr fontId="33"/>
  </si>
  <si>
    <t>将来負担比率の分子</t>
  </si>
  <si>
    <t>連結実質赤字比率に係る赤字・黒字の構成分析</t>
  </si>
  <si>
    <t>　法定外普通税</t>
  </si>
  <si>
    <t xml:space="preserve"> </t>
  </si>
  <si>
    <t>財政調整基金</t>
    <rPh sb="0" eb="2">
      <t>ザイセイ</t>
    </rPh>
    <rPh sb="2" eb="4">
      <t>チョウセイ</t>
    </rPh>
    <rPh sb="4" eb="6">
      <t>キキン</t>
    </rPh>
    <phoneticPr fontId="5"/>
  </si>
  <si>
    <t>うち日本人(％)</t>
  </si>
  <si>
    <t>地方消費税交付金</t>
  </si>
  <si>
    <t>減債基金</t>
    <rPh sb="0" eb="2">
      <t>ゲンサイ</t>
    </rPh>
    <rPh sb="2" eb="4">
      <t>キキン</t>
    </rPh>
    <phoneticPr fontId="5"/>
  </si>
  <si>
    <t>　法定普通税</t>
  </si>
  <si>
    <t>基金残高合計</t>
    <rPh sb="0" eb="2">
      <t>キキン</t>
    </rPh>
    <rPh sb="2" eb="4">
      <t>ザンダカ</t>
    </rPh>
    <rPh sb="4" eb="6">
      <t>ゴウケイ</t>
    </rPh>
    <phoneticPr fontId="5"/>
  </si>
  <si>
    <t>基準財政需要額</t>
  </si>
  <si>
    <t>組合等名</t>
  </si>
  <si>
    <t>実質単年度収支</t>
    <rPh sb="0" eb="2">
      <t>ジッシツ</t>
    </rPh>
    <rPh sb="2" eb="5">
      <t>タンネンド</t>
    </rPh>
    <rPh sb="5" eb="7">
      <t>シュウシ</t>
    </rPh>
    <phoneticPr fontId="36"/>
  </si>
  <si>
    <t>令和2年国調</t>
    <rPh sb="0" eb="2">
      <t>レイワ</t>
    </rPh>
    <rPh sb="3" eb="4">
      <t>ネン</t>
    </rPh>
    <rPh sb="4" eb="5">
      <t>コク</t>
    </rPh>
    <rPh sb="5" eb="6">
      <t>チョウ</t>
    </rPh>
    <phoneticPr fontId="5"/>
  </si>
  <si>
    <t>赤字額</t>
    <rPh sb="0" eb="2">
      <t>アカジ</t>
    </rPh>
    <rPh sb="2" eb="3">
      <t>ガク</t>
    </rPh>
    <phoneticPr fontId="36"/>
  </si>
  <si>
    <t>元利償還金等</t>
    <rPh sb="0" eb="2">
      <t>ガンリ</t>
    </rPh>
    <rPh sb="2" eb="5">
      <t>ショウカンキン</t>
    </rPh>
    <rPh sb="5" eb="6">
      <t>トウ</t>
    </rPh>
    <phoneticPr fontId="5"/>
  </si>
  <si>
    <t>歳入の状況（単位 千円・％）</t>
    <rPh sb="0" eb="2">
      <t>サイニュウ</t>
    </rPh>
    <rPh sb="3" eb="5">
      <t>ジョウキョウ</t>
    </rPh>
    <rPh sb="6" eb="8">
      <t>タンイ</t>
    </rPh>
    <rPh sb="9" eb="11">
      <t>センエン</t>
    </rPh>
    <phoneticPr fontId="5"/>
  </si>
  <si>
    <t>算入公債費等</t>
    <rPh sb="0" eb="2">
      <t>サンニュウ</t>
    </rPh>
    <rPh sb="2" eb="6">
      <t>コウサイヒトウ</t>
    </rPh>
    <phoneticPr fontId="5"/>
  </si>
  <si>
    <t>算入公債費等</t>
    <rPh sb="0" eb="2">
      <t>サンニュウ</t>
    </rPh>
    <rPh sb="2" eb="6">
      <t>コウサイヒトウ</t>
    </rPh>
    <phoneticPr fontId="36"/>
  </si>
  <si>
    <t>連結実質赤字比率</t>
    <rPh sb="0" eb="2">
      <t>レンケツ</t>
    </rPh>
    <rPh sb="2" eb="4">
      <t>ジッシツ</t>
    </rPh>
    <rPh sb="4" eb="6">
      <t>アカジ</t>
    </rPh>
    <rPh sb="6" eb="8">
      <t>ヒリツ</t>
    </rPh>
    <phoneticPr fontId="35"/>
  </si>
  <si>
    <t>将来負担額</t>
    <rPh sb="0" eb="2">
      <t>ショウライ</t>
    </rPh>
    <rPh sb="2" eb="4">
      <t>フタン</t>
    </rPh>
    <rPh sb="4" eb="5">
      <t>ガク</t>
    </rPh>
    <phoneticPr fontId="5"/>
  </si>
  <si>
    <t>　　　個人均等割</t>
  </si>
  <si>
    <t>　　うち職員給</t>
    <rPh sb="4" eb="6">
      <t>ショクイン</t>
    </rPh>
    <rPh sb="6" eb="7">
      <t>キュウ</t>
    </rPh>
    <phoneticPr fontId="5"/>
  </si>
  <si>
    <t>充当可能財源等</t>
    <rPh sb="0" eb="2">
      <t>ジュウトウ</t>
    </rPh>
    <rPh sb="2" eb="4">
      <t>カノウ</t>
    </rPh>
    <rPh sb="4" eb="6">
      <t>ザイゲン</t>
    </rPh>
    <rPh sb="6" eb="7">
      <t>トウ</t>
    </rPh>
    <phoneticPr fontId="5"/>
  </si>
  <si>
    <t>基金残高に係る経年分析</t>
  </si>
  <si>
    <t>財政調整基金</t>
  </si>
  <si>
    <t>減債基金</t>
  </si>
  <si>
    <t>分離課税所得割交付金</t>
  </si>
  <si>
    <t>その他特定目的基金</t>
  </si>
  <si>
    <t>令和6年度　財政状況資料集</t>
  </si>
  <si>
    <t>首都</t>
    <rPh sb="0" eb="2">
      <t>シュト</t>
    </rPh>
    <phoneticPr fontId="5"/>
  </si>
  <si>
    <t>総括表（市町村）</t>
    <rPh sb="0" eb="2">
      <t>ソウカツ</t>
    </rPh>
    <rPh sb="2" eb="3">
      <t>ヒョウ</t>
    </rPh>
    <rPh sb="4" eb="7">
      <t>シチョウソン</t>
    </rPh>
    <phoneticPr fontId="5"/>
  </si>
  <si>
    <t>1-4</t>
  </si>
  <si>
    <t>いわゆる五省協定等に係るもの</t>
    <rPh sb="4" eb="6">
      <t>ゴショウ</t>
    </rPh>
    <rPh sb="6" eb="9">
      <t>キョウテイトウ</t>
    </rPh>
    <rPh sb="10" eb="11">
      <t>カカ</t>
    </rPh>
    <phoneticPr fontId="33"/>
  </si>
  <si>
    <t xml:space="preserve"> R04</t>
  </si>
  <si>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</si>
  <si>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3"/>
  </si>
  <si>
    <t>市町村類型</t>
  </si>
  <si>
    <t>地方道路公社に係る将来負担額</t>
    <rPh sb="0" eb="2">
      <t>チホウ</t>
    </rPh>
    <rPh sb="2" eb="4">
      <t>ドウロ</t>
    </rPh>
    <rPh sb="4" eb="6">
      <t>コウシャ</t>
    </rPh>
    <rPh sb="7" eb="8">
      <t>カカ</t>
    </rPh>
    <rPh sb="9" eb="11">
      <t>ショウライ</t>
    </rPh>
    <rPh sb="11" eb="14">
      <t>フタンガク</t>
    </rPh>
    <phoneticPr fontId="33"/>
  </si>
  <si>
    <t>Ⅲ－２</t>
  </si>
  <si>
    <t>指定団体等の指定状況</t>
  </si>
  <si>
    <t>歳出総額</t>
  </si>
  <si>
    <t>ゴルフ場利用税交付金</t>
  </si>
  <si>
    <t>寄附金</t>
  </si>
  <si>
    <t>令和6年度(千円)</t>
    <rPh sb="0" eb="2">
      <t>レイワ</t>
    </rPh>
    <rPh sb="3" eb="5">
      <t>ネンド</t>
    </rPh>
    <rPh sb="6" eb="8">
      <t>センエン</t>
    </rPh>
    <phoneticPr fontId="5"/>
  </si>
  <si>
    <t>令和5年度(千円)</t>
    <rPh sb="0" eb="2">
      <t>レイワ</t>
    </rPh>
    <rPh sb="4" eb="5">
      <t>ド</t>
    </rPh>
    <rPh sb="6" eb="8">
      <t>センエン</t>
    </rPh>
    <phoneticPr fontId="5"/>
  </si>
  <si>
    <t>令和6年度(千円･％)</t>
    <rPh sb="0" eb="2">
      <t>レイワ</t>
    </rPh>
    <rPh sb="3" eb="5">
      <t>ネンド</t>
    </rPh>
    <rPh sb="6" eb="8">
      <t>センエン</t>
    </rPh>
    <phoneticPr fontId="5"/>
  </si>
  <si>
    <t>算入公債費等の額</t>
    <rPh sb="0" eb="2">
      <t>サンニュウ</t>
    </rPh>
    <rPh sb="2" eb="4">
      <t>コウサイ</t>
    </rPh>
    <rPh sb="4" eb="5">
      <t>ヒ</t>
    </rPh>
    <rPh sb="5" eb="6">
      <t>トウ</t>
    </rPh>
    <rPh sb="7" eb="8">
      <t>ガク</t>
    </rPh>
    <phoneticPr fontId="5"/>
  </si>
  <si>
    <t>歳入総額</t>
  </si>
  <si>
    <t>実質収支比率</t>
    <rPh sb="0" eb="2">
      <t>ジッシツ</t>
    </rPh>
    <rPh sb="2" eb="4">
      <t>シュウシ</t>
    </rPh>
    <rPh sb="4" eb="6">
      <t>ヒリツ</t>
    </rPh>
    <phoneticPr fontId="5"/>
  </si>
  <si>
    <t>準元利償還金</t>
    <rPh sb="0" eb="1">
      <t>ジュン</t>
    </rPh>
    <rPh sb="1" eb="3">
      <t>ガンリ</t>
    </rPh>
    <rPh sb="3" eb="6">
      <t>ショウカンキン</t>
    </rPh>
    <phoneticPr fontId="33"/>
  </si>
  <si>
    <t>財政健全化等</t>
    <rPh sb="0" eb="2">
      <t>ザイセイ</t>
    </rPh>
    <rPh sb="2" eb="5">
      <t>ケンゼンカ</t>
    </rPh>
    <rPh sb="5" eb="6">
      <t>トウ</t>
    </rPh>
    <phoneticPr fontId="5"/>
  </si>
  <si>
    <t>分担金・負担金</t>
  </si>
  <si>
    <t>経常収支比率</t>
    <rPh sb="0" eb="2">
      <t>ケイジョウ</t>
    </rPh>
    <rPh sb="2" eb="4">
      <t>シュウシ</t>
    </rPh>
    <rPh sb="4" eb="6">
      <t>ヒリツ</t>
    </rPh>
    <phoneticPr fontId="5"/>
  </si>
  <si>
    <t>純固定資産税</t>
    <rPh sb="0" eb="1">
      <t>ジュン</t>
    </rPh>
    <rPh sb="1" eb="3">
      <t>コテイ</t>
    </rPh>
    <rPh sb="3" eb="6">
      <t>シサンゼイ</t>
    </rPh>
    <phoneticPr fontId="5"/>
  </si>
  <si>
    <t>市町村名</t>
    <rPh sb="0" eb="3">
      <t>シチョウソン</t>
    </rPh>
    <rPh sb="3" eb="4">
      <t>メイ</t>
    </rPh>
    <phoneticPr fontId="5"/>
  </si>
  <si>
    <t>　　うち一部事務組合負担金</t>
  </si>
  <si>
    <t>大崎市</t>
  </si>
  <si>
    <t>地方交付税種地</t>
    <rPh sb="0" eb="2">
      <t>チホウ</t>
    </rPh>
    <rPh sb="2" eb="5">
      <t>コウフゼイ</t>
    </rPh>
    <rPh sb="5" eb="6">
      <t>シュ</t>
    </rPh>
    <rPh sb="6" eb="7">
      <t>チ</t>
    </rPh>
    <phoneticPr fontId="5"/>
  </si>
  <si>
    <t>歳入歳出差引</t>
  </si>
  <si>
    <t>会計名</t>
    <rPh sb="0" eb="2">
      <t>カイケイ</t>
    </rPh>
    <rPh sb="2" eb="3">
      <t>メイ</t>
    </rPh>
    <phoneticPr fontId="5"/>
  </si>
  <si>
    <t>(Ｅ)</t>
  </si>
  <si>
    <t>　　(※1)</t>
  </si>
  <si>
    <t>翌年度に繰越すべき財源</t>
  </si>
  <si>
    <t>標準財政規模</t>
    <rPh sb="0" eb="2">
      <t>ヒョウジュン</t>
    </rPh>
    <rPh sb="2" eb="4">
      <t>ザイセイ</t>
    </rPh>
    <rPh sb="4" eb="6">
      <t>キボ</t>
    </rPh>
    <phoneticPr fontId="5"/>
  </si>
  <si>
    <t>内訳</t>
    <rPh sb="0" eb="2">
      <t>ウチワケ</t>
    </rPh>
    <phoneticPr fontId="5"/>
  </si>
  <si>
    <t>近畿</t>
    <rPh sb="0" eb="2">
      <t>キンキ</t>
    </rPh>
    <phoneticPr fontId="5"/>
  </si>
  <si>
    <t>(Ｃ)－(Ｄ)</t>
  </si>
  <si>
    <t>実質収支</t>
  </si>
  <si>
    <t>財政力指数</t>
    <rPh sb="0" eb="3">
      <t>ザイセイリョク</t>
    </rPh>
    <rPh sb="3" eb="5">
      <t>シスウ</t>
    </rPh>
    <phoneticPr fontId="5"/>
  </si>
  <si>
    <r>
      <t>産業構造</t>
    </r>
    <r>
      <rPr>
        <sz val="9"/>
        <color indexed="8"/>
        <rFont val="ＭＳ ゴシック"/>
        <family val="3"/>
        <charset val="128"/>
      </rPr>
      <t xml:space="preserve"> (※5)</t>
    </r>
    <rPh sb="0" eb="2">
      <t>サンギョウ</t>
    </rPh>
    <rPh sb="2" eb="4">
      <t>コウゾウ</t>
    </rPh>
    <phoneticPr fontId="5"/>
  </si>
  <si>
    <t>歳入</t>
    <rPh sb="0" eb="2">
      <t>サイニュウ</t>
    </rPh>
    <phoneticPr fontId="33"/>
  </si>
  <si>
    <t>中部</t>
    <rPh sb="0" eb="2">
      <t>チュウブ</t>
    </rPh>
    <phoneticPr fontId="5"/>
  </si>
  <si>
    <t>職員数
(人)</t>
    <rPh sb="0" eb="3">
      <t>ショクインスウ</t>
    </rPh>
    <phoneticPr fontId="5"/>
  </si>
  <si>
    <t>平成27年国調(人)</t>
    <rPh sb="4" eb="5">
      <t>ネン</t>
    </rPh>
    <rPh sb="5" eb="6">
      <t>コク</t>
    </rPh>
    <rPh sb="6" eb="7">
      <t>チョウ</t>
    </rPh>
    <phoneticPr fontId="5"/>
  </si>
  <si>
    <t>一部事務組合等</t>
    <rPh sb="0" eb="2">
      <t>イチブ</t>
    </rPh>
    <rPh sb="2" eb="4">
      <t>ジム</t>
    </rPh>
    <rPh sb="4" eb="6">
      <t>クミアイ</t>
    </rPh>
    <rPh sb="6" eb="7">
      <t>トウ</t>
    </rPh>
    <phoneticPr fontId="5"/>
  </si>
  <si>
    <t>過疎</t>
    <rPh sb="0" eb="2">
      <t>カソ</t>
    </rPh>
    <phoneticPr fontId="5"/>
  </si>
  <si>
    <t>一般会計等の一覧</t>
  </si>
  <si>
    <t>○</t>
  </si>
  <si>
    <t>参考</t>
    <rPh sb="0" eb="2">
      <t>サンコウ</t>
    </rPh>
    <phoneticPr fontId="5"/>
  </si>
  <si>
    <t>積立金</t>
  </si>
  <si>
    <t>令和6年度</t>
    <rPh sb="0" eb="2">
      <t>レイワ</t>
    </rPh>
    <rPh sb="3" eb="5">
      <t>ネンド</t>
    </rPh>
    <phoneticPr fontId="5"/>
  </si>
  <si>
    <t>健全化判断比率</t>
  </si>
  <si>
    <t>　　　法人均等割</t>
  </si>
  <si>
    <r>
      <t xml:space="preserve">増減率 </t>
    </r>
    <r>
      <rPr>
        <sz val="9"/>
        <color indexed="8"/>
        <rFont val="ＭＳ ゴシック"/>
        <family val="3"/>
        <charset val="128"/>
      </rPr>
      <t xml:space="preserve"> (％)</t>
    </r>
    <rPh sb="0" eb="2">
      <t>ゾウゲン</t>
    </rPh>
    <rPh sb="2" eb="3">
      <t>リツ</t>
    </rPh>
    <phoneticPr fontId="5"/>
  </si>
  <si>
    <t>歳出合計</t>
  </si>
  <si>
    <t>-4.5</t>
  </si>
  <si>
    <t>　実質赤字比率</t>
    <rPh sb="1" eb="3">
      <t>ジッシツ</t>
    </rPh>
    <rPh sb="3" eb="5">
      <t>アカジ</t>
    </rPh>
    <rPh sb="5" eb="7">
      <t>ヒリツ</t>
    </rPh>
    <phoneticPr fontId="5"/>
  </si>
  <si>
    <t>山振</t>
    <rPh sb="0" eb="1">
      <t>ヤマ</t>
    </rPh>
    <rPh sb="1" eb="2">
      <t>フ</t>
    </rPh>
    <phoneticPr fontId="5"/>
  </si>
  <si>
    <t>繰上償還金</t>
  </si>
  <si>
    <t>※5：産業構造の比率は、分母を就業人口総数とし、分類不能の産業を除いて算出。</t>
  </si>
  <si>
    <t>　人件費</t>
  </si>
  <si>
    <t>-</t>
  </si>
  <si>
    <t>住民基本台帳人口
 (※7)</t>
    <rPh sb="0" eb="2">
      <t>ジュウミン</t>
    </rPh>
    <rPh sb="2" eb="4">
      <t>キホン</t>
    </rPh>
    <rPh sb="4" eb="6">
      <t>ダイチョウ</t>
    </rPh>
    <rPh sb="6" eb="8">
      <t>ジンコウ</t>
    </rPh>
    <phoneticPr fontId="5"/>
  </si>
  <si>
    <t>将来負担比率　　（千円・％）</t>
    <rPh sb="0" eb="2">
      <t>ショウライ</t>
    </rPh>
    <rPh sb="2" eb="4">
      <t>フタン</t>
    </rPh>
    <phoneticPr fontId="5"/>
  </si>
  <si>
    <t>令07.01.01(人)</t>
    <rPh sb="0" eb="1">
      <t>レイ</t>
    </rPh>
    <phoneticPr fontId="5"/>
  </si>
  <si>
    <t>平成27年国調</t>
    <rPh sb="4" eb="5">
      <t>ネン</t>
    </rPh>
    <rPh sb="5" eb="6">
      <t>コク</t>
    </rPh>
    <rPh sb="6" eb="7">
      <t>チョウ</t>
    </rPh>
    <phoneticPr fontId="5"/>
  </si>
  <si>
    <t xml:space="preserve">組合等負担等見込額 </t>
    <rPh sb="0" eb="2">
      <t>クミアイ</t>
    </rPh>
    <rPh sb="2" eb="3">
      <t>トウ</t>
    </rPh>
    <rPh sb="3" eb="5">
      <t>フタン</t>
    </rPh>
    <rPh sb="5" eb="6">
      <t>トウ</t>
    </rPh>
    <rPh sb="6" eb="9">
      <t>ミコミガク</t>
    </rPh>
    <phoneticPr fontId="33"/>
  </si>
  <si>
    <t>低開発</t>
    <rPh sb="0" eb="1">
      <t>テイ</t>
    </rPh>
    <rPh sb="1" eb="3">
      <t>カイハツ</t>
    </rPh>
    <phoneticPr fontId="5"/>
  </si>
  <si>
    <t>一部事務組合負担金（補助費等）</t>
    <rPh sb="0" eb="2">
      <t>イチブ</t>
    </rPh>
    <rPh sb="2" eb="4">
      <t>ジム</t>
    </rPh>
    <rPh sb="4" eb="6">
      <t>クミアイ</t>
    </rPh>
    <rPh sb="6" eb="9">
      <t>フタンキン</t>
    </rPh>
    <rPh sb="10" eb="13">
      <t>ホジョヒ</t>
    </rPh>
    <rPh sb="13" eb="14">
      <t>トウ</t>
    </rPh>
    <phoneticPr fontId="5"/>
  </si>
  <si>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</si>
  <si>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5"/>
  </si>
  <si>
    <t>　連結実質赤字比率</t>
    <rPh sb="1" eb="3">
      <t>レンケツ</t>
    </rPh>
    <rPh sb="3" eb="5">
      <t>ジッシツ</t>
    </rPh>
    <rPh sb="5" eb="7">
      <t>アカジ</t>
    </rPh>
    <rPh sb="7" eb="9">
      <t>ヒリツ</t>
    </rPh>
    <phoneticPr fontId="5"/>
  </si>
  <si>
    <t>うち日本人(人)</t>
  </si>
  <si>
    <r>
      <t>資金不足比率 (※</t>
    </r>
    <r>
      <rPr>
        <sz val="9"/>
        <color indexed="8"/>
        <rFont val="ＭＳ ゴシック"/>
        <family val="3"/>
        <charset val="128"/>
      </rPr>
      <t>4)</t>
    </r>
  </si>
  <si>
    <t>第1次</t>
    <rPh sb="0" eb="1">
      <t>ダイ</t>
    </rPh>
    <rPh sb="2" eb="3">
      <t>ジ</t>
    </rPh>
    <phoneticPr fontId="5"/>
  </si>
  <si>
    <t>指数表選定</t>
    <rPh sb="0" eb="2">
      <t>シスウ</t>
    </rPh>
    <rPh sb="2" eb="3">
      <t>ヒョウ</t>
    </rPh>
    <rPh sb="3" eb="5">
      <t>センテイ</t>
    </rPh>
    <phoneticPr fontId="5"/>
  </si>
  <si>
    <t xml:space="preserve">充当可能基金 </t>
    <rPh sb="0" eb="2">
      <t>ジュウトウ</t>
    </rPh>
    <rPh sb="2" eb="4">
      <t>カノウ</t>
    </rPh>
    <rPh sb="4" eb="6">
      <t>キキン</t>
    </rPh>
    <phoneticPr fontId="33"/>
  </si>
  <si>
    <t>実質単年度収支</t>
  </si>
  <si>
    <t>　　軽自動車税</t>
  </si>
  <si>
    <t>　実質公債費比率</t>
    <rPh sb="1" eb="3">
      <t>ジッシツ</t>
    </rPh>
    <rPh sb="3" eb="6">
      <t>コウサイヒ</t>
    </rPh>
    <rPh sb="6" eb="8">
      <t>ヒリツ</t>
    </rPh>
    <phoneticPr fontId="5"/>
  </si>
  <si>
    <t>令06.01.01(人)</t>
  </si>
  <si>
    <t>　住宅借入金等特別税額控除減収補塡特例交付金</t>
  </si>
  <si>
    <t>　将来負担比率</t>
    <rPh sb="1" eb="3">
      <t>ショウライ</t>
    </rPh>
    <rPh sb="3" eb="5">
      <t>フタン</t>
    </rPh>
    <rPh sb="5" eb="7">
      <t>ヒリツ</t>
    </rPh>
    <phoneticPr fontId="5"/>
  </si>
  <si>
    <t>　扶助費</t>
  </si>
  <si>
    <t>　うち、健全化法施行規則附則第三条に係る負担見込額</t>
  </si>
  <si>
    <t>基準財政収入額</t>
  </si>
  <si>
    <t>後期高齢者医療特別会計</t>
  </si>
  <si>
    <t>増減率  (％)</t>
    <rPh sb="0" eb="2">
      <t>ゾウゲン</t>
    </rPh>
    <rPh sb="2" eb="3">
      <t>リツ</t>
    </rPh>
    <phoneticPr fontId="5"/>
  </si>
  <si>
    <t>労働費</t>
  </si>
  <si>
    <t>-1.4</t>
  </si>
  <si>
    <t>一般職員</t>
    <rPh sb="0" eb="2">
      <t>イッパン</t>
    </rPh>
    <rPh sb="2" eb="4">
      <t>ショクイン</t>
    </rPh>
    <phoneticPr fontId="5"/>
  </si>
  <si>
    <t>-1.5</t>
  </si>
  <si>
    <t>標準税収入額等</t>
  </si>
  <si>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</si>
  <si>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37"/>
  </si>
  <si>
    <t>歳入一般財源等</t>
    <rPh sb="0" eb="2">
      <t>サイニュウ</t>
    </rPh>
    <rPh sb="2" eb="4">
      <t>イッパン</t>
    </rPh>
    <rPh sb="4" eb="6">
      <t>ザイゲン</t>
    </rPh>
    <rPh sb="6" eb="7">
      <t>トウ</t>
    </rPh>
    <phoneticPr fontId="37"/>
  </si>
  <si>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</si>
  <si>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</si>
  <si>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世帯数 (世帯)</t>
    <rPh sb="0" eb="3">
      <t>セタイスウ</t>
    </rPh>
    <phoneticPr fontId="5"/>
  </si>
  <si>
    <t>令和6年度</t>
    <rPh sb="0" eb="2">
      <t>レイワ</t>
    </rPh>
    <rPh sb="3" eb="5">
      <t>ネンド</t>
    </rPh>
    <phoneticPr fontId="35"/>
  </si>
  <si>
    <t>(Ｃ)</t>
  </si>
  <si>
    <t>職員の状況 (※8)</t>
    <rPh sb="0" eb="2">
      <t>ショクイン</t>
    </rPh>
    <rPh sb="3" eb="5">
      <t>ジョウキョウ</t>
    </rPh>
    <phoneticPr fontId="5"/>
  </si>
  <si>
    <t>特別職等</t>
    <rPh sb="0" eb="2">
      <t>トクベツ</t>
    </rPh>
    <rPh sb="2" eb="3">
      <t>ショク</t>
    </rPh>
    <rPh sb="3" eb="4">
      <t>トウ</t>
    </rPh>
    <phoneticPr fontId="5"/>
  </si>
  <si>
    <t>当該団体からの債務保証に係る債務残高</t>
    <rPh sb="9" eb="11">
      <t>ホショウ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</si>
  <si>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</si>
  <si>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</si>
  <si>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当該団体
からの
出資金</t>
  </si>
  <si>
    <t>給料月額
(百円)</t>
    <rPh sb="0" eb="2">
      <t>キュウリョウ</t>
    </rPh>
    <rPh sb="2" eb="3">
      <t>ツキ</t>
    </rPh>
    <rPh sb="3" eb="4">
      <t>ガク</t>
    </rPh>
    <rPh sb="6" eb="8">
      <t>ヒャクエン</t>
    </rPh>
    <phoneticPr fontId="5"/>
  </si>
  <si>
    <t>地方債現在高</t>
  </si>
  <si>
    <t>・計</t>
  </si>
  <si>
    <t>資金剰余額
/不足額
（実質収支）</t>
  </si>
  <si>
    <t>　うち公的資金</t>
    <rPh sb="3" eb="5">
      <t>コウテキ</t>
    </rPh>
    <phoneticPr fontId="5"/>
  </si>
  <si>
    <t>市区町村長</t>
    <rPh sb="0" eb="2">
      <t>シク</t>
    </rPh>
    <rPh sb="2" eb="4">
      <t>チョウソン</t>
    </rPh>
    <rPh sb="4" eb="5">
      <t>チョウ</t>
    </rPh>
    <phoneticPr fontId="5"/>
  </si>
  <si>
    <t>計</t>
    <rPh sb="0" eb="1">
      <t>ケイ</t>
    </rPh>
    <phoneticPr fontId="5"/>
  </si>
  <si>
    <t>地方債現在高（臨時財政対策債除き）</t>
  </si>
  <si>
    <t>目的税</t>
  </si>
  <si>
    <t>副市区町村長</t>
    <rPh sb="0" eb="1">
      <t>フク</t>
    </rPh>
    <rPh sb="1" eb="3">
      <t>シク</t>
    </rPh>
    <rPh sb="3" eb="5">
      <t>チョウソン</t>
    </rPh>
    <rPh sb="5" eb="6">
      <t>チョウ</t>
    </rPh>
    <phoneticPr fontId="5"/>
  </si>
  <si>
    <t>R05</t>
  </si>
  <si>
    <t>経常一般財源等</t>
    <rPh sb="0" eb="2">
      <t>ケイジョウ</t>
    </rPh>
    <rPh sb="2" eb="4">
      <t>イッパン</t>
    </rPh>
    <rPh sb="4" eb="7">
      <t>ザイゲントウ</t>
    </rPh>
    <phoneticPr fontId="5"/>
  </si>
  <si>
    <t>　うち消防職員</t>
    <rPh sb="3" eb="5">
      <t>ショウボウ</t>
    </rPh>
    <rPh sb="5" eb="7">
      <t>ショクイン</t>
    </rPh>
    <phoneticPr fontId="5"/>
  </si>
  <si>
    <t>教育長</t>
  </si>
  <si>
    <t>　うち技能労務職員</t>
    <rPh sb="3" eb="5">
      <t>ギノウ</t>
    </rPh>
    <rPh sb="5" eb="7">
      <t>ロウム</t>
    </rPh>
    <rPh sb="7" eb="9">
      <t>ショクイン</t>
    </rPh>
    <phoneticPr fontId="5"/>
  </si>
  <si>
    <t>収益事業収入</t>
  </si>
  <si>
    <t>議会議長</t>
    <rPh sb="0" eb="2">
      <t>ギカイ</t>
    </rPh>
    <rPh sb="2" eb="4">
      <t>ギチョウ</t>
    </rPh>
    <phoneticPr fontId="5"/>
  </si>
  <si>
    <t>▲ 6.23</t>
  </si>
  <si>
    <t>教育公務員</t>
    <rPh sb="0" eb="2">
      <t>キョウイク</t>
    </rPh>
    <rPh sb="2" eb="5">
      <t>コウムイン</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</si>
  <si>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</si>
  <si>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</si>
  <si>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土地開発基金現在高</t>
    <rPh sb="0" eb="2">
      <t>トチ</t>
    </rPh>
    <rPh sb="2" eb="4">
      <t>カイハツ</t>
    </rPh>
    <rPh sb="4" eb="6">
      <t>キキン</t>
    </rPh>
    <rPh sb="6" eb="8">
      <t>ゲンザイ</t>
    </rPh>
    <rPh sb="8" eb="9">
      <t>タカ</t>
    </rPh>
    <phoneticPr fontId="37"/>
  </si>
  <si>
    <t>議会副議長</t>
    <rPh sb="0" eb="2">
      <t>ギカイ</t>
    </rPh>
    <rPh sb="2" eb="3">
      <t>フク</t>
    </rPh>
    <rPh sb="3" eb="5">
      <t>ギチョウ</t>
    </rPh>
    <phoneticPr fontId="5"/>
  </si>
  <si>
    <t>積立金
現在高</t>
    <rPh sb="4" eb="7">
      <t>ゲンザイダカ</t>
    </rPh>
    <phoneticPr fontId="37"/>
  </si>
  <si>
    <t xml:space="preserve">公営企業債等繰入見込額 </t>
    <rPh sb="0" eb="2">
      <t>コウエイ</t>
    </rPh>
    <rPh sb="2" eb="5">
      <t>キギョウサイ</t>
    </rPh>
    <rPh sb="5" eb="6">
      <t>トウ</t>
    </rPh>
    <rPh sb="6" eb="8">
      <t>クリイ</t>
    </rPh>
    <rPh sb="8" eb="11">
      <t>ミコミガク</t>
    </rPh>
    <phoneticPr fontId="33"/>
  </si>
  <si>
    <t>企業債等
繰入見込額</t>
    <rPh sb="0" eb="2">
      <t>キギョウ</t>
    </rPh>
    <rPh sb="2" eb="3">
      <t>サイ</t>
    </rPh>
    <rPh sb="3" eb="4">
      <t>トウ</t>
    </rPh>
    <rPh sb="5" eb="7">
      <t>クリイレ</t>
    </rPh>
    <rPh sb="7" eb="9">
      <t>ミコ</t>
    </rPh>
    <rPh sb="9" eb="10">
      <t>ガク</t>
    </rPh>
    <phoneticPr fontId="5"/>
  </si>
  <si>
    <t>議会議員</t>
    <rPh sb="0" eb="2">
      <t>ギカイ</t>
    </rPh>
    <rPh sb="2" eb="4">
      <t>ギイン</t>
    </rPh>
    <phoneticPr fontId="5"/>
  </si>
  <si>
    <t>　法定外目的税</t>
  </si>
  <si>
    <t>合計</t>
    <rPh sb="0" eb="2">
      <t>ゴウケイ</t>
    </rPh>
    <phoneticPr fontId="5"/>
  </si>
  <si>
    <t>減債基金</t>
    <rPh sb="0" eb="1">
      <t>ゲン</t>
    </rPh>
    <rPh sb="1" eb="2">
      <t>サイ</t>
    </rPh>
    <rPh sb="2" eb="4">
      <t>キキン</t>
    </rPh>
    <phoneticPr fontId="5"/>
  </si>
  <si>
    <t>うち単独分</t>
    <rPh sb="2" eb="4">
      <t>タンドク</t>
    </rPh>
    <rPh sb="4" eb="5">
      <t>ブン</t>
    </rPh>
    <phoneticPr fontId="5"/>
  </si>
  <si>
    <t>ラスパイレス指数</t>
    <rPh sb="6" eb="8">
      <t>シスウ</t>
    </rPh>
    <phoneticPr fontId="5"/>
  </si>
  <si>
    <t>投資的経費計</t>
    <rPh sb="5" eb="6">
      <t>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</si>
  <si>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</si>
  <si>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</si>
  <si>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</si>
  <si>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将来負担の状況</t>
  </si>
  <si>
    <t>地方公社・第三セクター等一覧</t>
    <rPh sb="0" eb="2">
      <t>チホウ</t>
    </rPh>
    <rPh sb="2" eb="4">
      <t>コウシャ</t>
    </rPh>
    <rPh sb="5" eb="6">
      <t>ダイ</t>
    </rPh>
    <rPh sb="6" eb="7">
      <t>３</t>
    </rPh>
    <rPh sb="11" eb="12">
      <t>トウ</t>
    </rPh>
    <rPh sb="12" eb="14">
      <t>イチラン</t>
    </rPh>
    <phoneticPr fontId="5"/>
  </si>
  <si>
    <t>会計名</t>
  </si>
  <si>
    <t>項番</t>
    <rPh sb="0" eb="2">
      <t>コウバン</t>
    </rPh>
    <phoneticPr fontId="5"/>
  </si>
  <si>
    <t>　前年度繰上充用金</t>
  </si>
  <si>
    <t>団体名</t>
    <rPh sb="0" eb="2">
      <t>ダンタイ</t>
    </rPh>
    <phoneticPr fontId="5"/>
  </si>
  <si>
    <t>▲ 8.31</t>
  </si>
  <si>
    <t>（注釈）</t>
    <rPh sb="1" eb="3">
      <t>チュウシャク</t>
    </rPh>
    <phoneticPr fontId="5"/>
  </si>
  <si>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</si>
  <si>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8"/>
  </si>
  <si>
    <t>収入済額</t>
    <rPh sb="0" eb="2">
      <t>シュウニュウ</t>
    </rPh>
    <rPh sb="2" eb="3">
      <t>スミ</t>
    </rPh>
    <rPh sb="3" eb="4">
      <t>ガク</t>
    </rPh>
    <phoneticPr fontId="5"/>
  </si>
  <si>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</si>
  <si>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</si>
  <si>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</si>
  <si>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普通交付税</t>
  </si>
  <si>
    <t>※6：個人情報保護の観点から、対象となる職員数が1人又は2人の場合は、｢給料月額(百円)｣と｢一人当たり給料月額（百円）｣を｢アスタリスク（＊）｣としている。（その他、数値のない欄については、すべてハイフン（－）としている）。</t>
  </si>
  <si>
    <t>(2)各会計、関係団体の財政状況及び健全化判断比率（市町村）</t>
    <rPh sb="26" eb="29">
      <t>シチョウソン</t>
    </rPh>
    <phoneticPr fontId="5"/>
  </si>
  <si>
    <t>※7：人口については、調査対象年度の1月1日現在の住民基本台帳に登載されている人口に基づいている。</t>
    <rPh sb="13" eb="15">
      <t>タイショウ</t>
    </rPh>
    <rPh sb="27" eb="29">
      <t>キホン</t>
    </rPh>
    <rPh sb="42" eb="43">
      <t>モト</t>
    </rPh>
    <phoneticPr fontId="39"/>
  </si>
  <si>
    <t>充当一般財源等</t>
  </si>
  <si>
    <t>※8：職員の状況については、調査対象年度の地方公務員給与実態調査に基づいている。</t>
  </si>
  <si>
    <t>令和6年度</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</si>
  <si>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</si>
  <si>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3"/>
  </si>
  <si>
    <t>▲ 6.15</t>
  </si>
  <si>
    <t>宮城県大崎市</t>
  </si>
  <si>
    <t>議会費</t>
  </si>
  <si>
    <t>(1) 普通会計の状況（市町村）</t>
    <rPh sb="4" eb="6">
      <t>フツウ</t>
    </rPh>
    <rPh sb="6" eb="8">
      <t>カイケイ</t>
    </rPh>
    <rPh sb="9" eb="11">
      <t>ジョウキョウ</t>
    </rPh>
    <rPh sb="12" eb="15">
      <t>シチョウソン</t>
    </rPh>
    <phoneticPr fontId="5"/>
  </si>
  <si>
    <t>一般会計等（純計）</t>
    <rPh sb="0" eb="2">
      <t>イッパン</t>
    </rPh>
    <rPh sb="2" eb="4">
      <t>カイケイ</t>
    </rPh>
    <rPh sb="4" eb="5">
      <t>トウ</t>
    </rPh>
    <rPh sb="6" eb="8">
      <t>ジュンケイ</t>
    </rPh>
    <phoneticPr fontId="5"/>
  </si>
  <si>
    <t>地方税の状況（単位 千円・％）</t>
    <rPh sb="0" eb="2">
      <t>チホウ</t>
    </rPh>
    <rPh sb="2" eb="3">
      <t>ゼイ</t>
    </rPh>
    <rPh sb="4" eb="6">
      <t>ジョウキョウ</t>
    </rPh>
    <rPh sb="7" eb="9">
      <t>タンイ</t>
    </rPh>
    <rPh sb="10" eb="12">
      <t>センエン</t>
    </rPh>
    <phoneticPr fontId="5"/>
  </si>
  <si>
    <t>歳出の状況（単位 千円・％）</t>
  </si>
  <si>
    <t>上水道</t>
  </si>
  <si>
    <t>実質赤字比率</t>
    <rPh sb="0" eb="2">
      <t>ジッシツ</t>
    </rPh>
    <rPh sb="2" eb="4">
      <t>アカジ</t>
    </rPh>
    <rPh sb="4" eb="6">
      <t>ヒリツ</t>
    </rPh>
    <phoneticPr fontId="35"/>
  </si>
  <si>
    <t>地方税</t>
  </si>
  <si>
    <t>決算額</t>
    <rPh sb="0" eb="2">
      <t>ケッサン</t>
    </rPh>
    <rPh sb="2" eb="3">
      <t>ガク</t>
    </rPh>
    <phoneticPr fontId="5"/>
  </si>
  <si>
    <t>奨学資金貸与事業特別会計</t>
  </si>
  <si>
    <t>▲退職金</t>
    <rPh sb="1" eb="3">
      <t>タイショク</t>
    </rPh>
    <rPh sb="3" eb="4">
      <t>キン</t>
    </rPh>
    <phoneticPr fontId="5"/>
  </si>
  <si>
    <t>構成比</t>
    <rPh sb="0" eb="3">
      <t>コウセイヒ</t>
    </rPh>
    <phoneticPr fontId="5"/>
  </si>
  <si>
    <t>使用料</t>
  </si>
  <si>
    <t>区分</t>
  </si>
  <si>
    <t>　うち利子</t>
  </si>
  <si>
    <t>超過課税分</t>
    <rPh sb="0" eb="2">
      <t>チョウカ</t>
    </rPh>
    <rPh sb="2" eb="4">
      <t>カゼイ</t>
    </rPh>
    <rPh sb="4" eb="5">
      <t>ブン</t>
    </rPh>
    <phoneticPr fontId="5"/>
  </si>
  <si>
    <t>目的別歳出の状況（単位 千円・％）</t>
  </si>
  <si>
    <t>普通税</t>
    <rPh sb="0" eb="2">
      <t>フツウ</t>
    </rPh>
    <rPh sb="2" eb="3">
      <t>ゼイ</t>
    </rPh>
    <phoneticPr fontId="40"/>
  </si>
  <si>
    <t>軽油引取税交付金</t>
  </si>
  <si>
    <t>決算額 (A)</t>
    <rPh sb="0" eb="2">
      <t>ケッサン</t>
    </rPh>
    <rPh sb="2" eb="3">
      <t>ガク</t>
    </rPh>
    <phoneticPr fontId="5"/>
  </si>
  <si>
    <t>純資産又は
正味財産</t>
  </si>
  <si>
    <t>(A)のうち普通建設事業費</t>
    <rPh sb="6" eb="8">
      <t>フツウ</t>
    </rPh>
    <rPh sb="8" eb="10">
      <t>ケンセツ</t>
    </rPh>
    <rPh sb="10" eb="13">
      <t>ジギョウヒ</t>
    </rPh>
    <phoneticPr fontId="5"/>
  </si>
  <si>
    <t>(Ａ)</t>
  </si>
  <si>
    <t>(A)のうち充当一般財源等</t>
    <rPh sb="6" eb="8">
      <t>ジュウトウ</t>
    </rPh>
    <rPh sb="8" eb="10">
      <t>イッパン</t>
    </rPh>
    <rPh sb="10" eb="12">
      <t>ザイゲン</t>
    </rPh>
    <rPh sb="12" eb="13">
      <t>ナド</t>
    </rPh>
    <phoneticPr fontId="5"/>
  </si>
  <si>
    <t>地方譲与税</t>
  </si>
  <si>
    <t>　　市町村民税</t>
  </si>
  <si>
    <t>元利償還金</t>
    <rPh sb="0" eb="2">
      <t>ガンリ</t>
    </rPh>
    <rPh sb="2" eb="5">
      <t>ショウカンキン</t>
    </rPh>
    <phoneticPr fontId="33"/>
  </si>
  <si>
    <t>総務費</t>
  </si>
  <si>
    <t>配当割交付金</t>
    <rPh sb="0" eb="2">
      <t>ハイトウ</t>
    </rPh>
    <rPh sb="2" eb="3">
      <t>ワリ</t>
    </rPh>
    <rPh sb="3" eb="6">
      <t>コウフキン</t>
    </rPh>
    <phoneticPr fontId="40"/>
  </si>
  <si>
    <t>人件費及び人件費に準ずる費用</t>
    <rPh sb="0" eb="3">
      <t>ジンケンヒ</t>
    </rPh>
    <rPh sb="3" eb="4">
      <t>オヨ</t>
    </rPh>
    <rPh sb="5" eb="8">
      <t>ジンケンヒ</t>
    </rPh>
    <rPh sb="9" eb="10">
      <t>ジュン</t>
    </rPh>
    <rPh sb="12" eb="14">
      <t>ヒヨウ</t>
    </rPh>
    <phoneticPr fontId="5"/>
  </si>
  <si>
    <t>民生費</t>
  </si>
  <si>
    <t>株式等譲渡所得割交付金</t>
    <rPh sb="0" eb="2">
      <t>カブシキ</t>
    </rPh>
    <rPh sb="2" eb="3">
      <t>トウ</t>
    </rPh>
    <rPh sb="3" eb="5">
      <t>ジョウト</t>
    </rPh>
    <rPh sb="5" eb="7">
      <t>ショトク</t>
    </rPh>
    <rPh sb="7" eb="8">
      <t>ワリ</t>
    </rPh>
    <rPh sb="8" eb="11">
      <t>コウフキン</t>
    </rPh>
    <phoneticPr fontId="40"/>
  </si>
  <si>
    <t>被保険者数(人)</t>
  </si>
  <si>
    <t>　　　所得割</t>
  </si>
  <si>
    <t>類似団体平均</t>
    <rPh sb="0" eb="2">
      <t>ルイジ</t>
    </rPh>
    <rPh sb="2" eb="4">
      <t>ダンタイ</t>
    </rPh>
    <rPh sb="4" eb="6">
      <t>ヘイキン</t>
    </rPh>
    <phoneticPr fontId="5"/>
  </si>
  <si>
    <t>衛生費</t>
  </si>
  <si>
    <t>損失補償・債務保証の履行に係るもの</t>
    <rPh sb="0" eb="2">
      <t>ソンシツ</t>
    </rPh>
    <rPh sb="2" eb="4">
      <t>ホショウ</t>
    </rPh>
    <rPh sb="5" eb="7">
      <t>サイム</t>
    </rPh>
    <rPh sb="7" eb="9">
      <t>ホショウ</t>
    </rPh>
    <rPh sb="10" eb="12">
      <t>リコウ</t>
    </rPh>
    <rPh sb="13" eb="14">
      <t>カカ</t>
    </rPh>
    <phoneticPr fontId="5"/>
  </si>
  <si>
    <t>　　　法人税割</t>
  </si>
  <si>
    <t>地方交付税</t>
  </si>
  <si>
    <t>国庫支出金</t>
  </si>
  <si>
    <t>農林水産業費</t>
  </si>
  <si>
    <t>　　固定資産税</t>
  </si>
  <si>
    <t>自動車取得税交付金</t>
  </si>
  <si>
    <t>公債費に準ずる債務負担行為に係るもの</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</si>
  <si>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</si>
  <si>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3"/>
  </si>
  <si>
    <t>土木費</t>
  </si>
  <si>
    <t>自動車税環境性能割交付金</t>
  </si>
  <si>
    <t>　　市町村たばこ税</t>
  </si>
  <si>
    <t>下水道事業会計</t>
  </si>
  <si>
    <t>教育費</t>
  </si>
  <si>
    <t>法人事業税交付金</t>
  </si>
  <si>
    <t>　　鉱産税</t>
  </si>
  <si>
    <t>災害復旧費</t>
  </si>
  <si>
    <t>地方特例交付金等</t>
    <rPh sb="7" eb="8">
      <t>トウ</t>
    </rPh>
    <phoneticPr fontId="36"/>
  </si>
  <si>
    <t>　　特別土地保有税</t>
  </si>
  <si>
    <t>企業債
（地方債）
現在高</t>
  </si>
  <si>
    <t>公債費</t>
  </si>
  <si>
    <t>諸支出金</t>
    <rPh sb="3" eb="4">
      <t>キン</t>
    </rPh>
    <phoneticPr fontId="37"/>
  </si>
  <si>
    <t>　定額減税減収補塡特例交付金</t>
  </si>
  <si>
    <t>失業対策事業費</t>
  </si>
  <si>
    <t>前年度繰上充用金</t>
  </si>
  <si>
    <t>　新型コロナウイルス感染症対策地方税減収補塡特別交付金</t>
  </si>
  <si>
    <t>宮城県市町村非常勤消防団員補償報償組合</t>
  </si>
  <si>
    <t>　法定目的税</t>
  </si>
  <si>
    <t>経常損益</t>
  </si>
  <si>
    <t>　　入湯税</t>
  </si>
  <si>
    <t>　　事業所税</t>
  </si>
  <si>
    <t>　投資・出資金・貸付金</t>
  </si>
  <si>
    <t>性質別歳出の状況（単位 千円・％）</t>
    <rPh sb="0" eb="2">
      <t>セイシツ</t>
    </rPh>
    <phoneticPr fontId="5"/>
  </si>
  <si>
    <t>オニコウベ</t>
  </si>
  <si>
    <t>決算額</t>
  </si>
  <si>
    <t>市町村民税</t>
    <rPh sb="0" eb="3">
      <t>シチョウソン</t>
    </rPh>
    <rPh sb="3" eb="4">
      <t>ミン</t>
    </rPh>
    <rPh sb="4" eb="5">
      <t>ゼイ</t>
    </rPh>
    <phoneticPr fontId="5"/>
  </si>
  <si>
    <t>繰越金</t>
  </si>
  <si>
    <t>構成比</t>
  </si>
  <si>
    <t>公営企業会計等</t>
    <rPh sb="0" eb="2">
      <t>コウエイ</t>
    </rPh>
    <rPh sb="2" eb="4">
      <t>キギョウ</t>
    </rPh>
    <rPh sb="4" eb="6">
      <t>カイケイ</t>
    </rPh>
    <rPh sb="6" eb="7">
      <t>トウ</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</si>
  <si>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3"/>
  </si>
  <si>
    <t>経常経費充当一般財源等</t>
  </si>
  <si>
    <t>経常収支比率</t>
    <rPh sb="0" eb="2">
      <t>ケイジョウ</t>
    </rPh>
    <rPh sb="2" eb="4">
      <t>シュウシ</t>
    </rPh>
    <rPh sb="4" eb="6">
      <t>ヒリツ</t>
    </rPh>
    <phoneticPr fontId="35"/>
  </si>
  <si>
    <t>　震災復興特別交付税</t>
  </si>
  <si>
    <t>　　水利地益税等</t>
  </si>
  <si>
    <t>義務的経費計</t>
    <rPh sb="0" eb="3">
      <t>ギムテキ</t>
    </rPh>
    <rPh sb="3" eb="5">
      <t>ケイヒ</t>
    </rPh>
    <rPh sb="5" eb="6">
      <t>ケイ</t>
    </rPh>
    <phoneticPr fontId="5"/>
  </si>
  <si>
    <t>　公債費</t>
  </si>
  <si>
    <t>増減率(%)(B)</t>
    <rPh sb="0" eb="3">
      <t>ゾウゲンリツ</t>
    </rPh>
    <phoneticPr fontId="5"/>
  </si>
  <si>
    <t>交通安全対策特別交付金</t>
  </si>
  <si>
    <t>　※一般会計等（純計）は、各会計の相互間の繰入・繰出等の重複を控除したものであり、各会計の合計と一致しない場合がある。</t>
  </si>
  <si>
    <t>旧法による税</t>
  </si>
  <si>
    <t>債務負担行為</t>
    <rPh sb="0" eb="2">
      <t>サイム</t>
    </rPh>
    <rPh sb="2" eb="4">
      <t>フタン</t>
    </rPh>
    <rPh sb="4" eb="6">
      <t>コウイ</t>
    </rPh>
    <phoneticPr fontId="5"/>
  </si>
  <si>
    <t>合計</t>
  </si>
  <si>
    <t>他会計等
からの
繰入金</t>
  </si>
  <si>
    <t>令和5年度</t>
    <rPh sb="0" eb="2">
      <t>レイワ</t>
    </rPh>
    <rPh sb="4" eb="5">
      <t>ド</t>
    </rPh>
    <phoneticPr fontId="5"/>
  </si>
  <si>
    <t>　うち元金</t>
  </si>
  <si>
    <t>現年</t>
    <rPh sb="0" eb="1">
      <t>ゲン</t>
    </rPh>
    <rPh sb="1" eb="2">
      <t>ネン</t>
    </rPh>
    <phoneticPr fontId="5"/>
  </si>
  <si>
    <t>都道府県支出金</t>
  </si>
  <si>
    <t>一時借入金利子</t>
  </si>
  <si>
    <t>国営土地改良事業に係るもの</t>
    <rPh sb="0" eb="2">
      <t>コクエイ</t>
    </rPh>
    <rPh sb="2" eb="4">
      <t>トチ</t>
    </rPh>
    <rPh sb="4" eb="6">
      <t>カイリョウ</t>
    </rPh>
    <rPh sb="6" eb="8">
      <t>ジギョウ</t>
    </rPh>
    <rPh sb="9" eb="10">
      <t>カカ</t>
    </rPh>
    <phoneticPr fontId="33"/>
  </si>
  <si>
    <t>その他の経費</t>
    <rPh sb="2" eb="3">
      <t>タ</t>
    </rPh>
    <rPh sb="4" eb="6">
      <t>ケイヒ</t>
    </rPh>
    <phoneticPr fontId="5"/>
  </si>
  <si>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</si>
  <si>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</si>
  <si>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</si>
  <si>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3"/>
  </si>
  <si>
    <t>繰入金</t>
  </si>
  <si>
    <t>工業団地造成事業特別会計</t>
  </si>
  <si>
    <t>公営事業等への繰出</t>
    <rPh sb="0" eb="2">
      <t>コウエイ</t>
    </rPh>
    <rPh sb="2" eb="4">
      <t>ジギョウ</t>
    </rPh>
    <rPh sb="4" eb="5">
      <t>トウ</t>
    </rPh>
    <rPh sb="7" eb="9">
      <t>クリダ</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</si>
  <si>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</si>
  <si>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維持補修費</t>
  </si>
  <si>
    <t>森林総合研究所等が行う事業に係るもの</t>
  </si>
  <si>
    <t>実質収支</t>
    <rPh sb="0" eb="2">
      <t>ジッシツ</t>
    </rPh>
    <rPh sb="2" eb="4">
      <t>シュウシ</t>
    </rPh>
    <phoneticPr fontId="5"/>
  </si>
  <si>
    <t>当該団体
からの
貸付金</t>
  </si>
  <si>
    <t>一部事務組合等名</t>
    <rPh sb="0" eb="2">
      <t>イチブ</t>
    </rPh>
    <rPh sb="2" eb="4">
      <t>ジム</t>
    </rPh>
    <rPh sb="4" eb="6">
      <t>クミアイ</t>
    </rPh>
    <rPh sb="6" eb="7">
      <t>トウ</t>
    </rPh>
    <rPh sb="7" eb="8">
      <t>メイ</t>
    </rPh>
    <phoneticPr fontId="33"/>
  </si>
  <si>
    <t>病院</t>
  </si>
  <si>
    <t>地方独立行政法人に係る将来負担額</t>
  </si>
  <si>
    <t>再差引収支</t>
    <rPh sb="0" eb="1">
      <t>サイ</t>
    </rPh>
    <rPh sb="1" eb="3">
      <t>サシヒキ</t>
    </rPh>
    <rPh sb="3" eb="5">
      <t>シュウシ</t>
    </rPh>
    <phoneticPr fontId="5"/>
  </si>
  <si>
    <t>財政再生基準</t>
  </si>
  <si>
    <t>地方債</t>
  </si>
  <si>
    <t>下水道</t>
  </si>
  <si>
    <t>加入世帯数(世帯)</t>
  </si>
  <si>
    <t>　繰出金</t>
  </si>
  <si>
    <t>　うち減収補塡債(特例分)</t>
    <rPh sb="4" eb="5">
      <t>シュウ</t>
    </rPh>
    <rPh sb="9" eb="10">
      <t>トク</t>
    </rPh>
    <rPh sb="10" eb="11">
      <t>レイ</t>
    </rPh>
    <rPh sb="11" eb="12">
      <t>ブン</t>
    </rPh>
    <phoneticPr fontId="36"/>
  </si>
  <si>
    <t>　積立金</t>
  </si>
  <si>
    <t>公営企業会計等の財政状況（単位：百万円）</t>
    <rPh sb="0" eb="2">
      <t>コウエイ</t>
    </rPh>
    <rPh sb="2" eb="4">
      <t>キギョウ</t>
    </rPh>
    <rPh sb="4" eb="6">
      <t>カイケイ</t>
    </rPh>
    <rPh sb="6" eb="7">
      <t>トウ</t>
    </rPh>
    <rPh sb="8" eb="10">
      <t>ザイセイ</t>
    </rPh>
    <rPh sb="10" eb="12">
      <t>ジョウキョウ</t>
    </rPh>
    <phoneticPr fontId="5"/>
  </si>
  <si>
    <t>土地開発公社に係る将来負担額</t>
    <rPh sb="0" eb="2">
      <t>トチ</t>
    </rPh>
    <rPh sb="2" eb="4">
      <t>カイハツ</t>
    </rPh>
    <rPh sb="4" eb="6">
      <t>コウシャ</t>
    </rPh>
    <rPh sb="7" eb="8">
      <t>カカ</t>
    </rPh>
    <rPh sb="9" eb="11">
      <t>ショウライ</t>
    </rPh>
    <rPh sb="11" eb="14">
      <t>フタンガク</t>
    </rPh>
    <phoneticPr fontId="33"/>
  </si>
  <si>
    <t>早期健全化基準</t>
  </si>
  <si>
    <t>　うち臨時財政対策債</t>
  </si>
  <si>
    <t>歳入合計</t>
  </si>
  <si>
    <t>工業用水道</t>
  </si>
  <si>
    <t>被保険者
1人当り</t>
  </si>
  <si>
    <t>保険税(料)収入額</t>
  </si>
  <si>
    <t>国民健康保険</t>
  </si>
  <si>
    <t>その他</t>
  </si>
  <si>
    <t>保険給付費</t>
  </si>
  <si>
    <t>普通建設事業費</t>
  </si>
  <si>
    <t>　うち補助</t>
  </si>
  <si>
    <t>　うち単独</t>
  </si>
  <si>
    <t>災害復旧事業費</t>
  </si>
  <si>
    <t>実質公債費比率</t>
    <rPh sb="0" eb="2">
      <t>ジッシツ</t>
    </rPh>
    <rPh sb="2" eb="5">
      <t>コウサイヒ</t>
    </rPh>
    <rPh sb="5" eb="7">
      <t>ヒリツ</t>
    </rPh>
    <phoneticPr fontId="35"/>
  </si>
  <si>
    <t>一般会計等の財政状況（単位：百万円）</t>
    <rPh sb="0" eb="2">
      <t>イッパン</t>
    </rPh>
    <rPh sb="2" eb="4">
      <t>カイケイ</t>
    </rPh>
    <rPh sb="4" eb="5">
      <t>トウ</t>
    </rPh>
    <rPh sb="6" eb="8">
      <t>ザイセイ</t>
    </rPh>
    <rPh sb="8" eb="10">
      <t>ジョウキョウ</t>
    </rPh>
    <phoneticPr fontId="3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</si>
  <si>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3"/>
  </si>
  <si>
    <t>会計名</t>
    <rPh sb="0" eb="2">
      <t>カイケイ</t>
    </rPh>
    <rPh sb="2" eb="3">
      <t>メイ</t>
    </rPh>
    <phoneticPr fontId="33"/>
  </si>
  <si>
    <t>歳出</t>
  </si>
  <si>
    <t>形式収支</t>
  </si>
  <si>
    <t>他会計等
からの
繰入金</t>
    <rPh sb="9" eb="11">
      <t>クリイレ</t>
    </rPh>
    <rPh sb="11" eb="12">
      <t>キン</t>
    </rPh>
    <phoneticPr fontId="33"/>
  </si>
  <si>
    <t>地方債
現在高</t>
  </si>
  <si>
    <t>人口１人当たり決算額</t>
    <rPh sb="0" eb="2">
      <t>ジンコウ</t>
    </rPh>
    <rPh sb="2" eb="4">
      <t>ヒトリ</t>
    </rPh>
    <rPh sb="4" eb="5">
      <t>ア</t>
    </rPh>
    <rPh sb="7" eb="10">
      <t>ケッサンガク</t>
    </rPh>
    <phoneticPr fontId="5"/>
  </si>
  <si>
    <t>備考</t>
    <rPh sb="0" eb="2">
      <t>ビコウ</t>
    </rPh>
    <phoneticPr fontId="5"/>
  </si>
  <si>
    <t>地方公社・第三セクター等名</t>
    <rPh sb="12" eb="13">
      <t>メイ</t>
    </rPh>
    <phoneticPr fontId="5"/>
  </si>
  <si>
    <t>当該団体からの損失補償に係る債務残高</t>
  </si>
  <si>
    <t>夜間急患センター事業特別会計</t>
  </si>
  <si>
    <t>一般会計等
負担見込額</t>
  </si>
  <si>
    <t>地方公社・第三セクター等</t>
    <rPh sb="0" eb="4">
      <t>チホウコウシャ</t>
    </rPh>
    <rPh sb="5" eb="6">
      <t>ダイ</t>
    </rPh>
    <rPh sb="6" eb="7">
      <t>サン</t>
    </rPh>
    <rPh sb="11" eb="12">
      <t>ナド</t>
    </rPh>
    <phoneticPr fontId="5"/>
  </si>
  <si>
    <t>市有林事業特別会計</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</si>
  <si>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</si>
  <si>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</si>
  <si>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実質赤字額</t>
    <rPh sb="0" eb="2">
      <t>ジッシツ</t>
    </rPh>
    <rPh sb="2" eb="5">
      <t>アカジガク</t>
    </rPh>
    <phoneticPr fontId="5"/>
  </si>
  <si>
    <t>減債基金積立不足算定額</t>
    <rPh sb="0" eb="2">
      <t>ゲンサイ</t>
    </rPh>
    <rPh sb="2" eb="4">
      <t>キキン</t>
    </rPh>
    <rPh sb="4" eb="6">
      <t>ツミタテ</t>
    </rPh>
    <rPh sb="6" eb="8">
      <t>ブソク</t>
    </rPh>
    <rPh sb="8" eb="10">
      <t>サンテイ</t>
    </rPh>
    <rPh sb="10" eb="11">
      <t>ガク</t>
    </rPh>
    <phoneticPr fontId="5"/>
  </si>
  <si>
    <t>総収益
（歳入）</t>
  </si>
  <si>
    <t>総費用
（歳出）</t>
  </si>
  <si>
    <t>純損益
（形式収支）</t>
  </si>
  <si>
    <t>左のうち
一般会計等
繰入見込額</t>
  </si>
  <si>
    <t>資金不足
比率</t>
    <rPh sb="0" eb="2">
      <t>シキン</t>
    </rPh>
    <rPh sb="2" eb="4">
      <t>フソク</t>
    </rPh>
    <rPh sb="5" eb="7">
      <t>ヒリツ</t>
    </rPh>
    <phoneticPr fontId="5"/>
  </si>
  <si>
    <t>国民健康保険特別会計</t>
  </si>
  <si>
    <t>水道事業会計</t>
  </si>
  <si>
    <t>法適用企業</t>
  </si>
  <si>
    <t>病院事業会計</t>
  </si>
  <si>
    <t>宅地造成事業特別会計</t>
  </si>
  <si>
    <t>連結実質赤字額</t>
    <rPh sb="0" eb="2">
      <t>レンケツ</t>
    </rPh>
    <rPh sb="2" eb="4">
      <t>ジッシツ</t>
    </rPh>
    <rPh sb="4" eb="7">
      <t>アカジガク</t>
    </rPh>
    <phoneticPr fontId="5"/>
  </si>
  <si>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</si>
  <si>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</si>
  <si>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</si>
  <si>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5"/>
  </si>
  <si>
    <t>実質公債費比率　　（千円・％）</t>
    <rPh sb="0" eb="2">
      <t>ジッシツ</t>
    </rPh>
    <rPh sb="2" eb="4">
      <t>コウサイ</t>
    </rPh>
    <rPh sb="4" eb="5">
      <t>ヒ</t>
    </rPh>
    <rPh sb="5" eb="7">
      <t>ヒリツ</t>
    </rPh>
    <rPh sb="10" eb="12">
      <t>センエン</t>
    </rPh>
    <phoneticPr fontId="5"/>
  </si>
  <si>
    <t>区分</t>
    <rPh sb="0" eb="1">
      <t>ク</t>
    </rPh>
    <rPh sb="1" eb="2">
      <t>ブン</t>
    </rPh>
    <phoneticPr fontId="33"/>
  </si>
  <si>
    <t>令和4年度</t>
    <rPh sb="0" eb="2">
      <t>レイワ</t>
    </rPh>
    <rPh sb="3" eb="5">
      <t>ネンド</t>
    </rPh>
    <phoneticPr fontId="5"/>
  </si>
  <si>
    <t>令和5年度</t>
    <rPh sb="0" eb="2">
      <t>レイワ</t>
    </rPh>
    <rPh sb="3" eb="5">
      <t>ネンド</t>
    </rPh>
    <phoneticPr fontId="5"/>
  </si>
  <si>
    <t xml:space="preserve">充当可能特定歳入 </t>
    <rPh sb="0" eb="2">
      <t>ジュウトウ</t>
    </rPh>
    <rPh sb="2" eb="4">
      <t>カノウ</t>
    </rPh>
    <rPh sb="4" eb="6">
      <t>トクテイ</t>
    </rPh>
    <rPh sb="6" eb="8">
      <t>サイニュウ</t>
    </rPh>
    <phoneticPr fontId="33"/>
  </si>
  <si>
    <t>分母比</t>
    <rPh sb="0" eb="2">
      <t>ブンボ</t>
    </rPh>
    <rPh sb="2" eb="3">
      <t>ヒ</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</si>
  <si>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3"/>
  </si>
  <si>
    <t xml:space="preserve">債務負担行為に基づく支出予定額 </t>
    <rPh sb="0" eb="2">
      <t>サイム</t>
    </rPh>
    <rPh sb="2" eb="4">
      <t>フタン</t>
    </rPh>
    <rPh sb="4" eb="6">
      <t>コウイ</t>
    </rPh>
    <rPh sb="7" eb="8">
      <t>モト</t>
    </rPh>
    <rPh sb="10" eb="12">
      <t>シシュツ</t>
    </rPh>
    <rPh sb="12" eb="15">
      <t>ヨテイガク</t>
    </rPh>
    <phoneticPr fontId="3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</si>
  <si>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3"/>
  </si>
  <si>
    <t>充当可能
財源等</t>
    <rPh sb="0" eb="2">
      <t>ジュウトウ</t>
    </rPh>
    <rPh sb="2" eb="3">
      <t>カ</t>
    </rPh>
    <rPh sb="3" eb="4">
      <t>ノウ</t>
    </rPh>
    <rPh sb="5" eb="8">
      <t>ザイゲントウ</t>
    </rPh>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</si>
  <si>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3"/>
  </si>
  <si>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</si>
  <si>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3"/>
  </si>
  <si>
    <t>古川体育協会</t>
  </si>
  <si>
    <t xml:space="preserve">退職手当負担見込額 </t>
    <rPh sb="0" eb="2">
      <t>タイショク</t>
    </rPh>
    <rPh sb="2" eb="4">
      <t>テアテ</t>
    </rPh>
    <rPh sb="4" eb="6">
      <t>フタン</t>
    </rPh>
    <rPh sb="6" eb="9">
      <t>ミコミガク</t>
    </rPh>
    <phoneticPr fontId="33"/>
  </si>
  <si>
    <t>地方公務員等共済組合に係るもの</t>
    <rPh sb="0" eb="2">
      <t>チホウ</t>
    </rPh>
    <rPh sb="2" eb="5">
      <t>コウムイン</t>
    </rPh>
    <rPh sb="5" eb="6">
      <t>トウ</t>
    </rPh>
    <rPh sb="6" eb="8">
      <t>キョウサイ</t>
    </rPh>
    <rPh sb="8" eb="10">
      <t>クミアイ</t>
    </rPh>
    <rPh sb="11" eb="12">
      <t>カカ</t>
    </rPh>
    <phoneticPr fontId="5"/>
  </si>
  <si>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</si>
  <si>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3"/>
  </si>
  <si>
    <t>引き受けた債務の履行に係るもの</t>
    <rPh sb="0" eb="1">
      <t>ヒ</t>
    </rPh>
    <rPh sb="2" eb="3">
      <t>ウ</t>
    </rPh>
    <rPh sb="5" eb="7">
      <t>サイム</t>
    </rPh>
    <rPh sb="8" eb="10">
      <t>リコウ</t>
    </rPh>
    <rPh sb="11" eb="12">
      <t>カカ</t>
    </rPh>
    <phoneticPr fontId="5"/>
  </si>
  <si>
    <t>その他上記に準ずるもの</t>
    <rPh sb="2" eb="3">
      <t>タ</t>
    </rPh>
    <rPh sb="3" eb="5">
      <t>ジョウキ</t>
    </rPh>
    <rPh sb="6" eb="7">
      <t>ジュン</t>
    </rPh>
    <phoneticPr fontId="5"/>
  </si>
  <si>
    <t>(Ｆ)</t>
  </si>
  <si>
    <t>将来負担比率（(Ｅ)－(Ｆ)）／（(Ｃ)－(Ｄ)）×１００</t>
    <rPh sb="0" eb="2">
      <t>ショウライ</t>
    </rPh>
    <rPh sb="2" eb="4">
      <t>フタン</t>
    </rPh>
    <rPh sb="4" eb="6">
      <t>ヒリツ</t>
    </rPh>
    <phoneticPr fontId="5"/>
  </si>
  <si>
    <t>その他の会計</t>
  </si>
  <si>
    <t>公社・
三セク等</t>
    <rPh sb="0" eb="2">
      <t>コウシャ</t>
    </rPh>
    <rPh sb="4" eb="5">
      <t>サン</t>
    </rPh>
    <rPh sb="7" eb="8">
      <t>トウ</t>
    </rPh>
    <phoneticPr fontId="5"/>
  </si>
  <si>
    <t>当該団体(円)</t>
    <rPh sb="0" eb="2">
      <t>トウガイ</t>
    </rPh>
    <rPh sb="2" eb="4">
      <t>ダンタイ</t>
    </rPh>
    <rPh sb="5" eb="6">
      <t>エン</t>
    </rPh>
    <phoneticPr fontId="5"/>
  </si>
  <si>
    <t>増減率(%)(A)</t>
    <rPh sb="0" eb="3">
      <t>ゾウゲンリツ</t>
    </rPh>
    <phoneticPr fontId="5"/>
  </si>
  <si>
    <t>健全化判断比率</t>
    <rPh sb="0" eb="3">
      <t>ケンゼンカ</t>
    </rPh>
    <rPh sb="3" eb="5">
      <t>ハンダン</t>
    </rPh>
    <rPh sb="5" eb="7">
      <t>ヒリツ</t>
    </rPh>
    <phoneticPr fontId="35"/>
  </si>
  <si>
    <t>特定財源の額</t>
    <rPh sb="0" eb="2">
      <t>トクテイ</t>
    </rPh>
    <rPh sb="2" eb="4">
      <t>ザイゲン</t>
    </rPh>
    <rPh sb="5" eb="6">
      <t>ガク</t>
    </rPh>
    <phoneticPr fontId="5"/>
  </si>
  <si>
    <t>(Ｄ)</t>
  </si>
  <si>
    <t>(単年度)</t>
    <rPh sb="1" eb="4">
      <t>タンネンド</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</si>
  <si>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</si>
  <si>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</si>
  <si>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</si>
  <si>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</si>
  <si>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</si>
  <si>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</si>
  <si>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</si>
  <si>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</si>
  <si>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醸室</t>
  </si>
  <si>
    <t>当該団体</t>
    <rPh sb="0" eb="2">
      <t>トウガイ</t>
    </rPh>
    <rPh sb="2" eb="4">
      <t>ダンタイ</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</si>
  <si>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</si>
  <si>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41"/>
  </si>
  <si>
    <t>（注）人口については、各調査対象年度の1月1日現在の住民基本台帳に登載されている人口に基づいている。</t>
    <rPh sb="14" eb="16">
      <t>タイショウ</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</si>
  <si>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</si>
  <si>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42"/>
  </si>
  <si>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</si>
  <si>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</si>
  <si>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</si>
  <si>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</si>
  <si>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</si>
  <si>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</si>
  <si>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類似団体平均(円)</t>
    <rPh sb="0" eb="2">
      <t>ルイジ</t>
    </rPh>
    <rPh sb="2" eb="4">
      <t>ダンタイ</t>
    </rPh>
    <rPh sb="4" eb="6">
      <t>ヘイキン</t>
    </rPh>
    <rPh sb="7" eb="8">
      <t>エン</t>
    </rPh>
    <phoneticPr fontId="5"/>
  </si>
  <si>
    <t>(A)-(B)</t>
  </si>
  <si>
    <t xml:space="preserve"> R03</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</si>
  <si>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</si>
  <si>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</si>
  <si>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</si>
  <si>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</si>
  <si>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</si>
  <si>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</si>
  <si>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</si>
  <si>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R06</t>
  </si>
  <si>
    <t>▲ 4.51</t>
  </si>
  <si>
    <t>▲ 5.44</t>
  </si>
  <si>
    <t>その他会計（赤字）</t>
  </si>
  <si>
    <t>地域自治組織支援基金</t>
  </si>
  <si>
    <t>まちづくり基金</t>
  </si>
  <si>
    <t>賀家地区排水処理施設維持管理基金</t>
  </si>
  <si>
    <t>災害公営住宅維持管理基金</t>
  </si>
  <si>
    <t>奨学資金貸与基金</t>
  </si>
  <si>
    <t>色麻町外一市一ヶ村花川ダム管理組合</t>
  </si>
  <si>
    <t>吉田川流域溜池大和町外３市３ヶ町村組合</t>
  </si>
  <si>
    <t>宮城県市町村職員退職手当組合</t>
  </si>
  <si>
    <t>大崎地域広域行政事務組合</t>
  </si>
  <si>
    <t>宮城県市町村自治振興センター</t>
  </si>
  <si>
    <t>宮城県後期高齢者医療広域連合</t>
  </si>
  <si>
    <t>宮城県後期高齢者医療事業会計</t>
  </si>
  <si>
    <t>まちづくり古川</t>
  </si>
  <si>
    <t>アクアライト台町</t>
  </si>
  <si>
    <t>大崎市三本木振興公社</t>
  </si>
  <si>
    <t>池月道の駅</t>
  </si>
  <si>
    <t>鳴子まちづくり</t>
  </si>
  <si>
    <t>たじり穂波公社</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</si>
  <si>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</si>
  <si>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</si>
  <si>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有形固定資産減価償却率は，類似団体平均値より低水準であるものの，将来負担比率は，類似団体平均値と比較し大きく上回っており，また類似団体が改善傾向にある一方で，当市は悪化の一途を辿っている。
　将来負担比率については，元金償還が進んだことにより地方債現在高は減少したものの，財政調整基金等の残高が減少したことで充当可能財源が大幅に減少したことや，公債費の減少による基準財政需要額の減少により分子となる金額が増加したことが要因となっている。行財政運営の改革に基づき，基金に依存しない財政運営への転換が急務となっている。
　また，有形固定資産減価償却率については，本庁舎以外の多くの施設の老朽化が進行しているため，「大崎市公共施設等総合管理計画」に基づき，公共施設等の集約化・複合化を進め，維持管理費等の歳出抑制を図っていく必要がある。</t>
    <rPh sb="23" eb="26">
      <t>テイスイジュン</t>
    </rPh>
    <rPh sb="64" eb="69">
      <t>ルイジダ</t>
    </rPh>
    <rPh sb="69" eb="76">
      <t>カイゼンケイ</t>
    </rPh>
    <rPh sb="76" eb="78">
      <t>イッポウ</t>
    </rPh>
    <rPh sb="80" eb="82">
      <t>トウシ</t>
    </rPh>
    <rPh sb="83" eb="85">
      <t>アッカ</t>
    </rPh>
    <rPh sb="86" eb="88">
      <t>イット</t>
    </rPh>
    <rPh sb="89" eb="90">
      <t>タド</t>
    </rPh>
    <rPh sb="109" eb="114">
      <t>ガンキン</t>
    </rPh>
    <rPh sb="114" eb="115">
      <t>スス</t>
    </rPh>
    <rPh sb="122" eb="125">
      <t>チホウサイ</t>
    </rPh>
    <rPh sb="125" eb="128">
      <t>ゲン</t>
    </rPh>
    <rPh sb="129" eb="136">
      <t>ゲンショウシ</t>
    </rPh>
    <rPh sb="143" eb="144">
      <t>ナド</t>
    </rPh>
    <rPh sb="148" eb="150">
      <t>ゲン</t>
    </rPh>
    <rPh sb="155" eb="159">
      <t>ジュウ</t>
    </rPh>
    <rPh sb="159" eb="161">
      <t>ザイゲン</t>
    </rPh>
    <rPh sb="162" eb="164">
      <t>オオハバ</t>
    </rPh>
    <rPh sb="165" eb="167">
      <t>ゲンショウ</t>
    </rPh>
    <rPh sb="173" eb="176">
      <t>コウサイヒ</t>
    </rPh>
    <rPh sb="177" eb="179">
      <t>ゲンショウ</t>
    </rPh>
    <rPh sb="182" eb="190">
      <t>キジュンザイ</t>
    </rPh>
    <rPh sb="190" eb="192">
      <t>ゲンショウ</t>
    </rPh>
    <rPh sb="195" eb="197">
      <t>ブンシ</t>
    </rPh>
    <rPh sb="200" eb="202">
      <t>キンガク</t>
    </rPh>
    <rPh sb="203" eb="205">
      <t>ゾウカ</t>
    </rPh>
    <rPh sb="210" eb="212">
      <t>ヨウイン</t>
    </rPh>
    <rPh sb="219" eb="224">
      <t>ギョウザ</t>
    </rPh>
    <rPh sb="225" eb="227">
      <t>カイカク</t>
    </rPh>
    <rPh sb="228" eb="229">
      <t>モト</t>
    </rPh>
    <rPh sb="232" eb="234">
      <t>キキン</t>
    </rPh>
    <rPh sb="235" eb="237">
      <t>イゾン</t>
    </rPh>
    <rPh sb="240" eb="244">
      <t>ザイセ</t>
    </rPh>
    <rPh sb="246" eb="248">
      <t>テンカン</t>
    </rPh>
    <rPh sb="249" eb="251">
      <t>キュウム</t>
    </rPh>
    <phoneticPr fontId="5"/>
  </si>
  <si>
    <t>(　参考　）</t>
    <rPh sb="2" eb="4">
      <t>サンコウ</t>
    </rPh>
    <phoneticPr fontId="5"/>
  </si>
  <si>
    <t>当該団体値</t>
    <rPh sb="0" eb="2">
      <t>トウガイ</t>
    </rPh>
    <rPh sb="2" eb="4">
      <t>ダンタイ</t>
    </rPh>
    <rPh sb="4" eb="5">
      <t>アタイ</t>
    </rPh>
    <phoneticPr fontId="5"/>
  </si>
  <si>
    <t>将来負担比率</t>
  </si>
  <si>
    <t>有形固定資産減価償却率</t>
  </si>
  <si>
    <t>類似団体内平均値</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</si>
  <si>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</si>
  <si>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実質公債費比率については，前年度比増加しており，類似団体平均値を下回っている。将来負担比率については，前年度比増加しており，類似団体平均値を大きく上回る結果となった。
　将来負担比率については，大崎地域広域行政事務組合の地方債現在高及び負担率が増となったことにより組合負担等見込額が増加したこと，充当可能基金である財政調整基金の減少が主な要因として考えられる。また，実質公債費比率については，旧合併特例事業債を有効に活用してきたことなどで，負担の抑制を図ることができているものの，旧合併特例事業債には発行限度があり，庁舎建設等の重点事業に充当していることから，今後，指数の悪化を抑制するための抜本的な普通建設事業の見直し，地方債借入の抑制が必要となっている。</t>
    <rPh sb="5" eb="6">
      <t>ヒ</t>
    </rPh>
    <rPh sb="188" eb="189">
      <t>ヒ</t>
    </rPh>
    <phoneticPr fontId="5"/>
  </si>
  <si>
    <t>実質公債費比率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</si>
</sst>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7"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name val="ＭＳ Ｐゴシック"/>
      <family val="3"/>
    </font>
    <font>
      <sz val="6"/>
      <name val="ＭＳ ゴシック"/>
      <family val="3"/>
    </font>
    <font>
      <b/>
      <sz val="13"/>
      <color indexed="56"/>
      <name val="ＭＳ ゴシック"/>
      <family val="3"/>
    </font>
    <font>
      <b/>
      <sz val="9"/>
      <color indexed="9"/>
      <name val="ＭＳ ゴシック"/>
      <family val="3"/>
    </font>
    <font>
      <sz val="9"/>
      <name val="ＭＳ ゴシック"/>
      <family val="3"/>
    </font>
    <font>
      <sz val="11"/>
      <color indexed="8"/>
      <name val="ＭＳ ゴシック"/>
      <family val="3"/>
    </font>
    <font>
      <sz val="11"/>
      <name val="ＭＳ ゴシック"/>
      <family val="3"/>
    </font>
    <font>
      <sz val="9"/>
      <color indexed="8"/>
      <name val="ＭＳ ゴシック"/>
      <family val="3"/>
      <charset val="128"/>
    </font>
    <font>
      <sz val="11"/>
      <color theme="1"/>
      <name val="ＭＳ Ｐゴシック"/>
      <family val="3"/>
    </font>
    <font>
      <sz val="6"/>
      <name val="ＭＳ Ｐゴシック"/>
      <family val="3"/>
      <charset val="128"/>
    </font>
    <font>
      <sz val="14"/>
      <color theme="1"/>
      <name val="ＭＳ Ｐ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44" fillId="0" borderId="0">
      <alignment vertical="center"/>
    </xf>
  </cellStyleXfs>
  <cellXfs count="1140">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7"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8"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0" fillId="0" borderId="26" xfId="10" applyFont="1" applyBorder="1">
      <alignment vertical="center"/>
    </xf>
    <xf numFmtId="0" fontId="10"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9" fillId="0" borderId="20" xfId="9" applyFont="1" applyBorder="1" applyAlignment="1">
      <alignment vertical="center" wrapText="1"/>
    </xf>
    <xf numFmtId="0" fontId="2" fillId="0" borderId="53" xfId="9" applyFont="1" applyBorder="1" applyAlignment="1">
      <alignment horizontal="left" vertical="center"/>
    </xf>
    <xf numFmtId="0" fontId="9"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2" fillId="0" borderId="0" xfId="4" applyNumberFormat="1" applyFont="1">
      <alignment vertical="center"/>
    </xf>
    <xf numFmtId="0" fontId="13" fillId="0" borderId="0" xfId="4" applyFont="1">
      <alignment vertical="center"/>
    </xf>
    <xf numFmtId="0" fontId="10"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4" fillId="0" borderId="34" xfId="4" applyFont="1" applyBorder="1" applyAlignment="1">
      <alignment horizontal="center" vertical="center"/>
    </xf>
    <xf numFmtId="0" fontId="14" fillId="0" borderId="34" xfId="4" applyFont="1" applyBorder="1">
      <alignment vertical="center"/>
    </xf>
    <xf numFmtId="0" fontId="3" fillId="0" borderId="0" xfId="15">
      <alignment vertical="center"/>
    </xf>
    <xf numFmtId="0" fontId="15" fillId="0" borderId="0" xfId="15" applyFont="1">
      <alignment vertical="center"/>
    </xf>
    <xf numFmtId="0" fontId="3" fillId="3" borderId="0" xfId="15" applyFill="1">
      <alignment vertical="center"/>
    </xf>
    <xf numFmtId="49" fontId="2" fillId="3" borderId="0" xfId="12" applyNumberFormat="1" applyFont="1" applyFill="1">
      <alignment vertical="center"/>
    </xf>
    <xf numFmtId="0" fontId="2" fillId="3" borderId="0" xfId="12" applyFont="1" applyFill="1">
      <alignment vertical="center"/>
    </xf>
    <xf numFmtId="0" fontId="17" fillId="0" borderId="77" xfId="12" applyFont="1" applyBorder="1" applyAlignment="1" applyProtection="1">
      <alignment horizontal="center" vertical="center" shrinkToFit="1"/>
      <protection locked="0"/>
    </xf>
    <xf numFmtId="0" fontId="17" fillId="0" borderId="78" xfId="12" applyFont="1" applyBorder="1" applyAlignment="1" applyProtection="1">
      <alignment horizontal="center" vertical="center" shrinkToFit="1"/>
      <protection locked="0"/>
    </xf>
    <xf numFmtId="0" fontId="17" fillId="5" borderId="79" xfId="12" applyFont="1" applyFill="1" applyBorder="1" applyAlignment="1" applyProtection="1">
      <alignment horizontal="center" vertical="center" shrinkToFit="1"/>
      <protection locked="0"/>
    </xf>
    <xf numFmtId="0" fontId="17" fillId="0" borderId="80" xfId="12" applyFont="1" applyBorder="1" applyAlignment="1" applyProtection="1">
      <alignment horizontal="center" vertical="center" shrinkToFit="1"/>
      <protection locked="0"/>
    </xf>
    <xf numFmtId="0" fontId="11" fillId="3" borderId="0" xfId="12" applyFont="1" applyFill="1">
      <alignment vertical="center"/>
    </xf>
    <xf numFmtId="0" fontId="17" fillId="3" borderId="0" xfId="12" applyFont="1" applyFill="1">
      <alignment vertical="center"/>
    </xf>
    <xf numFmtId="0" fontId="17" fillId="0" borderId="81" xfId="12" applyFont="1" applyBorder="1" applyAlignment="1" applyProtection="1">
      <alignment horizontal="center" vertical="center" shrinkToFit="1"/>
      <protection locked="0"/>
    </xf>
    <xf numFmtId="0" fontId="17" fillId="3" borderId="0" xfId="12" applyFont="1" applyFill="1" applyAlignment="1">
      <alignment horizontal="center" vertical="center" shrinkToFit="1"/>
    </xf>
    <xf numFmtId="0" fontId="17" fillId="3" borderId="20" xfId="12" applyFont="1" applyFill="1" applyBorder="1">
      <alignment vertical="center"/>
    </xf>
    <xf numFmtId="0" fontId="17" fillId="3" borderId="12" xfId="12" applyFont="1" applyFill="1" applyBorder="1">
      <alignment vertical="center"/>
    </xf>
    <xf numFmtId="0" fontId="19" fillId="3" borderId="0" xfId="15" applyFont="1" applyFill="1">
      <alignment vertical="center"/>
    </xf>
    <xf numFmtId="0" fontId="17" fillId="3" borderId="0" xfId="12" applyFont="1" applyFill="1" applyAlignment="1">
      <alignment horizontal="left" vertical="center" shrinkToFit="1"/>
    </xf>
    <xf numFmtId="0" fontId="17" fillId="3" borderId="20" xfId="12" applyFont="1" applyFill="1" applyBorder="1" applyAlignment="1">
      <alignment horizontal="center" vertical="center"/>
    </xf>
    <xf numFmtId="0" fontId="17" fillId="3" borderId="23" xfId="12" applyFont="1" applyFill="1" applyBorder="1">
      <alignment vertical="center"/>
    </xf>
    <xf numFmtId="183" fontId="17" fillId="3" borderId="0" xfId="12" applyNumberFormat="1" applyFont="1" applyFill="1" applyAlignment="1">
      <alignment horizontal="right" vertical="center" shrinkToFit="1"/>
    </xf>
    <xf numFmtId="0" fontId="15" fillId="3" borderId="8" xfId="12" applyFont="1" applyFill="1" applyBorder="1">
      <alignment vertical="center"/>
    </xf>
    <xf numFmtId="0" fontId="15" fillId="3" borderId="0" xfId="12" applyFont="1" applyFill="1">
      <alignment vertical="center"/>
    </xf>
    <xf numFmtId="183" fontId="17" fillId="3" borderId="0" xfId="12" applyNumberFormat="1" applyFont="1" applyFill="1" applyAlignment="1">
      <alignment horizontal="left" vertical="center" shrinkToFit="1"/>
    </xf>
    <xf numFmtId="0" fontId="17" fillId="3" borderId="35" xfId="12" applyFont="1" applyFill="1" applyBorder="1">
      <alignment vertical="center"/>
    </xf>
    <xf numFmtId="0" fontId="15" fillId="3" borderId="0" xfId="12" applyFont="1" applyFill="1" applyAlignment="1">
      <alignment horizontal="center" vertical="center"/>
    </xf>
    <xf numFmtId="0" fontId="17" fillId="0" borderId="152" xfId="11" applyFont="1" applyBorder="1" applyAlignment="1" applyProtection="1">
      <alignment horizontal="center" vertical="center" shrinkToFit="1"/>
      <protection locked="0"/>
    </xf>
    <xf numFmtId="0" fontId="17" fillId="0" borderId="153" xfId="11" applyFont="1" applyBorder="1" applyAlignment="1" applyProtection="1">
      <alignment horizontal="center" vertical="center" shrinkToFit="1"/>
      <protection locked="0"/>
    </xf>
    <xf numFmtId="0" fontId="17" fillId="3" borderId="153" xfId="12" applyFont="1" applyFill="1" applyBorder="1" applyAlignment="1" applyProtection="1">
      <alignment horizontal="center" vertical="center" shrinkToFit="1"/>
      <protection locked="0"/>
    </xf>
    <xf numFmtId="0" fontId="17" fillId="3" borderId="0" xfId="12" applyFont="1" applyFill="1" applyAlignment="1">
      <alignment horizontal="center" vertical="center"/>
    </xf>
    <xf numFmtId="0" fontId="17"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19" applyFont="1" applyFill="1" applyBorder="1">
      <alignment vertical="center"/>
    </xf>
    <xf numFmtId="0" fontId="3" fillId="0" borderId="42" xfId="19" applyFont="1" applyFill="1" applyBorder="1">
      <alignment vertical="center"/>
    </xf>
    <xf numFmtId="178" fontId="14" fillId="0" borderId="0" xfId="19" applyNumberFormat="1" applyFont="1" applyFill="1">
      <alignment vertical="center"/>
    </xf>
    <xf numFmtId="0" fontId="17" fillId="0" borderId="30" xfId="19" applyFont="1" applyFill="1" applyBorder="1">
      <alignment vertical="center"/>
    </xf>
    <xf numFmtId="178" fontId="14" fillId="0" borderId="42" xfId="19" applyNumberFormat="1" applyFont="1" applyFill="1" applyBorder="1">
      <alignment vertical="center"/>
    </xf>
    <xf numFmtId="178" fontId="14" fillId="0" borderId="31" xfId="19" applyNumberFormat="1" applyFont="1" applyFill="1" applyBorder="1">
      <alignment vertical="center"/>
    </xf>
    <xf numFmtId="0" fontId="14" fillId="0" borderId="0" xfId="19" applyFont="1" applyFill="1">
      <alignment vertical="center"/>
    </xf>
    <xf numFmtId="0" fontId="3" fillId="0" borderId="23" xfId="19" applyFont="1" applyFill="1" applyBorder="1">
      <alignment vertical="center"/>
    </xf>
    <xf numFmtId="0" fontId="3" fillId="0" borderId="34" xfId="19" applyFont="1" applyFill="1" applyBorder="1">
      <alignment vertical="center"/>
    </xf>
    <xf numFmtId="0" fontId="17" fillId="0" borderId="42" xfId="19" applyFont="1" applyFill="1" applyBorder="1">
      <alignment vertical="center"/>
    </xf>
    <xf numFmtId="0" fontId="3" fillId="0" borderId="31" xfId="19" applyFont="1" applyFill="1" applyBorder="1">
      <alignment vertical="center"/>
    </xf>
    <xf numFmtId="0" fontId="3" fillId="0" borderId="0" xfId="19" applyFont="1" applyFill="1" applyBorder="1">
      <alignment vertical="center"/>
    </xf>
    <xf numFmtId="178" fontId="14" fillId="0" borderId="0" xfId="19" applyNumberFormat="1" applyFont="1" applyFill="1" applyBorder="1">
      <alignment vertical="center"/>
    </xf>
    <xf numFmtId="178" fontId="14" fillId="0" borderId="34" xfId="19" applyNumberFormat="1" applyFont="1" applyFill="1" applyBorder="1">
      <alignment vertical="center"/>
    </xf>
    <xf numFmtId="0" fontId="3" fillId="3" borderId="30" xfId="19" applyFont="1" applyFill="1" applyBorder="1">
      <alignment vertical="center"/>
    </xf>
    <xf numFmtId="178" fontId="14" fillId="3" borderId="31" xfId="19" applyNumberFormat="1" applyFont="1" applyFill="1" applyBorder="1">
      <alignment vertical="center"/>
    </xf>
    <xf numFmtId="178" fontId="14" fillId="0" borderId="32" xfId="19" applyNumberFormat="1" applyFont="1" applyFill="1" applyBorder="1">
      <alignment vertical="center"/>
    </xf>
    <xf numFmtId="0" fontId="14" fillId="0" borderId="0" xfId="19" applyFont="1" applyFill="1" applyBorder="1" applyAlignment="1"/>
    <xf numFmtId="178" fontId="21" fillId="0" borderId="30" xfId="13" applyNumberFormat="1" applyFont="1" applyBorder="1" applyAlignment="1">
      <alignment vertical="center"/>
    </xf>
    <xf numFmtId="178" fontId="21" fillId="0" borderId="31" xfId="13" applyNumberFormat="1" applyFont="1" applyBorder="1" applyAlignment="1">
      <alignment vertical="center"/>
    </xf>
    <xf numFmtId="178" fontId="21" fillId="0" borderId="31" xfId="13" applyNumberFormat="1" applyFont="1" applyBorder="1" applyAlignment="1">
      <alignment horizontal="center" vertical="center"/>
    </xf>
    <xf numFmtId="0" fontId="3" fillId="3" borderId="23" xfId="19" applyFont="1" applyFill="1" applyBorder="1">
      <alignment vertical="center"/>
    </xf>
    <xf numFmtId="178" fontId="14" fillId="3" borderId="34" xfId="19" applyNumberFormat="1" applyFont="1" applyFill="1" applyBorder="1">
      <alignment vertical="center"/>
    </xf>
    <xf numFmtId="178" fontId="14" fillId="0" borderId="35" xfId="19" applyNumberFormat="1" applyFont="1" applyFill="1" applyBorder="1">
      <alignment vertical="center"/>
    </xf>
    <xf numFmtId="178" fontId="21" fillId="0" borderId="16" xfId="13" applyNumberFormat="1" applyFont="1" applyBorder="1" applyAlignment="1">
      <alignment vertical="center"/>
    </xf>
    <xf numFmtId="178" fontId="21" fillId="0" borderId="15" xfId="13" applyNumberFormat="1" applyFont="1" applyBorder="1" applyAlignment="1">
      <alignment vertical="center"/>
    </xf>
    <xf numFmtId="178" fontId="21" fillId="0" borderId="171" xfId="13" applyNumberFormat="1" applyFont="1" applyBorder="1" applyAlignment="1">
      <alignment horizontal="center" vertical="center"/>
    </xf>
    <xf numFmtId="178" fontId="21" fillId="0" borderId="16" xfId="13" applyNumberFormat="1" applyFont="1" applyBorder="1" applyAlignment="1">
      <alignment horizontal="center" vertical="center"/>
    </xf>
    <xf numFmtId="178" fontId="21" fillId="0" borderId="27" xfId="13" applyNumberFormat="1" applyFont="1" applyBorder="1" applyAlignment="1">
      <alignment horizontal="center" vertical="center" wrapText="1"/>
    </xf>
    <xf numFmtId="183" fontId="21" fillId="0" borderId="27" xfId="14" applyNumberFormat="1" applyFont="1" applyFill="1" applyBorder="1" applyAlignment="1">
      <alignment horizontal="right" vertical="center" shrinkToFit="1"/>
    </xf>
    <xf numFmtId="183" fontId="21" fillId="0" borderId="172" xfId="14" applyNumberFormat="1" applyFont="1" applyFill="1" applyBorder="1" applyAlignment="1">
      <alignment horizontal="right" vertical="center" shrinkToFit="1"/>
    </xf>
    <xf numFmtId="0" fontId="3" fillId="3" borderId="16" xfId="19" applyFont="1" applyFill="1" applyBorder="1">
      <alignment vertical="center"/>
    </xf>
    <xf numFmtId="178" fontId="14" fillId="3" borderId="15" xfId="19" applyNumberFormat="1" applyFont="1" applyFill="1" applyBorder="1">
      <alignment vertical="center"/>
    </xf>
    <xf numFmtId="178" fontId="14" fillId="0" borderId="37" xfId="19" applyNumberFormat="1" applyFont="1" applyFill="1" applyBorder="1">
      <alignment vertical="center"/>
    </xf>
    <xf numFmtId="178" fontId="21" fillId="0" borderId="32" xfId="13" applyNumberFormat="1" applyFont="1" applyBorder="1" applyAlignment="1">
      <alignment horizontal="center" vertical="center"/>
    </xf>
    <xf numFmtId="178" fontId="21" fillId="0" borderId="30" xfId="13" applyNumberFormat="1" applyFont="1" applyBorder="1" applyAlignment="1">
      <alignment horizontal="center" vertical="center"/>
    </xf>
    <xf numFmtId="183" fontId="21" fillId="0" borderId="30" xfId="14" applyNumberFormat="1" applyFont="1" applyFill="1" applyBorder="1" applyAlignment="1">
      <alignment horizontal="right" vertical="center" shrinkToFit="1"/>
    </xf>
    <xf numFmtId="183" fontId="21" fillId="0" borderId="173" xfId="14" applyNumberFormat="1" applyFont="1" applyFill="1" applyBorder="1" applyAlignment="1">
      <alignment horizontal="right" vertical="center" shrinkToFit="1"/>
    </xf>
    <xf numFmtId="183" fontId="14" fillId="3" borderId="26" xfId="18" applyNumberFormat="1" applyFont="1" applyFill="1" applyBorder="1" applyAlignment="1">
      <alignment horizontal="right" vertical="center" shrinkToFit="1"/>
    </xf>
    <xf numFmtId="183" fontId="14" fillId="3" borderId="74" xfId="18" applyNumberFormat="1" applyFont="1" applyFill="1" applyBorder="1" applyAlignment="1">
      <alignment horizontal="right" vertical="center" shrinkToFit="1"/>
    </xf>
    <xf numFmtId="178" fontId="14" fillId="0" borderId="74" xfId="19" applyNumberFormat="1" applyFont="1" applyFill="1" applyBorder="1" applyAlignment="1">
      <alignment horizontal="center" vertical="center"/>
    </xf>
    <xf numFmtId="188" fontId="21" fillId="0" borderId="74" xfId="19" applyNumberFormat="1" applyFont="1" applyFill="1" applyBorder="1" applyAlignment="1">
      <alignment horizontal="right" vertical="center" shrinkToFit="1"/>
    </xf>
    <xf numFmtId="184" fontId="21" fillId="0" borderId="74" xfId="19" applyNumberFormat="1" applyFont="1" applyFill="1" applyBorder="1" applyAlignment="1">
      <alignment horizontal="right" vertical="center" shrinkToFit="1"/>
    </xf>
    <xf numFmtId="183" fontId="14" fillId="0" borderId="74" xfId="19" applyNumberFormat="1" applyFont="1" applyFill="1" applyBorder="1" applyAlignment="1">
      <alignment horizontal="right" vertical="center" shrinkToFit="1"/>
    </xf>
    <xf numFmtId="178" fontId="21" fillId="0" borderId="35" xfId="13" applyNumberFormat="1" applyFont="1" applyBorder="1" applyAlignment="1">
      <alignment horizontal="center" vertical="center"/>
    </xf>
    <xf numFmtId="178" fontId="21" fillId="0" borderId="174" xfId="13" applyNumberFormat="1" applyFont="1" applyBorder="1" applyAlignment="1">
      <alignment horizontal="center" vertical="center" wrapText="1"/>
    </xf>
    <xf numFmtId="184" fontId="21" fillId="0" borderId="175" xfId="14" applyNumberFormat="1" applyFont="1" applyFill="1" applyBorder="1" applyAlignment="1">
      <alignment horizontal="right" vertical="center" shrinkToFit="1"/>
    </xf>
    <xf numFmtId="184" fontId="21" fillId="0" borderId="171" xfId="14" applyNumberFormat="1" applyFont="1" applyFill="1" applyBorder="1" applyAlignment="1">
      <alignment horizontal="right" vertical="center" shrinkToFit="1"/>
    </xf>
    <xf numFmtId="0" fontId="3" fillId="3" borderId="32" xfId="19" applyFont="1" applyFill="1" applyBorder="1">
      <alignment vertical="center"/>
    </xf>
    <xf numFmtId="178" fontId="14" fillId="3" borderId="74" xfId="19" applyNumberFormat="1" applyFont="1" applyFill="1" applyBorder="1" applyAlignment="1">
      <alignment horizontal="center" vertical="center"/>
    </xf>
    <xf numFmtId="178" fontId="14" fillId="0" borderId="176" xfId="19" applyNumberFormat="1" applyFont="1" applyFill="1" applyBorder="1" applyAlignment="1">
      <alignment horizontal="center" vertical="center"/>
    </xf>
    <xf numFmtId="188" fontId="21" fillId="0" borderId="176" xfId="19" applyNumberFormat="1" applyFont="1" applyFill="1" applyBorder="1" applyAlignment="1">
      <alignment horizontal="right" vertical="center" shrinkToFit="1"/>
    </xf>
    <xf numFmtId="184" fontId="21" fillId="0" borderId="176" xfId="19" applyNumberFormat="1" applyFont="1" applyFill="1" applyBorder="1" applyAlignment="1">
      <alignment horizontal="right" vertical="center" shrinkToFit="1"/>
    </xf>
    <xf numFmtId="189" fontId="14" fillId="0" borderId="0" xfId="19" applyNumberFormat="1" applyFont="1" applyFill="1" applyBorder="1">
      <alignment vertical="center"/>
    </xf>
    <xf numFmtId="189" fontId="14" fillId="0" borderId="34" xfId="19" applyNumberFormat="1" applyFont="1" applyFill="1" applyBorder="1">
      <alignment vertical="center"/>
    </xf>
    <xf numFmtId="0" fontId="3" fillId="0" borderId="0" xfId="19" applyFont="1" applyFill="1" applyBorder="1" applyAlignment="1"/>
    <xf numFmtId="178" fontId="10" fillId="0" borderId="177" xfId="13" applyNumberFormat="1" applyFont="1" applyBorder="1" applyAlignment="1">
      <alignment horizontal="center" vertical="center"/>
    </xf>
    <xf numFmtId="183" fontId="21" fillId="0" borderId="177" xfId="14" applyNumberFormat="1" applyFont="1" applyFill="1" applyBorder="1" applyAlignment="1">
      <alignment horizontal="right" vertical="center" shrinkToFit="1"/>
    </xf>
    <xf numFmtId="183" fontId="21" fillId="0" borderId="178" xfId="14" applyNumberFormat="1" applyFont="1" applyFill="1" applyBorder="1" applyAlignment="1">
      <alignment horizontal="right" vertical="center" shrinkToFit="1"/>
    </xf>
    <xf numFmtId="0" fontId="3" fillId="3" borderId="35" xfId="19" applyFont="1" applyFill="1" applyBorder="1">
      <alignment vertical="center"/>
    </xf>
    <xf numFmtId="178" fontId="2" fillId="3" borderId="176" xfId="19" applyNumberFormat="1" applyFont="1" applyFill="1" applyBorder="1" applyAlignment="1">
      <alignment horizontal="center" vertical="center"/>
    </xf>
    <xf numFmtId="183" fontId="14" fillId="3" borderId="31" xfId="18" applyNumberFormat="1" applyFont="1" applyFill="1" applyBorder="1" applyAlignment="1">
      <alignment horizontal="right" vertical="center" shrinkToFit="1"/>
    </xf>
    <xf numFmtId="183" fontId="14" fillId="3" borderId="32" xfId="18" applyNumberFormat="1" applyFont="1" applyFill="1" applyBorder="1" applyAlignment="1">
      <alignment horizontal="right" vertical="center" shrinkToFit="1"/>
    </xf>
    <xf numFmtId="178" fontId="14" fillId="0" borderId="174" xfId="19" applyNumberFormat="1" applyFont="1" applyFill="1" applyBorder="1" applyAlignment="1">
      <alignment horizontal="center" vertical="center"/>
    </xf>
    <xf numFmtId="188" fontId="14" fillId="0" borderId="174" xfId="19" applyNumberFormat="1" applyFont="1" applyFill="1" applyBorder="1" applyAlignment="1">
      <alignment horizontal="right" vertical="center" shrinkToFit="1"/>
    </xf>
    <xf numFmtId="184" fontId="14" fillId="0" borderId="174" xfId="19" applyNumberFormat="1" applyFont="1" applyFill="1" applyBorder="1" applyAlignment="1">
      <alignment horizontal="right" vertical="center" shrinkToFit="1"/>
    </xf>
    <xf numFmtId="183" fontId="14" fillId="3" borderId="176" xfId="19" applyNumberFormat="1" applyFont="1" applyFill="1" applyBorder="1" applyAlignment="1">
      <alignment horizontal="right" vertical="center" shrinkToFit="1"/>
    </xf>
    <xf numFmtId="183" fontId="14" fillId="0" borderId="176" xfId="19" applyNumberFormat="1" applyFont="1" applyFill="1" applyBorder="1" applyAlignment="1">
      <alignment horizontal="right" vertical="center" shrinkToFit="1"/>
    </xf>
    <xf numFmtId="189" fontId="14" fillId="0" borderId="23" xfId="19" applyNumberFormat="1" applyFont="1" applyFill="1" applyBorder="1">
      <alignment vertical="center"/>
    </xf>
    <xf numFmtId="178" fontId="21" fillId="0" borderId="34" xfId="13" applyNumberFormat="1" applyFont="1" applyBorder="1" applyAlignment="1">
      <alignment horizontal="center" vertical="center" wrapText="1"/>
    </xf>
    <xf numFmtId="184" fontId="21" fillId="0" borderId="179" xfId="14" applyNumberFormat="1" applyFont="1" applyFill="1" applyBorder="1" applyAlignment="1">
      <alignment horizontal="right" vertical="center" shrinkToFit="1"/>
    </xf>
    <xf numFmtId="184" fontId="21" fillId="0" borderId="180" xfId="14" applyNumberFormat="1" applyFont="1" applyFill="1" applyBorder="1" applyAlignment="1">
      <alignment horizontal="right" vertical="center" shrinkToFit="1"/>
    </xf>
    <xf numFmtId="184" fontId="21" fillId="0" borderId="23" xfId="14" applyNumberFormat="1" applyFont="1" applyBorder="1" applyAlignment="1">
      <alignment horizontal="right" vertical="center" shrinkToFit="1"/>
    </xf>
    <xf numFmtId="0" fontId="3" fillId="3" borderId="37" xfId="19" applyFont="1" applyFill="1" applyBorder="1">
      <alignment vertical="center"/>
    </xf>
    <xf numFmtId="178" fontId="14" fillId="3" borderId="174" xfId="19" applyNumberFormat="1" applyFont="1" applyFill="1" applyBorder="1" applyAlignment="1">
      <alignment horizontal="center" vertical="center"/>
    </xf>
    <xf numFmtId="184" fontId="14" fillId="3" borderId="181" xfId="18" applyNumberFormat="1" applyFont="1" applyFill="1" applyBorder="1" applyAlignment="1">
      <alignment horizontal="right" vertical="center" shrinkToFit="1"/>
    </xf>
    <xf numFmtId="184" fontId="14" fillId="3" borderId="174" xfId="18" applyNumberFormat="1" applyFont="1" applyFill="1" applyBorder="1" applyAlignment="1">
      <alignment horizontal="right" vertical="center" shrinkToFit="1"/>
    </xf>
    <xf numFmtId="178" fontId="14" fillId="0" borderId="0" xfId="19" applyNumberFormat="1" applyFont="1" applyFill="1" applyBorder="1" applyAlignment="1">
      <alignment horizontal="center" vertical="center"/>
    </xf>
    <xf numFmtId="178" fontId="21" fillId="0" borderId="37" xfId="13" applyNumberFormat="1" applyFont="1" applyBorder="1" applyAlignment="1">
      <alignment horizontal="center" vertical="center"/>
    </xf>
    <xf numFmtId="178" fontId="21" fillId="0" borderId="74" xfId="13" applyNumberFormat="1" applyFont="1" applyBorder="1" applyAlignment="1">
      <alignment horizontal="center" vertical="center"/>
    </xf>
    <xf numFmtId="184" fontId="21" fillId="0" borderId="27" xfId="14" applyNumberFormat="1" applyFont="1" applyBorder="1" applyAlignment="1">
      <alignment horizontal="right" vertical="center" shrinkToFit="1"/>
    </xf>
    <xf numFmtId="184" fontId="21" fillId="0" borderId="172" xfId="14" applyNumberFormat="1" applyFont="1" applyBorder="1" applyAlignment="1">
      <alignment horizontal="right" vertical="center" shrinkToFit="1"/>
    </xf>
    <xf numFmtId="0" fontId="3" fillId="0" borderId="16" xfId="19" applyFont="1" applyFill="1" applyBorder="1">
      <alignment vertical="center"/>
    </xf>
    <xf numFmtId="178" fontId="14" fillId="0" borderId="14" xfId="19" applyNumberFormat="1" applyFont="1" applyFill="1" applyBorder="1">
      <alignment vertical="center"/>
    </xf>
    <xf numFmtId="178" fontId="14" fillId="0" borderId="15" xfId="19" applyNumberFormat="1" applyFont="1" applyFill="1" applyBorder="1">
      <alignment vertical="center"/>
    </xf>
    <xf numFmtId="0" fontId="3" fillId="0" borderId="16" xfId="19" applyFont="1" applyFill="1" applyBorder="1" applyAlignment="1"/>
    <xf numFmtId="0" fontId="3" fillId="0" borderId="14" xfId="19" applyFont="1" applyFill="1" applyBorder="1" applyAlignment="1"/>
    <xf numFmtId="0" fontId="3" fillId="0" borderId="15" xfId="19" applyFont="1" applyFill="1" applyBorder="1">
      <alignment vertical="center"/>
    </xf>
    <xf numFmtId="0" fontId="22" fillId="6" borderId="6" xfId="6" applyFont="1" applyFill="1" applyBorder="1" applyAlignment="1"/>
    <xf numFmtId="0" fontId="22" fillId="0" borderId="8" xfId="6" applyFont="1" applyFill="1" applyBorder="1" applyAlignment="1">
      <alignment horizontal="center" vertical="center" wrapText="1"/>
    </xf>
    <xf numFmtId="0" fontId="22" fillId="0" borderId="12" xfId="6" applyFont="1" applyFill="1" applyBorder="1" applyAlignment="1">
      <alignment horizontal="center" vertical="center" wrapText="1"/>
    </xf>
    <xf numFmtId="0" fontId="22" fillId="0" borderId="61" xfId="6" applyFont="1" applyFill="1" applyBorder="1" applyAlignment="1">
      <alignment horizontal="center" vertical="center"/>
    </xf>
    <xf numFmtId="0" fontId="22" fillId="6" borderId="18" xfId="6" applyFont="1" applyFill="1" applyBorder="1" applyAlignment="1">
      <alignment horizontal="right" vertical="top"/>
    </xf>
    <xf numFmtId="0" fontId="22" fillId="6" borderId="64" xfId="6" applyFont="1" applyFill="1" applyBorder="1" applyAlignment="1">
      <alignment horizontal="right" vertical="top"/>
    </xf>
    <xf numFmtId="0" fontId="22" fillId="6" borderId="1" xfId="6" applyFont="1" applyFill="1" applyBorder="1" applyAlignment="1">
      <alignment horizontal="center" vertical="center"/>
    </xf>
    <xf numFmtId="185" fontId="22" fillId="0" borderId="1" xfId="6" applyNumberFormat="1" applyFont="1" applyFill="1" applyBorder="1" applyAlignment="1" applyProtection="1">
      <alignment horizontal="right" vertical="center" shrinkToFit="1"/>
    </xf>
    <xf numFmtId="185" fontId="22" fillId="0" borderId="4" xfId="6" applyNumberFormat="1" applyFont="1" applyFill="1" applyBorder="1" applyAlignment="1" applyProtection="1">
      <alignment horizontal="right" vertical="center" shrinkToFit="1"/>
    </xf>
    <xf numFmtId="185" fontId="22" fillId="0" borderId="79" xfId="6" applyNumberFormat="1" applyFont="1" applyFill="1" applyBorder="1" applyAlignment="1" applyProtection="1">
      <alignment horizontal="right" vertical="center" shrinkToFit="1"/>
    </xf>
    <xf numFmtId="0" fontId="22" fillId="6" borderId="24" xfId="6" applyFont="1" applyFill="1" applyBorder="1" applyAlignment="1">
      <alignment horizontal="center" vertical="center"/>
    </xf>
    <xf numFmtId="185" fontId="22" fillId="0" borderId="24" xfId="6" applyNumberFormat="1" applyFont="1" applyFill="1" applyBorder="1" applyAlignment="1" applyProtection="1">
      <alignment horizontal="right" vertical="center" shrinkToFit="1"/>
    </xf>
    <xf numFmtId="185" fontId="22" fillId="0" borderId="27" xfId="6" applyNumberFormat="1" applyFont="1" applyFill="1" applyBorder="1" applyAlignment="1" applyProtection="1">
      <alignment horizontal="right" vertical="center" shrinkToFit="1"/>
    </xf>
    <xf numFmtId="185" fontId="22" fillId="0" borderId="182" xfId="6" applyNumberFormat="1" applyFont="1" applyFill="1" applyBorder="1" applyAlignment="1" applyProtection="1">
      <alignment horizontal="right" vertical="center" shrinkToFit="1"/>
    </xf>
    <xf numFmtId="0" fontId="23" fillId="0" borderId="0" xfId="6" applyFont="1" applyAlignment="1">
      <alignment horizontal="right" vertical="center"/>
    </xf>
    <xf numFmtId="0" fontId="22" fillId="6" borderId="55" xfId="6" applyFont="1" applyFill="1" applyBorder="1" applyAlignment="1">
      <alignment horizontal="center" vertical="center"/>
    </xf>
    <xf numFmtId="185" fontId="22" fillId="0" borderId="45" xfId="6" applyNumberFormat="1" applyFont="1" applyFill="1" applyBorder="1" applyAlignment="1" applyProtection="1">
      <alignment horizontal="right" vertical="center" shrinkToFit="1"/>
    </xf>
    <xf numFmtId="185" fontId="22" fillId="0" borderId="48" xfId="6" applyNumberFormat="1" applyFont="1" applyFill="1" applyBorder="1" applyAlignment="1" applyProtection="1">
      <alignment horizontal="right" vertical="center" shrinkToFit="1"/>
    </xf>
    <xf numFmtId="185" fontId="22" fillId="0" borderId="62" xfId="6" applyNumberFormat="1" applyFont="1" applyFill="1" applyBorder="1" applyAlignment="1" applyProtection="1">
      <alignment horizontal="right" vertical="center" shrinkToFit="1"/>
    </xf>
    <xf numFmtId="0" fontId="22" fillId="0" borderId="0" xfId="17" applyFont="1">
      <alignment vertical="center"/>
    </xf>
    <xf numFmtId="0" fontId="22" fillId="7" borderId="6" xfId="17" applyFont="1" applyFill="1" applyBorder="1" applyAlignment="1"/>
    <xf numFmtId="0" fontId="22" fillId="0" borderId="56" xfId="17" applyFont="1" applyFill="1" applyBorder="1" applyAlignment="1">
      <alignment vertical="center" wrapText="1"/>
    </xf>
    <xf numFmtId="0" fontId="22" fillId="0" borderId="57" xfId="17" applyFont="1" applyFill="1" applyBorder="1" applyAlignment="1">
      <alignment vertical="center"/>
    </xf>
    <xf numFmtId="0" fontId="22" fillId="0" borderId="12" xfId="17" applyFont="1" applyFill="1" applyBorder="1" applyAlignment="1">
      <alignment vertical="center"/>
    </xf>
    <xf numFmtId="0" fontId="22" fillId="0" borderId="61" xfId="17" applyFont="1" applyFill="1" applyBorder="1" applyAlignment="1">
      <alignment vertical="center"/>
    </xf>
    <xf numFmtId="0" fontId="24" fillId="0" borderId="0" xfId="17" applyFont="1" applyFill="1" applyBorder="1" applyAlignment="1">
      <alignment vertical="center"/>
    </xf>
    <xf numFmtId="0" fontId="22" fillId="7" borderId="18" xfId="17" applyFont="1" applyFill="1" applyBorder="1" applyAlignment="1">
      <alignment horizontal="right" vertical="top"/>
    </xf>
    <xf numFmtId="0" fontId="24" fillId="0" borderId="0" xfId="17" applyNumberFormat="1" applyFont="1" applyFill="1" applyBorder="1" applyAlignment="1">
      <alignment vertical="center" wrapText="1"/>
    </xf>
    <xf numFmtId="0" fontId="22" fillId="7" borderId="64" xfId="17" applyFont="1" applyFill="1" applyBorder="1" applyAlignment="1">
      <alignment horizontal="right" vertical="top"/>
    </xf>
    <xf numFmtId="0" fontId="22" fillId="7" borderId="13" xfId="17" applyFont="1" applyFill="1" applyBorder="1" applyAlignment="1">
      <alignment horizontal="center" vertical="center"/>
    </xf>
    <xf numFmtId="185" fontId="22" fillId="0" borderId="183" xfId="17" applyNumberFormat="1" applyFont="1" applyFill="1" applyBorder="1" applyAlignment="1">
      <alignment horizontal="right" vertical="center" shrinkToFit="1"/>
    </xf>
    <xf numFmtId="185" fontId="22" fillId="0" borderId="184" xfId="17" applyNumberFormat="1" applyFont="1" applyFill="1" applyBorder="1" applyAlignment="1">
      <alignment horizontal="right" vertical="center" shrinkToFit="1"/>
    </xf>
    <xf numFmtId="185" fontId="22" fillId="0" borderId="79" xfId="17" applyNumberFormat="1" applyFont="1" applyFill="1" applyBorder="1" applyAlignment="1">
      <alignment horizontal="right" vertical="center" shrinkToFit="1"/>
    </xf>
    <xf numFmtId="0" fontId="22" fillId="0" borderId="0" xfId="17" applyNumberFormat="1" applyFont="1" applyFill="1" applyBorder="1" applyAlignment="1">
      <alignment vertical="center"/>
    </xf>
    <xf numFmtId="0" fontId="22" fillId="7" borderId="24" xfId="17" applyFont="1" applyFill="1" applyBorder="1" applyAlignment="1">
      <alignment horizontal="center" vertical="center"/>
    </xf>
    <xf numFmtId="185" fontId="22" fillId="0" borderId="185" xfId="17" applyNumberFormat="1" applyFont="1" applyFill="1" applyBorder="1" applyAlignment="1">
      <alignment horizontal="right" vertical="center" shrinkToFit="1"/>
    </xf>
    <xf numFmtId="185" fontId="22" fillId="0" borderId="74" xfId="17" applyNumberFormat="1" applyFont="1" applyFill="1" applyBorder="1" applyAlignment="1">
      <alignment horizontal="right" vertical="center" shrinkToFit="1"/>
    </xf>
    <xf numFmtId="185" fontId="22" fillId="0" borderId="182" xfId="17" applyNumberFormat="1" applyFont="1" applyFill="1" applyBorder="1" applyAlignment="1">
      <alignment horizontal="right" vertical="center" shrinkToFit="1"/>
    </xf>
    <xf numFmtId="0" fontId="22" fillId="7" borderId="45" xfId="17" applyFont="1" applyFill="1" applyBorder="1" applyAlignment="1">
      <alignment horizontal="center" vertical="center"/>
    </xf>
    <xf numFmtId="185" fontId="22" fillId="0" borderId="186" xfId="17" applyNumberFormat="1" applyFont="1" applyFill="1" applyBorder="1" applyAlignment="1">
      <alignment horizontal="right" vertical="center" shrinkToFit="1"/>
    </xf>
    <xf numFmtId="185" fontId="22" fillId="0" borderId="187" xfId="17" applyNumberFormat="1" applyFont="1" applyFill="1" applyBorder="1" applyAlignment="1">
      <alignment horizontal="right" vertical="center" shrinkToFit="1"/>
    </xf>
    <xf numFmtId="185" fontId="22" fillId="0" borderId="62" xfId="17" applyNumberFormat="1" applyFont="1" applyFill="1" applyBorder="1" applyAlignment="1">
      <alignment horizontal="right" vertical="center" shrinkToFit="1"/>
    </xf>
    <xf numFmtId="0" fontId="24" fillId="6" borderId="6" xfId="8" applyFont="1" applyFill="1" applyBorder="1" applyAlignment="1"/>
    <xf numFmtId="0" fontId="24" fillId="0" borderId="0" xfId="8" applyFont="1" applyAlignment="1"/>
    <xf numFmtId="0" fontId="25" fillId="0" borderId="0" xfId="8" applyFont="1" applyAlignment="1"/>
    <xf numFmtId="0" fontId="25" fillId="8" borderId="6" xfId="8" applyFont="1" applyFill="1" applyBorder="1" applyAlignment="1"/>
    <xf numFmtId="0" fontId="26" fillId="0" borderId="0" xfId="8" applyFont="1" applyAlignment="1">
      <alignment horizontal="center" vertical="center" wrapText="1"/>
    </xf>
    <xf numFmtId="0" fontId="26" fillId="0" borderId="0" xfId="8" applyFont="1" applyAlignment="1">
      <alignment vertical="center" wrapText="1"/>
    </xf>
    <xf numFmtId="0" fontId="24" fillId="6" borderId="18" xfId="8" applyFont="1" applyFill="1" applyBorder="1" applyAlignment="1"/>
    <xf numFmtId="0" fontId="25" fillId="0" borderId="0" xfId="8" applyFont="1">
      <alignment vertical="center"/>
    </xf>
    <xf numFmtId="0" fontId="25" fillId="8" borderId="18" xfId="8" applyFont="1" applyFill="1" applyBorder="1" applyAlignment="1"/>
    <xf numFmtId="0" fontId="24" fillId="0" borderId="31" xfId="8" applyFont="1" applyFill="1" applyBorder="1" applyAlignment="1">
      <alignment vertical="center" wrapText="1"/>
    </xf>
    <xf numFmtId="0" fontId="24" fillId="0" borderId="32" xfId="8" applyFont="1" applyFill="1" applyBorder="1" applyAlignment="1">
      <alignment vertical="center"/>
    </xf>
    <xf numFmtId="0" fontId="24" fillId="0" borderId="30" xfId="8" applyFont="1" applyFill="1" applyBorder="1" applyAlignment="1">
      <alignment vertical="center"/>
    </xf>
    <xf numFmtId="0" fontId="24" fillId="0" borderId="33" xfId="8" applyFont="1" applyFill="1" applyBorder="1" applyAlignment="1">
      <alignment vertical="center"/>
    </xf>
    <xf numFmtId="0" fontId="25" fillId="0" borderId="0" xfId="8" applyFont="1" applyAlignment="1">
      <alignment vertical="top"/>
    </xf>
    <xf numFmtId="0" fontId="24" fillId="6" borderId="18" xfId="8" applyFont="1" applyFill="1" applyBorder="1" applyAlignment="1">
      <alignment horizontal="right" vertical="center"/>
    </xf>
    <xf numFmtId="0" fontId="25" fillId="8" borderId="18" xfId="8" applyFont="1" applyFill="1" applyBorder="1" applyAlignment="1">
      <alignment horizontal="right" vertical="center"/>
    </xf>
    <xf numFmtId="0" fontId="28" fillId="0" borderId="0" xfId="8" applyFont="1">
      <alignment vertical="center"/>
    </xf>
    <xf numFmtId="0" fontId="24" fillId="6" borderId="64" xfId="8" applyFont="1" applyFill="1" applyBorder="1" applyAlignment="1">
      <alignment horizontal="right" vertical="top"/>
    </xf>
    <xf numFmtId="0" fontId="25" fillId="8" borderId="64" xfId="8" applyFont="1" applyFill="1" applyBorder="1" applyAlignment="1">
      <alignment horizontal="right" vertical="top"/>
    </xf>
    <xf numFmtId="0" fontId="24" fillId="6" borderId="13" xfId="8" applyFont="1" applyFill="1" applyBorder="1" applyAlignment="1">
      <alignment horizontal="center" vertical="center"/>
    </xf>
    <xf numFmtId="183" fontId="24" fillId="0" borderId="183" xfId="8" applyNumberFormat="1" applyFont="1" applyFill="1" applyBorder="1" applyAlignment="1" applyProtection="1">
      <alignment horizontal="right" vertical="center" shrinkToFit="1"/>
    </xf>
    <xf numFmtId="183" fontId="24" fillId="0" borderId="184" xfId="8" applyNumberFormat="1" applyFont="1" applyFill="1" applyBorder="1" applyAlignment="1" applyProtection="1">
      <alignment horizontal="right" vertical="center" shrinkToFit="1"/>
    </xf>
    <xf numFmtId="183" fontId="24" fillId="0" borderId="79" xfId="8" applyNumberFormat="1" applyFont="1" applyFill="1" applyBorder="1" applyAlignment="1" applyProtection="1">
      <alignment horizontal="right" vertical="center" shrinkToFit="1"/>
    </xf>
    <xf numFmtId="183" fontId="25" fillId="0" borderId="0" xfId="8" applyNumberFormat="1" applyFont="1" applyAlignment="1">
      <alignment horizontal="right" vertical="center" shrinkToFit="1"/>
    </xf>
    <xf numFmtId="0" fontId="25" fillId="8" borderId="13" xfId="8" applyFont="1" applyFill="1" applyBorder="1" applyAlignment="1">
      <alignment horizontal="center" vertical="center"/>
    </xf>
    <xf numFmtId="183" fontId="25" fillId="0" borderId="183" xfId="8" applyNumberFormat="1" applyFont="1" applyBorder="1" applyAlignment="1" applyProtection="1">
      <alignment horizontal="right" vertical="center" shrinkToFit="1"/>
      <protection locked="0"/>
    </xf>
    <xf numFmtId="183" fontId="25" fillId="0" borderId="2" xfId="8" applyNumberFormat="1" applyFont="1" applyBorder="1" applyAlignment="1" applyProtection="1">
      <alignment horizontal="right" vertical="center" shrinkToFit="1"/>
      <protection locked="0"/>
    </xf>
    <xf numFmtId="183" fontId="25" fillId="0" borderId="79" xfId="8" applyNumberFormat="1" applyFont="1" applyBorder="1" applyAlignment="1" applyProtection="1">
      <alignment horizontal="right" vertical="center" shrinkToFit="1"/>
      <protection locked="0"/>
    </xf>
    <xf numFmtId="0" fontId="24" fillId="6" borderId="24" xfId="8" applyFont="1" applyFill="1" applyBorder="1" applyAlignment="1">
      <alignment horizontal="center" vertical="center"/>
    </xf>
    <xf numFmtId="183" fontId="24" fillId="0" borderId="185" xfId="8" applyNumberFormat="1" applyFont="1" applyFill="1" applyBorder="1" applyAlignment="1" applyProtection="1">
      <alignment horizontal="right" vertical="center" shrinkToFit="1"/>
    </xf>
    <xf numFmtId="183" fontId="24" fillId="0" borderId="74" xfId="8" applyNumberFormat="1" applyFont="1" applyFill="1" applyBorder="1" applyAlignment="1" applyProtection="1">
      <alignment horizontal="right" vertical="center" shrinkToFit="1"/>
    </xf>
    <xf numFmtId="183" fontId="24" fillId="0" borderId="182" xfId="8" applyNumberFormat="1" applyFont="1" applyFill="1" applyBorder="1" applyAlignment="1" applyProtection="1">
      <alignment horizontal="right" vertical="center" shrinkToFit="1"/>
    </xf>
    <xf numFmtId="0" fontId="25" fillId="8" borderId="24" xfId="8" applyFont="1" applyFill="1" applyBorder="1" applyAlignment="1">
      <alignment horizontal="center" vertical="center"/>
    </xf>
    <xf numFmtId="183" fontId="25" fillId="0" borderId="185" xfId="8" applyNumberFormat="1" applyFont="1" applyBorder="1" applyAlignment="1" applyProtection="1">
      <alignment horizontal="right" vertical="center" shrinkToFit="1"/>
      <protection locked="0"/>
    </xf>
    <xf numFmtId="183" fontId="25" fillId="0" borderId="25" xfId="8" applyNumberFormat="1" applyFont="1" applyBorder="1" applyAlignment="1" applyProtection="1">
      <alignment horizontal="right" vertical="center" shrinkToFit="1"/>
      <protection locked="0"/>
    </xf>
    <xf numFmtId="183" fontId="25" fillId="0" borderId="182" xfId="8" applyNumberFormat="1" applyFont="1" applyBorder="1" applyAlignment="1" applyProtection="1">
      <alignment horizontal="right" vertical="center" shrinkToFit="1"/>
      <protection locked="0"/>
    </xf>
    <xf numFmtId="0" fontId="23" fillId="0" borderId="0" xfId="8" applyFont="1" applyAlignment="1">
      <alignment horizontal="center" vertical="center"/>
    </xf>
    <xf numFmtId="0" fontId="24" fillId="6" borderId="55" xfId="8" applyFont="1" applyFill="1" applyBorder="1" applyAlignment="1">
      <alignment horizontal="center" vertical="center"/>
    </xf>
    <xf numFmtId="183" fontId="24" fillId="0" borderId="186" xfId="8" applyNumberFormat="1" applyFont="1" applyFill="1" applyBorder="1" applyAlignment="1" applyProtection="1">
      <alignment horizontal="right" vertical="center" shrinkToFit="1"/>
    </xf>
    <xf numFmtId="183" fontId="24" fillId="0" borderId="187" xfId="8" applyNumberFormat="1" applyFont="1" applyFill="1" applyBorder="1" applyAlignment="1" applyProtection="1">
      <alignment horizontal="right" vertical="center" shrinkToFit="1"/>
    </xf>
    <xf numFmtId="183" fontId="24" fillId="0" borderId="62" xfId="8" applyNumberFormat="1" applyFont="1" applyFill="1" applyBorder="1" applyAlignment="1" applyProtection="1">
      <alignment horizontal="right" vertical="center" shrinkToFit="1"/>
    </xf>
    <xf numFmtId="0" fontId="29" fillId="0" borderId="0" xfId="8" applyNumberFormat="1" applyFont="1" applyAlignment="1">
      <alignment horizontal="center" vertical="center" shrinkToFit="1"/>
    </xf>
    <xf numFmtId="0" fontId="25" fillId="8" borderId="55" xfId="8" applyFont="1" applyFill="1" applyBorder="1" applyAlignment="1">
      <alignment horizontal="center" vertical="center"/>
    </xf>
    <xf numFmtId="183" fontId="25" fillId="0" borderId="186" xfId="8" applyNumberFormat="1" applyFont="1" applyBorder="1" applyAlignment="1" applyProtection="1">
      <alignment horizontal="right" vertical="center" shrinkToFit="1"/>
      <protection locked="0"/>
    </xf>
    <xf numFmtId="183" fontId="25" fillId="0" borderId="46" xfId="8" applyNumberFormat="1" applyFont="1" applyBorder="1" applyAlignment="1" applyProtection="1">
      <alignment horizontal="right" vertical="center" shrinkToFit="1"/>
      <protection locked="0"/>
    </xf>
    <xf numFmtId="183" fontId="25" fillId="0" borderId="62" xfId="8" applyNumberFormat="1" applyFont="1" applyBorder="1" applyAlignment="1" applyProtection="1">
      <alignment horizontal="right" vertical="center" shrinkToFit="1"/>
      <protection locked="0"/>
    </xf>
    <xf numFmtId="0" fontId="24" fillId="0" borderId="0" xfId="7" applyFont="1" applyFill="1" applyBorder="1" applyAlignment="1"/>
    <xf numFmtId="0" fontId="24" fillId="0" borderId="26" xfId="7" applyFont="1" applyFill="1" applyBorder="1" applyAlignment="1">
      <alignment vertical="center"/>
    </xf>
    <xf numFmtId="0" fontId="24" fillId="0" borderId="32" xfId="7" applyFont="1" applyFill="1" applyBorder="1" applyAlignment="1">
      <alignment vertical="center" wrapText="1"/>
    </xf>
    <xf numFmtId="0" fontId="24" fillId="0" borderId="0" xfId="7" applyFont="1" applyFill="1" applyBorder="1" applyAlignment="1">
      <alignment horizontal="left" vertical="center"/>
    </xf>
    <xf numFmtId="183" fontId="24" fillId="0" borderId="183" xfId="7" applyNumberFormat="1" applyFont="1" applyBorder="1" applyAlignment="1">
      <alignment horizontal="right" vertical="center" shrinkToFit="1"/>
    </xf>
    <xf numFmtId="183" fontId="24" fillId="0" borderId="184" xfId="7" applyNumberFormat="1" applyFont="1" applyBorder="1" applyAlignment="1">
      <alignment horizontal="right" vertical="center" shrinkToFit="1"/>
    </xf>
    <xf numFmtId="183" fontId="24" fillId="0" borderId="79" xfId="7" applyNumberFormat="1" applyFont="1" applyBorder="1" applyAlignment="1">
      <alignment horizontal="right" vertical="center" shrinkToFit="1"/>
    </xf>
    <xf numFmtId="183" fontId="24" fillId="0" borderId="0" xfId="7" applyNumberFormat="1" applyFont="1" applyFill="1" applyBorder="1" applyAlignment="1" applyProtection="1">
      <alignment horizontal="right" vertical="center"/>
    </xf>
    <xf numFmtId="183" fontId="24" fillId="0" borderId="185" xfId="7" applyNumberFormat="1" applyFont="1" applyBorder="1" applyAlignment="1">
      <alignment horizontal="right" vertical="center" shrinkToFit="1"/>
    </xf>
    <xf numFmtId="183" fontId="24" fillId="0" borderId="74" xfId="7" applyNumberFormat="1" applyFont="1" applyBorder="1" applyAlignment="1">
      <alignment horizontal="right" vertical="center" shrinkToFit="1"/>
    </xf>
    <xf numFmtId="183" fontId="24" fillId="0" borderId="182" xfId="7" applyNumberFormat="1" applyFont="1" applyBorder="1" applyAlignment="1">
      <alignment horizontal="right" vertical="center" shrinkToFit="1"/>
    </xf>
    <xf numFmtId="0" fontId="24" fillId="6" borderId="45" xfId="7" applyFont="1" applyFill="1" applyBorder="1" applyAlignment="1">
      <alignment horizontal="center" vertical="center"/>
    </xf>
    <xf numFmtId="183" fontId="24" fillId="0" borderId="186" xfId="7" applyNumberFormat="1" applyFont="1" applyBorder="1" applyAlignment="1">
      <alignment horizontal="right" vertical="center" shrinkToFit="1"/>
    </xf>
    <xf numFmtId="183" fontId="24" fillId="0" borderId="187" xfId="7" applyNumberFormat="1" applyFont="1" applyBorder="1" applyAlignment="1">
      <alignment horizontal="right" vertical="center" shrinkToFit="1"/>
    </xf>
    <xf numFmtId="183" fontId="24" fillId="0" borderId="62" xfId="7" applyNumberFormat="1" applyFont="1" applyBorder="1" applyAlignment="1">
      <alignment horizontal="right" vertical="center" shrinkToFit="1"/>
    </xf>
    <xf numFmtId="0" fontId="30" fillId="6" borderId="6" xfId="6" applyFont="1" applyFill="1" applyBorder="1" applyAlignment="1"/>
    <xf numFmtId="0" fontId="30" fillId="0" borderId="8" xfId="6" applyFont="1" applyFill="1" applyBorder="1" applyAlignment="1">
      <alignment horizontal="center" vertical="center" wrapText="1"/>
    </xf>
    <xf numFmtId="0" fontId="30" fillId="0" borderId="12" xfId="6" applyFont="1" applyFill="1" applyBorder="1" applyAlignment="1">
      <alignment horizontal="center" vertical="center" wrapText="1"/>
    </xf>
    <xf numFmtId="0" fontId="30" fillId="0" borderId="2" xfId="6" applyFont="1" applyFill="1" applyBorder="1" applyAlignment="1">
      <alignment horizontal="center" vertical="center"/>
    </xf>
    <xf numFmtId="0" fontId="30" fillId="0" borderId="5" xfId="6" applyFont="1" applyFill="1" applyBorder="1" applyAlignment="1">
      <alignment horizontal="center" vertical="center"/>
    </xf>
    <xf numFmtId="0" fontId="30" fillId="0" borderId="6" xfId="6" applyFont="1" applyFill="1" applyBorder="1" applyAlignment="1">
      <alignment horizontal="center" vertical="center"/>
    </xf>
    <xf numFmtId="0" fontId="30" fillId="6" borderId="18" xfId="6" applyFont="1" applyFill="1" applyBorder="1" applyAlignment="1">
      <alignment horizontal="right" vertical="top"/>
    </xf>
    <xf numFmtId="0" fontId="30" fillId="6" borderId="64" xfId="6" applyFont="1" applyFill="1" applyBorder="1" applyAlignment="1">
      <alignment horizontal="right" vertical="top"/>
    </xf>
    <xf numFmtId="0" fontId="31" fillId="8" borderId="24" xfId="5" applyFont="1" applyFill="1" applyBorder="1" applyAlignment="1">
      <alignment horizontal="center" vertical="center"/>
    </xf>
    <xf numFmtId="183" fontId="30" fillId="0" borderId="24" xfId="5" applyNumberFormat="1" applyFont="1" applyBorder="1" applyAlignment="1">
      <alignment horizontal="right" vertical="center" shrinkToFit="1"/>
    </xf>
    <xf numFmtId="183" fontId="30" fillId="0" borderId="27" xfId="5" applyNumberFormat="1" applyFont="1" applyBorder="1" applyAlignment="1">
      <alignment horizontal="right" vertical="center" shrinkToFit="1"/>
    </xf>
    <xf numFmtId="183" fontId="30" fillId="0" borderId="74" xfId="5" applyNumberFormat="1" applyFont="1" applyBorder="1" applyAlignment="1">
      <alignment horizontal="right" vertical="center" shrinkToFit="1"/>
    </xf>
    <xf numFmtId="183" fontId="30" fillId="0" borderId="74" xfId="5" applyNumberFormat="1" applyFont="1" applyBorder="1" applyAlignment="1" applyProtection="1">
      <alignment horizontal="right" vertical="center" shrinkToFit="1"/>
      <protection locked="0"/>
    </xf>
    <xf numFmtId="183" fontId="30" fillId="0" borderId="182" xfId="5" applyNumberFormat="1" applyFont="1" applyBorder="1" applyAlignment="1" applyProtection="1">
      <alignment horizontal="right" vertical="center" shrinkToFit="1"/>
      <protection locked="0"/>
    </xf>
    <xf numFmtId="183" fontId="30" fillId="0" borderId="29" xfId="5" applyNumberFormat="1" applyFont="1" applyBorder="1" applyAlignment="1">
      <alignment horizontal="right" vertical="center" shrinkToFit="1"/>
    </xf>
    <xf numFmtId="0" fontId="23" fillId="0" borderId="0" xfId="6" applyFont="1" applyAlignment="1">
      <alignment horizontal="right"/>
    </xf>
    <xf numFmtId="0" fontId="31" fillId="8" borderId="55" xfId="5" applyFont="1" applyFill="1" applyBorder="1" applyAlignment="1">
      <alignment horizontal="center" vertical="center"/>
    </xf>
    <xf numFmtId="183" fontId="30" fillId="0" borderId="45" xfId="5" applyNumberFormat="1" applyFont="1" applyBorder="1" applyAlignment="1">
      <alignment horizontal="right" vertical="center" shrinkToFit="1"/>
    </xf>
    <xf numFmtId="183" fontId="30" fillId="0" borderId="48" xfId="5" applyNumberFormat="1" applyFont="1" applyBorder="1" applyAlignment="1">
      <alignment horizontal="right" vertical="center" shrinkToFit="1"/>
    </xf>
    <xf numFmtId="183" fontId="30" fillId="0" borderId="187" xfId="5" applyNumberFormat="1" applyFont="1" applyBorder="1" applyAlignment="1">
      <alignment horizontal="right" vertical="center" shrinkToFit="1"/>
    </xf>
    <xf numFmtId="183" fontId="30" fillId="0" borderId="187" xfId="5" applyNumberFormat="1" applyFont="1" applyBorder="1" applyAlignment="1" applyProtection="1">
      <alignment horizontal="right" vertical="center" shrinkToFit="1"/>
      <protection locked="0"/>
    </xf>
    <xf numFmtId="183" fontId="30" fillId="0" borderId="62" xfId="5" applyNumberFormat="1" applyFont="1" applyBorder="1" applyAlignment="1" applyProtection="1">
      <alignment horizontal="right" vertical="center" shrinkToFit="1"/>
      <protection locked="0"/>
    </xf>
    <xf numFmtId="183" fontId="30"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2"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1" fillId="0" borderId="27" xfId="1" applyNumberFormat="1" applyFont="1" applyFill="1" applyBorder="1" applyAlignment="1">
      <alignment vertical="center"/>
    </xf>
    <xf numFmtId="187" fontId="21" fillId="0" borderId="172" xfId="1" applyNumberFormat="1" applyFont="1" applyFill="1" applyBorder="1" applyAlignment="1">
      <alignment vertical="center"/>
    </xf>
    <xf numFmtId="187" fontId="21" fillId="0" borderId="172" xfId="1" applyNumberFormat="1" applyFont="1" applyFill="1" applyBorder="1" applyAlignment="1">
      <alignment vertical="center" wrapText="1"/>
    </xf>
    <xf numFmtId="187" fontId="21" fillId="0" borderId="30" xfId="1" applyNumberFormat="1" applyFont="1" applyFill="1" applyBorder="1" applyAlignment="1">
      <alignment vertical="center"/>
    </xf>
    <xf numFmtId="187" fontId="21" fillId="0" borderId="173" xfId="1" applyNumberFormat="1" applyFont="1" applyFill="1" applyBorder="1" applyAlignment="1">
      <alignment vertical="center"/>
    </xf>
    <xf numFmtId="190" fontId="21" fillId="0" borderId="175" xfId="1" applyNumberFormat="1" applyFont="1" applyFill="1" applyBorder="1" applyAlignment="1">
      <alignment vertical="center"/>
    </xf>
    <xf numFmtId="190" fontId="21" fillId="0" borderId="171" xfId="1" applyNumberFormat="1" applyFont="1" applyFill="1" applyBorder="1" applyAlignment="1">
      <alignment vertical="center"/>
    </xf>
    <xf numFmtId="178" fontId="21" fillId="0" borderId="177" xfId="1" applyNumberFormat="1" applyFont="1" applyBorder="1" applyAlignment="1">
      <alignment horizontal="center" vertical="center"/>
    </xf>
    <xf numFmtId="187" fontId="21" fillId="0" borderId="177" xfId="1" applyNumberFormat="1" applyFont="1" applyFill="1" applyBorder="1" applyAlignment="1">
      <alignment vertical="center"/>
    </xf>
    <xf numFmtId="187" fontId="21" fillId="0" borderId="178" xfId="1" applyNumberFormat="1" applyFont="1" applyFill="1" applyBorder="1" applyAlignment="1">
      <alignment vertical="center"/>
    </xf>
    <xf numFmtId="190" fontId="21" fillId="0" borderId="179" xfId="1" applyNumberFormat="1" applyFont="1" applyFill="1" applyBorder="1" applyAlignment="1">
      <alignment vertical="center"/>
    </xf>
    <xf numFmtId="190" fontId="21" fillId="0" borderId="180" xfId="1" applyNumberFormat="1" applyFont="1" applyFill="1" applyBorder="1" applyAlignment="1">
      <alignment vertical="center"/>
    </xf>
    <xf numFmtId="190" fontId="21" fillId="0" borderId="23" xfId="1" applyNumberFormat="1" applyFont="1" applyBorder="1" applyAlignment="1">
      <alignment vertical="center"/>
    </xf>
    <xf numFmtId="190" fontId="21" fillId="0" borderId="27" xfId="1" applyNumberFormat="1" applyFont="1" applyBorder="1" applyAlignment="1">
      <alignment vertical="center"/>
    </xf>
    <xf numFmtId="190" fontId="21" fillId="0" borderId="172" xfId="1" applyNumberFormat="1" applyFont="1" applyBorder="1" applyAlignment="1">
      <alignment vertical="center"/>
    </xf>
    <xf numFmtId="0" fontId="0" fillId="3" borderId="0" xfId="1" applyFont="1" applyFill="1" applyAlignment="1">
      <alignment vertical="center"/>
    </xf>
    <xf numFmtId="0" fontId="1" fillId="3" borderId="0" xfId="1" applyFill="1" applyAlignment="1" applyProtection="1">
      <alignment vertical="center"/>
      <protection hidden="1"/>
    </xf>
    <xf numFmtId="0" fontId="3" fillId="0" borderId="0" xfId="19" applyFont="1">
      <alignment vertical="center"/>
    </xf>
    <xf numFmtId="0" fontId="1" fillId="3" borderId="0" xfId="1" applyFill="1" applyAlignment="1">
      <alignment vertical="center"/>
    </xf>
    <xf numFmtId="0" fontId="3" fillId="0" borderId="30" xfId="19" applyFont="1" applyBorder="1">
      <alignment vertical="center"/>
    </xf>
    <xf numFmtId="0" fontId="3" fillId="0" borderId="23" xfId="19" applyFont="1" applyBorder="1">
      <alignment vertical="center"/>
    </xf>
    <xf numFmtId="189" fontId="3" fillId="0" borderId="23" xfId="19" applyNumberFormat="1" applyFont="1" applyBorder="1">
      <alignment vertical="center"/>
    </xf>
    <xf numFmtId="0" fontId="3" fillId="0" borderId="16" xfId="19" applyFont="1" applyBorder="1">
      <alignment vertical="center"/>
    </xf>
    <xf numFmtId="0" fontId="3" fillId="0" borderId="42" xfId="19" applyFont="1" applyBorder="1">
      <alignment vertical="center"/>
    </xf>
    <xf numFmtId="0" fontId="3" fillId="0" borderId="14" xfId="19" applyFont="1" applyBorder="1">
      <alignment vertical="center"/>
    </xf>
    <xf numFmtId="0" fontId="3" fillId="0" borderId="31" xfId="19" applyFont="1" applyBorder="1">
      <alignment vertical="center"/>
    </xf>
    <xf numFmtId="0" fontId="3" fillId="0" borderId="34" xfId="19" applyFont="1" applyBorder="1">
      <alignment vertical="center"/>
    </xf>
    <xf numFmtId="0" fontId="3" fillId="0" borderId="15" xfId="19" applyFont="1" applyBorder="1">
      <alignment vertical="center"/>
    </xf>
    <xf numFmtId="0" fontId="3" fillId="0" borderId="35" xfId="19" applyFont="1" applyBorder="1">
      <alignment vertical="center"/>
    </xf>
    <xf numFmtId="0" fontId="17" fillId="0" borderId="30" xfId="19" applyFont="1" applyBorder="1">
      <alignment vertical="center"/>
    </xf>
    <xf numFmtId="178" fontId="0" fillId="0" borderId="0" xfId="19" applyNumberFormat="1" applyFont="1">
      <alignment vertical="center"/>
    </xf>
    <xf numFmtId="178" fontId="3" fillId="0" borderId="0" xfId="19" applyNumberFormat="1" applyFont="1">
      <alignment vertical="center"/>
    </xf>
    <xf numFmtId="187" fontId="3" fillId="3" borderId="0" xfId="18" applyNumberFormat="1" applyFont="1" applyFill="1" applyAlignment="1">
      <alignment vertical="center" wrapText="1"/>
    </xf>
    <xf numFmtId="49" fontId="3" fillId="3" borderId="0" xfId="18" applyNumberFormat="1" applyFont="1" applyFill="1" applyAlignment="1">
      <alignment horizontal="center" vertical="center" wrapText="1"/>
    </xf>
    <xf numFmtId="49" fontId="3" fillId="3" borderId="0" xfId="18" applyNumberFormat="1" applyFont="1" applyFill="1" applyAlignment="1">
      <alignment horizontal="center" vertical="center"/>
    </xf>
    <xf numFmtId="178" fontId="3" fillId="0" borderId="42" xfId="19" applyNumberFormat="1" applyFont="1" applyBorder="1">
      <alignment vertical="center"/>
    </xf>
    <xf numFmtId="178" fontId="3" fillId="0" borderId="14" xfId="19" applyNumberFormat="1" applyFont="1" applyBorder="1">
      <alignment vertical="center"/>
    </xf>
    <xf numFmtId="191" fontId="3" fillId="0" borderId="0" xfId="19" applyNumberFormat="1" applyFont="1">
      <alignment vertical="center"/>
    </xf>
    <xf numFmtId="178" fontId="3" fillId="0" borderId="31" xfId="19" applyNumberFormat="1" applyFont="1" applyBorder="1">
      <alignment vertical="center"/>
    </xf>
    <xf numFmtId="178" fontId="3" fillId="0" borderId="34" xfId="19" applyNumberFormat="1" applyFont="1" applyBorder="1">
      <alignment vertical="center"/>
    </xf>
    <xf numFmtId="189" fontId="3" fillId="0" borderId="34" xfId="19" applyNumberFormat="1" applyFont="1" applyBorder="1">
      <alignment vertical="center"/>
    </xf>
    <xf numFmtId="178" fontId="3" fillId="0" borderId="15" xfId="19" applyNumberFormat="1" applyFont="1" applyBorder="1">
      <alignment vertical="center"/>
    </xf>
    <xf numFmtId="0" fontId="17" fillId="0" borderId="42" xfId="19" applyFont="1" applyBorder="1">
      <alignment vertical="center"/>
    </xf>
    <xf numFmtId="189" fontId="3" fillId="0" borderId="0" xfId="18" applyNumberFormat="1" applyFont="1">
      <alignment vertical="center"/>
    </xf>
    <xf numFmtId="178" fontId="1" fillId="0" borderId="0" xfId="13" applyNumberFormat="1" applyAlignment="1">
      <alignment vertical="center"/>
    </xf>
    <xf numFmtId="183" fontId="1" fillId="0" borderId="0" xfId="14" applyNumberFormat="1" applyAlignment="1">
      <alignment horizontal="right" vertical="center"/>
    </xf>
    <xf numFmtId="184" fontId="1" fillId="0" borderId="0" xfId="14" applyNumberFormat="1" applyAlignment="1">
      <alignment horizontal="right" vertical="center"/>
    </xf>
    <xf numFmtId="178" fontId="3" fillId="3" borderId="0" xfId="19" applyNumberFormat="1" applyFont="1" applyFill="1" applyAlignment="1">
      <alignment vertical="center" wrapText="1"/>
    </xf>
    <xf numFmtId="178" fontId="1" fillId="0" borderId="0" xfId="19" applyNumberFormat="1" applyAlignment="1">
      <alignment horizontal="center" vertical="center"/>
    </xf>
    <xf numFmtId="0" fontId="46" fillId="0" borderId="0" xfId="20" applyFont="1">
      <alignment vertical="center"/>
    </xf>
    <xf numFmtId="0" fontId="9" fillId="0" borderId="0" xfId="9" applyFont="1" applyAlignment="1">
      <alignment horizontal="left" vertical="center" wrapText="1"/>
    </xf>
    <xf numFmtId="0" fontId="9" fillId="0" borderId="58" xfId="9" applyFont="1" applyBorder="1" applyAlignment="1">
      <alignment horizontal="left" vertical="center" wrapText="1"/>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0" fontId="10" fillId="0" borderId="7" xfId="2" applyFont="1" applyBorder="1" applyAlignment="1">
      <alignment horizontal="center" vertical="center" wrapText="1"/>
    </xf>
    <xf numFmtId="0" fontId="10" fillId="0" borderId="19" xfId="2" applyFont="1" applyBorder="1" applyAlignment="1">
      <alignment horizontal="center" vertical="center" wrapText="1"/>
    </xf>
    <xf numFmtId="0" fontId="10" fillId="0" borderId="53"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0" xfId="2" applyFont="1" applyAlignment="1">
      <alignment horizontal="center" vertical="center" wrapText="1"/>
    </xf>
    <xf numFmtId="0" fontId="10" fillId="0" borderId="58"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20" xfId="2" applyFont="1" applyBorder="1" applyAlignment="1">
      <alignment horizontal="center" vertical="center" wrapText="1"/>
    </xf>
    <xf numFmtId="0" fontId="10" fillId="0" borderId="60" xfId="2" applyFont="1" applyBorder="1" applyAlignment="1">
      <alignment horizontal="center" vertical="center" wrapText="1"/>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30" xfId="9" applyFont="1" applyBorder="1" applyAlignment="1">
      <alignment horizontal="center" vertical="center"/>
    </xf>
    <xf numFmtId="0" fontId="2" fillId="0" borderId="23" xfId="9" applyFont="1" applyBorder="1" applyAlignment="1">
      <alignment horizontal="center" vertical="center"/>
    </xf>
    <xf numFmtId="0" fontId="2" fillId="0" borderId="16" xfId="9" applyFont="1" applyBorder="1" applyAlignment="1">
      <alignment horizontal="center" vertical="center"/>
    </xf>
    <xf numFmtId="0" fontId="2" fillId="0" borderId="31" xfId="9" applyFont="1" applyBorder="1" applyAlignment="1">
      <alignment horizontal="center" vertical="center"/>
    </xf>
    <xf numFmtId="0" fontId="2" fillId="0" borderId="34" xfId="9" applyFont="1" applyBorder="1" applyAlignment="1">
      <alignment horizontal="center" vertical="center"/>
    </xf>
    <xf numFmtId="0" fontId="2" fillId="0" borderId="15" xfId="9" applyFont="1" applyBorder="1" applyAlignment="1">
      <alignment horizontal="center" vertical="center"/>
    </xf>
    <xf numFmtId="0" fontId="9" fillId="0" borderId="30" xfId="9" applyFont="1" applyBorder="1" applyAlignment="1">
      <alignment horizontal="center" vertical="center" wrapText="1"/>
    </xf>
    <xf numFmtId="0" fontId="9" fillId="0" borderId="23" xfId="9" applyFont="1" applyBorder="1" applyAlignment="1">
      <alignment horizontal="center" vertical="center" wrapText="1"/>
    </xf>
    <xf numFmtId="0" fontId="9" fillId="0" borderId="16" xfId="9" applyFont="1" applyBorder="1" applyAlignment="1">
      <alignment horizontal="center" vertical="center" wrapText="1"/>
    </xf>
    <xf numFmtId="0" fontId="9" fillId="0" borderId="31" xfId="9" applyFont="1" applyBorder="1" applyAlignment="1">
      <alignment horizontal="center" vertical="center" wrapText="1"/>
    </xf>
    <xf numFmtId="0" fontId="9" fillId="0" borderId="34" xfId="9" applyFont="1" applyBorder="1" applyAlignment="1">
      <alignment horizontal="center" vertical="center" wrapText="1"/>
    </xf>
    <xf numFmtId="0" fontId="9"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9" fillId="0" borderId="54" xfId="9" applyFont="1" applyBorder="1" applyAlignment="1">
      <alignment horizontal="center" vertical="center" wrapText="1"/>
    </xf>
    <xf numFmtId="0" fontId="9" fillId="0" borderId="59" xfId="9" applyFont="1" applyBorder="1" applyAlignment="1">
      <alignment horizontal="center" vertical="center" wrapText="1"/>
    </xf>
    <xf numFmtId="0" fontId="2" fillId="0" borderId="30"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0" fontId="2" fillId="0" borderId="32" xfId="9" applyFont="1" applyBorder="1">
      <alignment vertical="center"/>
    </xf>
    <xf numFmtId="0" fontId="2" fillId="0" borderId="35" xfId="9" applyFont="1" applyBorder="1">
      <alignment vertical="center"/>
    </xf>
    <xf numFmtId="0" fontId="2" fillId="0" borderId="37"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10" fillId="0" borderId="7" xfId="2" applyFont="1" applyBorder="1" applyAlignment="1">
      <alignment horizontal="left" vertical="center"/>
    </xf>
    <xf numFmtId="0" fontId="10" fillId="0" borderId="19" xfId="2" applyFont="1" applyBorder="1" applyAlignment="1">
      <alignment horizontal="left" vertical="center"/>
    </xf>
    <xf numFmtId="0" fontId="10" fillId="0" borderId="53" xfId="2" applyFont="1" applyBorder="1" applyAlignment="1">
      <alignment horizontal="left" vertical="center"/>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8" xfId="9" applyFont="1" applyBorder="1" applyAlignment="1">
      <alignment horizontal="center" vertical="center"/>
    </xf>
    <xf numFmtId="0" fontId="2" fillId="0" borderId="0" xfId="9" applyFont="1" applyAlignment="1">
      <alignment horizontal="center" vertical="center"/>
    </xf>
    <xf numFmtId="0" fontId="2" fillId="0" borderId="56" xfId="9" applyFont="1" applyBorder="1" applyAlignment="1">
      <alignment horizontal="center" vertical="center"/>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0" xfId="9" applyNumberFormat="1" applyFont="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21" xfId="9"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9" fillId="0" borderId="0" xfId="9" applyFont="1" applyAlignment="1" applyProtection="1">
      <alignment horizontal="left" vertical="center" wrapText="1"/>
      <protection hidden="1"/>
    </xf>
    <xf numFmtId="176" fontId="2" fillId="0" borderId="0" xfId="9" applyNumberFormat="1" applyFont="1" applyAlignment="1" applyProtection="1">
      <alignment horizontal="center" vertical="center" shrinkToFit="1"/>
      <protection hidden="1"/>
    </xf>
    <xf numFmtId="0" fontId="2" fillId="0" borderId="0" xfId="9" applyFont="1" applyAlignment="1" applyProtection="1">
      <alignment horizontal="center" vertical="center" shrinkToFit="1"/>
      <protection hidden="1"/>
    </xf>
    <xf numFmtId="0" fontId="2" fillId="0" borderId="0" xfId="9" applyFont="1" applyAlignment="1">
      <alignment horizontal="center" vertical="center" shrinkToFit="1"/>
    </xf>
    <xf numFmtId="0" fontId="2" fillId="0" borderId="0" xfId="9" applyFont="1" applyAlignment="1">
      <alignment horizontal="left" vertical="center"/>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0" fontId="10" fillId="0" borderId="9" xfId="2" applyFont="1" applyBorder="1" applyAlignment="1">
      <alignment horizontal="left" vertical="center"/>
    </xf>
    <xf numFmtId="0" fontId="10" fillId="0" borderId="20" xfId="2" applyFont="1" applyBorder="1" applyAlignment="1">
      <alignment horizontal="left" vertical="center"/>
    </xf>
    <xf numFmtId="0" fontId="10" fillId="0" borderId="60" xfId="2" applyFont="1" applyBorder="1" applyAlignment="1">
      <alignment horizontal="left" vertical="center"/>
    </xf>
    <xf numFmtId="49" fontId="2" fillId="0" borderId="0" xfId="9" applyNumberFormat="1" applyFont="1" applyAlignment="1">
      <alignment horizontal="left"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0" fontId="10" fillId="0" borderId="8" xfId="2" applyFont="1" applyBorder="1" applyAlignment="1">
      <alignment horizontal="left" vertical="center"/>
    </xf>
    <xf numFmtId="0" fontId="10" fillId="0" borderId="0" xfId="2" applyFont="1" applyAlignment="1">
      <alignment horizontal="left" vertical="center"/>
    </xf>
    <xf numFmtId="0" fontId="10" fillId="0" borderId="58" xfId="2" applyFont="1" applyBorder="1" applyAlignment="1">
      <alignment horizontal="left" vertical="center"/>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0" fontId="11" fillId="0" borderId="35" xfId="9" applyFont="1" applyBorder="1">
      <alignment vertical="center"/>
    </xf>
    <xf numFmtId="0" fontId="11" fillId="0" borderId="37" xfId="9" applyFont="1" applyBorder="1">
      <alignment vertical="center"/>
    </xf>
    <xf numFmtId="0" fontId="2" fillId="0" borderId="8" xfId="9" applyFont="1" applyBorder="1" applyAlignment="1">
      <alignment horizontal="left" vertical="center"/>
    </xf>
    <xf numFmtId="0" fontId="2" fillId="0" borderId="58" xfId="9" applyFont="1" applyBorder="1" applyAlignment="1">
      <alignment horizontal="left"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2" fillId="0" borderId="10" xfId="9" applyFont="1" applyBorder="1" applyAlignment="1">
      <alignment horizontal="center" vertical="center"/>
    </xf>
    <xf numFmtId="0" fontId="2" fillId="0" borderId="29" xfId="9" applyFont="1" applyBorder="1" applyAlignment="1">
      <alignment horizontal="center" vertical="center"/>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0" fontId="2" fillId="0" borderId="5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0" fillId="0" borderId="33" xfId="10" applyFont="1" applyBorder="1" applyAlignment="1">
      <alignment horizontal="center" vertical="center" shrinkToFit="1"/>
    </xf>
    <xf numFmtId="0" fontId="10" fillId="0" borderId="36" xfId="10" applyFont="1" applyBorder="1" applyAlignment="1">
      <alignment horizontal="center" vertical="center" shrinkToFit="1"/>
    </xf>
    <xf numFmtId="0" fontId="10" fillId="0" borderId="38" xfId="10" applyFont="1" applyBorder="1" applyAlignment="1">
      <alignment horizontal="center" vertical="center" shrinkToFit="1"/>
    </xf>
    <xf numFmtId="179" fontId="10" fillId="0" borderId="30" xfId="9" applyNumberFormat="1" applyFont="1" applyBorder="1" applyAlignment="1">
      <alignment horizontal="right" vertical="center" shrinkToFit="1"/>
    </xf>
    <xf numFmtId="179" fontId="10" fillId="0" borderId="23" xfId="9" applyNumberFormat="1" applyFont="1" applyBorder="1" applyAlignment="1">
      <alignment horizontal="right" vertical="center" shrinkToFit="1"/>
    </xf>
    <xf numFmtId="179" fontId="10" fillId="0" borderId="54" xfId="9" applyNumberFormat="1" applyFont="1" applyBorder="1" applyAlignment="1">
      <alignment horizontal="right" vertical="center" shrinkToFit="1"/>
    </xf>
    <xf numFmtId="0" fontId="10" fillId="0" borderId="30" xfId="9" applyFont="1" applyBorder="1">
      <alignment vertical="center"/>
    </xf>
    <xf numFmtId="0" fontId="10" fillId="0" borderId="23" xfId="9" applyFont="1" applyBorder="1">
      <alignment vertical="center"/>
    </xf>
    <xf numFmtId="0" fontId="10" fillId="0" borderId="16"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0" fillId="0" borderId="30" xfId="10" applyFont="1" applyBorder="1" applyAlignment="1">
      <alignment horizontal="center" vertical="center" shrinkToFit="1"/>
    </xf>
    <xf numFmtId="0" fontId="10" fillId="0" borderId="23" xfId="10" applyFont="1" applyBorder="1" applyAlignment="1">
      <alignment horizontal="center" vertical="center" shrinkToFit="1"/>
    </xf>
    <xf numFmtId="0" fontId="10" fillId="0" borderId="16" xfId="10" applyFont="1" applyBorder="1" applyAlignment="1">
      <alignment horizontal="center" vertical="center" shrinkToFit="1"/>
    </xf>
    <xf numFmtId="178" fontId="10" fillId="0" borderId="32" xfId="9" applyNumberFormat="1" applyFont="1" applyBorder="1" applyAlignment="1">
      <alignment horizontal="right" vertical="center" shrinkToFit="1"/>
    </xf>
    <xf numFmtId="178" fontId="10" fillId="0" borderId="35" xfId="9" applyNumberFormat="1" applyFont="1" applyBorder="1" applyAlignment="1">
      <alignment horizontal="right" vertical="center" shrinkToFit="1"/>
    </xf>
    <xf numFmtId="178" fontId="10" fillId="0" borderId="51"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0" fontId="10" fillId="0" borderId="35" xfId="9" applyFont="1" applyBorder="1">
      <alignment vertical="center"/>
    </xf>
    <xf numFmtId="0" fontId="10" fillId="0" borderId="37" xfId="9" applyFont="1" applyBorder="1">
      <alignment vertical="center"/>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10" fillId="0" borderId="40" xfId="9" applyFont="1" applyBorder="1">
      <alignment vertical="center"/>
    </xf>
    <xf numFmtId="0" fontId="10" fillId="0" borderId="22" xfId="9" applyFont="1" applyBorder="1">
      <alignment vertical="center"/>
    </xf>
    <xf numFmtId="0" fontId="10" fillId="0" borderId="41" xfId="9" applyFont="1" applyBorder="1">
      <alignment vertical="center"/>
    </xf>
    <xf numFmtId="178" fontId="10" fillId="0" borderId="40" xfId="9" applyNumberFormat="1" applyFont="1" applyBorder="1" applyAlignment="1">
      <alignment horizontal="right" vertical="center" shrinkToFit="1"/>
    </xf>
    <xf numFmtId="178" fontId="10" fillId="0" borderId="19" xfId="9" applyNumberFormat="1" applyFont="1" applyBorder="1" applyAlignment="1">
      <alignment horizontal="right" vertical="center" shrinkToFit="1"/>
    </xf>
    <xf numFmtId="178" fontId="10"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49" fontId="6" fillId="0" borderId="0" xfId="9" applyNumberFormat="1" applyFont="1" applyAlignment="1">
      <alignment horizontal="center" vertical="center"/>
    </xf>
    <xf numFmtId="0" fontId="2" fillId="0" borderId="64" xfId="9" applyFont="1" applyBorder="1" applyAlignment="1">
      <alignment horizontal="center"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0" fontId="3" fillId="0" borderId="67" xfId="4" applyBorder="1" applyAlignment="1">
      <alignment horizontal="right" vertical="center" shrinkToFit="1"/>
    </xf>
    <xf numFmtId="180" fontId="2" fillId="0" borderId="73" xfId="4" applyNumberFormat="1" applyFont="1"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42" xfId="4" applyFont="1" applyBorder="1">
      <alignment vertical="center"/>
    </xf>
    <xf numFmtId="0" fontId="2" fillId="0" borderId="14" xfId="4" applyFont="1" applyBorder="1">
      <alignment vertical="center"/>
    </xf>
    <xf numFmtId="178" fontId="2" fillId="0" borderId="4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2" fillId="0" borderId="70" xfId="4" applyNumberFormat="1" applyFont="1"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0" xfId="4" applyFont="1">
      <alignment vertical="center"/>
    </xf>
    <xf numFmtId="0" fontId="10" fillId="0" borderId="14" xfId="4" applyFont="1" applyBorder="1">
      <alignment vertical="center"/>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178" fontId="2" fillId="0" borderId="15"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0" fontId="3" fillId="0" borderId="14" xfId="4" applyBorder="1" applyAlignment="1">
      <alignment horizontal="right" vertical="center" shrinkToFit="1"/>
    </xf>
    <xf numFmtId="178" fontId="2" fillId="0" borderId="14" xfId="4" applyNumberFormat="1" applyFont="1" applyBorder="1" applyAlignment="1">
      <alignment horizontal="right" vertical="center" shrinkToFit="1"/>
    </xf>
    <xf numFmtId="180" fontId="3" fillId="0" borderId="14" xfId="4" applyNumberForma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16" xfId="4" applyNumberFormat="1" applyFont="1" applyBorder="1" applyAlignment="1">
      <alignment horizontal="right" vertical="center" shrinkToFit="1"/>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80" fontId="2" fillId="0" borderId="31"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0" fontId="9" fillId="0" borderId="42" xfId="4" applyFont="1" applyBorder="1">
      <alignment vertical="center"/>
    </xf>
    <xf numFmtId="0" fontId="9" fillId="0" borderId="0" xfId="4" applyFont="1">
      <alignment vertical="center"/>
    </xf>
    <xf numFmtId="0" fontId="9" fillId="0" borderId="14" xfId="4" applyFont="1" applyBorder="1">
      <alignment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180" fontId="2" fillId="0" borderId="23" xfId="4" applyNumberFormat="1" applyFont="1" applyBorder="1" applyAlignment="1">
      <alignment horizontal="right" vertical="center" shrinkToFit="1"/>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0" fontId="1" fillId="0" borderId="0" xfId="1" applyAlignment="1">
      <alignment vertical="center"/>
    </xf>
    <xf numFmtId="0" fontId="1" fillId="0" borderId="14" xfId="1" applyBorder="1" applyAlignment="1">
      <alignment vertical="center"/>
    </xf>
    <xf numFmtId="0" fontId="9" fillId="0" borderId="32" xfId="4" applyFont="1" applyBorder="1" applyAlignment="1">
      <alignment horizontal="center" vertical="center"/>
    </xf>
    <xf numFmtId="0" fontId="9" fillId="0" borderId="35" xfId="4" applyFont="1" applyBorder="1" applyAlignment="1">
      <alignment horizontal="center" vertical="center"/>
    </xf>
    <xf numFmtId="0" fontId="9" fillId="0" borderId="37" xfId="4" applyFont="1" applyBorder="1" applyAlignment="1">
      <alignment horizontal="center" vertical="center"/>
    </xf>
    <xf numFmtId="178" fontId="2" fillId="0" borderId="65"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2"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49" fontId="8" fillId="0" borderId="6" xfId="4" applyNumberFormat="1" applyFont="1" applyBorder="1" applyAlignment="1">
      <alignment horizontal="center" vertical="center"/>
    </xf>
    <xf numFmtId="49" fontId="8" fillId="0" borderId="18" xfId="4" applyNumberFormat="1" applyFont="1" applyBorder="1" applyAlignment="1">
      <alignment horizontal="center" vertical="center"/>
    </xf>
    <xf numFmtId="49" fontId="8"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17" fillId="4" borderId="40" xfId="12" applyFont="1" applyFill="1" applyBorder="1" applyAlignment="1" applyProtection="1">
      <alignment horizontal="center" vertical="center" wrapText="1"/>
      <protection locked="0"/>
    </xf>
    <xf numFmtId="0" fontId="17" fillId="4" borderId="19" xfId="12" applyFont="1" applyFill="1" applyBorder="1" applyAlignment="1" applyProtection="1">
      <alignment horizontal="center" vertical="center" wrapText="1"/>
      <protection locked="0"/>
    </xf>
    <xf numFmtId="0" fontId="17" fillId="4" borderId="13" xfId="12" applyFont="1" applyFill="1" applyBorder="1" applyAlignment="1" applyProtection="1">
      <alignment horizontal="center" vertical="center" wrapText="1"/>
      <protection locked="0"/>
    </xf>
    <xf numFmtId="0" fontId="17" fillId="4" borderId="93" xfId="12" applyFont="1" applyFill="1" applyBorder="1" applyAlignment="1" applyProtection="1">
      <alignment horizontal="center" vertical="center" wrapText="1"/>
      <protection locked="0"/>
    </xf>
    <xf numFmtId="0" fontId="17" fillId="4" borderId="82" xfId="12" applyFont="1" applyFill="1" applyBorder="1" applyAlignment="1" applyProtection="1">
      <alignment horizontal="center" vertical="center" wrapText="1"/>
      <protection locked="0"/>
    </xf>
    <xf numFmtId="0" fontId="17" fillId="4" borderId="89" xfId="12" applyFont="1" applyFill="1" applyBorder="1" applyAlignment="1" applyProtection="1">
      <alignment horizontal="center" vertical="center" wrapText="1"/>
      <protection locked="0"/>
    </xf>
    <xf numFmtId="0" fontId="17" fillId="4" borderId="53" xfId="12" applyFont="1" applyFill="1" applyBorder="1" applyAlignment="1" applyProtection="1">
      <alignment horizontal="center" vertical="center" wrapText="1"/>
      <protection locked="0"/>
    </xf>
    <xf numFmtId="0" fontId="17" fillId="4" borderId="121" xfId="12" applyFont="1"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protection locked="0"/>
    </xf>
    <xf numFmtId="0" fontId="17" fillId="4" borderId="1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protection locked="0"/>
    </xf>
    <xf numFmtId="0" fontId="17" fillId="4" borderId="76" xfId="12" applyFont="1" applyFill="1" applyBorder="1" applyAlignment="1" applyProtection="1">
      <alignment horizontal="center" vertical="center"/>
      <protection locked="0"/>
    </xf>
    <xf numFmtId="0" fontId="17" fillId="4" borderId="82" xfId="12" applyFont="1" applyFill="1" applyBorder="1" applyAlignment="1" applyProtection="1">
      <alignment horizontal="center" vertical="center"/>
      <protection locked="0"/>
    </xf>
    <xf numFmtId="0" fontId="17" fillId="4" borderId="89" xfId="12" applyFont="1" applyFill="1" applyBorder="1" applyAlignment="1" applyProtection="1">
      <alignment horizontal="center" vertical="center"/>
      <protection locked="0"/>
    </xf>
    <xf numFmtId="0" fontId="17" fillId="4" borderId="7" xfId="12" applyFont="1" applyFill="1" applyBorder="1" applyAlignment="1" applyProtection="1">
      <alignment horizontal="center" vertical="center" wrapText="1" shrinkToFit="1"/>
      <protection locked="0"/>
    </xf>
    <xf numFmtId="0" fontId="17" fillId="4" borderId="19" xfId="12" applyFont="1" applyFill="1" applyBorder="1" applyAlignment="1" applyProtection="1">
      <alignment horizontal="center" vertical="center" shrinkToFit="1"/>
      <protection locked="0"/>
    </xf>
    <xf numFmtId="0" fontId="17" fillId="4" borderId="53" xfId="12" applyFont="1" applyFill="1" applyBorder="1" applyAlignment="1" applyProtection="1">
      <alignment horizontal="center" vertical="center" shrinkToFit="1"/>
      <protection locked="0"/>
    </xf>
    <xf numFmtId="0" fontId="17" fillId="4" borderId="76" xfId="12" applyFont="1" applyFill="1" applyBorder="1" applyAlignment="1" applyProtection="1">
      <alignment horizontal="center" vertical="center" shrinkToFit="1"/>
      <protection locked="0"/>
    </xf>
    <xf numFmtId="0" fontId="17" fillId="4" borderId="82" xfId="12" applyFont="1" applyFill="1" applyBorder="1" applyAlignment="1" applyProtection="1">
      <alignment horizontal="center" vertical="center" shrinkToFit="1"/>
      <protection locked="0"/>
    </xf>
    <xf numFmtId="0" fontId="17" fillId="4" borderId="121" xfId="12" applyFont="1" applyFill="1" applyBorder="1" applyAlignment="1" applyProtection="1">
      <alignment horizontal="center" vertical="center" shrinkToFit="1"/>
      <protection locked="0"/>
    </xf>
    <xf numFmtId="0" fontId="17" fillId="4" borderId="40" xfId="12" applyFont="1" applyFill="1" applyBorder="1" applyAlignment="1" applyProtection="1">
      <alignment horizontal="center" vertical="center" wrapText="1" shrinkToFit="1"/>
      <protection locked="0"/>
    </xf>
    <xf numFmtId="0" fontId="17" fillId="4" borderId="13"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shrinkToFit="1"/>
      <protection locked="0"/>
    </xf>
    <xf numFmtId="0" fontId="17" fillId="4" borderId="89"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protection locked="0"/>
    </xf>
    <xf numFmtId="0" fontId="17" fillId="0" borderId="84" xfId="16" applyFont="1" applyBorder="1" applyAlignment="1" applyProtection="1">
      <alignment horizontal="left" vertical="center" shrinkToFit="1"/>
      <protection locked="0"/>
    </xf>
    <xf numFmtId="0" fontId="17" fillId="0" borderId="87" xfId="16" applyFont="1" applyBorder="1" applyAlignment="1" applyProtection="1">
      <alignment horizontal="left" vertical="center" shrinkToFit="1"/>
      <protection locked="0"/>
    </xf>
    <xf numFmtId="0" fontId="17" fillId="0" borderId="91" xfId="16" applyFont="1" applyBorder="1" applyAlignment="1" applyProtection="1">
      <alignment horizontal="left" vertical="center" shrinkToFit="1"/>
      <protection locked="0"/>
    </xf>
    <xf numFmtId="183" fontId="17" fillId="0" borderId="84" xfId="12" applyNumberFormat="1" applyFont="1" applyBorder="1" applyAlignment="1" applyProtection="1">
      <alignment horizontal="right" vertical="center" shrinkToFit="1"/>
      <protection locked="0"/>
    </xf>
    <xf numFmtId="183" fontId="17" fillId="0" borderId="87" xfId="12" applyNumberFormat="1" applyFont="1" applyBorder="1" applyAlignment="1" applyProtection="1">
      <alignment horizontal="right" vertical="center" shrinkToFit="1"/>
      <protection locked="0"/>
    </xf>
    <xf numFmtId="183" fontId="17" fillId="0" borderId="91" xfId="11" applyNumberFormat="1" applyFont="1" applyBorder="1" applyAlignment="1" applyProtection="1">
      <alignment horizontal="right" vertical="center" shrinkToFit="1"/>
      <protection locked="0"/>
    </xf>
    <xf numFmtId="0" fontId="17" fillId="0" borderId="123" xfId="11" applyFont="1" applyBorder="1" applyAlignment="1" applyProtection="1">
      <alignment horizontal="left" vertical="center" shrinkToFit="1"/>
      <protection locked="0"/>
    </xf>
    <xf numFmtId="0" fontId="17" fillId="3" borderId="23" xfId="12" applyFont="1" applyFill="1" applyBorder="1" applyAlignment="1">
      <alignment horizontal="center" vertical="center"/>
    </xf>
    <xf numFmtId="0" fontId="17" fillId="3" borderId="16" xfId="12" applyFont="1" applyFill="1" applyBorder="1" applyAlignment="1">
      <alignment horizontal="center" vertical="center"/>
    </xf>
    <xf numFmtId="184" fontId="17" fillId="3" borderId="32" xfId="16" applyNumberFormat="1" applyFont="1" applyFill="1" applyBorder="1" applyAlignment="1">
      <alignment horizontal="right" vertical="center" shrinkToFit="1"/>
    </xf>
    <xf numFmtId="184" fontId="17" fillId="3" borderId="35" xfId="16" applyNumberFormat="1" applyFont="1" applyFill="1" applyBorder="1" applyAlignment="1">
      <alignment horizontal="right" vertical="center" shrinkToFit="1"/>
    </xf>
    <xf numFmtId="184" fontId="17" fillId="3" borderId="113" xfId="16" applyNumberFormat="1" applyFont="1" applyFill="1" applyBorder="1" applyAlignment="1">
      <alignment horizontal="right" vertical="center" shrinkToFit="1"/>
    </xf>
    <xf numFmtId="184" fontId="17" fillId="3" borderId="119" xfId="16" applyNumberFormat="1" applyFont="1" applyFill="1" applyBorder="1" applyAlignment="1">
      <alignment horizontal="right" vertical="center" shrinkToFit="1"/>
    </xf>
    <xf numFmtId="184" fontId="17" fillId="3" borderId="130" xfId="16" applyNumberFormat="1" applyFont="1" applyFill="1" applyBorder="1" applyAlignment="1">
      <alignment horizontal="right" vertical="center" shrinkToFit="1"/>
    </xf>
    <xf numFmtId="184" fontId="17" fillId="3" borderId="135" xfId="16" applyNumberFormat="1" applyFont="1" applyFill="1" applyBorder="1" applyAlignment="1">
      <alignment horizontal="right" vertical="center" shrinkToFit="1"/>
    </xf>
    <xf numFmtId="184" fontId="17" fillId="3" borderId="140" xfId="16" applyNumberFormat="1" applyFont="1" applyFill="1" applyBorder="1" applyAlignment="1">
      <alignment horizontal="right" vertical="center" shrinkToFit="1"/>
    </xf>
    <xf numFmtId="0" fontId="17" fillId="3" borderId="20" xfId="12" applyFont="1" applyFill="1" applyBorder="1" applyAlignment="1">
      <alignment horizontal="center" vertical="center"/>
    </xf>
    <xf numFmtId="0" fontId="17" fillId="3" borderId="17" xfId="12" applyFont="1" applyFill="1" applyBorder="1" applyAlignment="1">
      <alignment horizontal="center" vertical="center"/>
    </xf>
    <xf numFmtId="184" fontId="17" fillId="3" borderId="108" xfId="16" applyNumberFormat="1" applyFont="1" applyFill="1" applyBorder="1" applyAlignment="1">
      <alignment horizontal="right" vertical="center" shrinkToFit="1"/>
    </xf>
    <xf numFmtId="184" fontId="17" fillId="3" borderId="36" xfId="16" applyNumberFormat="1" applyFont="1" applyFill="1" applyBorder="1" applyAlignment="1">
      <alignment horizontal="right" vertical="center" shrinkToFit="1"/>
    </xf>
    <xf numFmtId="184" fontId="17" fillId="3" borderId="114" xfId="16" applyNumberFormat="1" applyFont="1" applyFill="1" applyBorder="1" applyAlignment="1">
      <alignment horizontal="right" vertical="center" shrinkToFit="1"/>
    </xf>
    <xf numFmtId="184" fontId="17" fillId="3" borderId="134" xfId="16" applyNumberFormat="1" applyFont="1" applyFill="1" applyBorder="1" applyAlignment="1">
      <alignment horizontal="right" vertical="center" shrinkToFit="1"/>
    </xf>
    <xf numFmtId="184" fontId="17" fillId="3" borderId="139" xfId="16" applyNumberFormat="1" applyFont="1" applyFill="1" applyBorder="1" applyAlignment="1">
      <alignment horizontal="right" vertical="center" shrinkToFit="1"/>
    </xf>
    <xf numFmtId="184" fontId="17" fillId="3" borderId="144" xfId="16" applyNumberFormat="1" applyFont="1" applyFill="1" applyBorder="1" applyAlignment="1">
      <alignment horizontal="right" vertical="center" shrinkToFit="1"/>
    </xf>
    <xf numFmtId="0" fontId="17" fillId="4" borderId="7" xfId="12" applyFont="1" applyFill="1" applyBorder="1" applyAlignment="1" applyProtection="1">
      <alignment horizontal="center" vertical="center" wrapText="1"/>
      <protection locked="0"/>
    </xf>
    <xf numFmtId="0" fontId="17" fillId="4" borderId="76" xfId="12" applyFont="1" applyFill="1" applyBorder="1" applyAlignment="1" applyProtection="1">
      <alignment horizontal="center" vertical="center" wrapText="1"/>
      <protection locked="0"/>
    </xf>
    <xf numFmtId="0" fontId="17" fillId="3" borderId="12" xfId="12" applyFont="1" applyFill="1" applyBorder="1" applyAlignment="1">
      <alignment horizontal="center" vertical="center" textRotation="255" shrinkToFit="1"/>
    </xf>
    <xf numFmtId="0" fontId="17" fillId="3" borderId="16" xfId="12" applyFont="1" applyFill="1" applyBorder="1" applyAlignment="1">
      <alignment horizontal="center" vertical="center" textRotation="255" shrinkToFit="1"/>
    </xf>
    <xf numFmtId="0" fontId="17" fillId="3" borderId="8" xfId="12" applyFont="1" applyFill="1" applyBorder="1" applyAlignment="1">
      <alignment horizontal="center" vertical="center" textRotation="255" shrinkToFit="1"/>
    </xf>
    <xf numFmtId="0" fontId="17" fillId="3" borderId="14" xfId="12" applyFont="1" applyFill="1" applyBorder="1" applyAlignment="1">
      <alignment horizontal="center" vertical="center" textRotation="255" shrinkToFit="1"/>
    </xf>
    <xf numFmtId="0" fontId="17" fillId="3" borderId="56" xfId="12" applyFont="1" applyFill="1" applyBorder="1" applyAlignment="1">
      <alignment horizontal="center" vertical="center" textRotation="255" shrinkToFit="1"/>
    </xf>
    <xf numFmtId="0" fontId="17" fillId="3" borderId="15" xfId="12" applyFont="1" applyFill="1" applyBorder="1" applyAlignment="1">
      <alignment horizontal="center" vertical="center" textRotation="255" shrinkToFit="1"/>
    </xf>
    <xf numFmtId="0" fontId="17" fillId="3" borderId="12" xfId="12" applyFont="1" applyFill="1" applyBorder="1" applyAlignment="1">
      <alignment horizontal="left" vertical="center" wrapText="1"/>
    </xf>
    <xf numFmtId="0" fontId="17" fillId="3" borderId="23" xfId="12" applyFont="1" applyFill="1" applyBorder="1" applyAlignment="1">
      <alignment horizontal="left" vertical="center" wrapText="1"/>
    </xf>
    <xf numFmtId="0" fontId="17" fillId="3" borderId="9" xfId="12" applyFont="1" applyFill="1" applyBorder="1" applyAlignment="1">
      <alignment horizontal="left" vertical="center" wrapText="1"/>
    </xf>
    <xf numFmtId="0" fontId="17" fillId="3" borderId="20" xfId="12" applyFont="1" applyFill="1" applyBorder="1" applyAlignment="1">
      <alignment horizontal="left" vertical="center" wrapText="1"/>
    </xf>
    <xf numFmtId="0" fontId="17" fillId="3" borderId="12" xfId="12" applyFont="1" applyFill="1" applyBorder="1" applyAlignment="1">
      <alignment horizontal="center" vertical="center" textRotation="255" wrapText="1"/>
    </xf>
    <xf numFmtId="0" fontId="17" fillId="3" borderId="16" xfId="12" applyFont="1" applyFill="1" applyBorder="1" applyAlignment="1">
      <alignment horizontal="center" vertical="center" textRotation="255" wrapText="1"/>
    </xf>
    <xf numFmtId="0" fontId="17" fillId="3" borderId="8" xfId="12" applyFont="1" applyFill="1" applyBorder="1" applyAlignment="1">
      <alignment horizontal="center" vertical="center" textRotation="255" wrapText="1"/>
    </xf>
    <xf numFmtId="0" fontId="17" fillId="3" borderId="14" xfId="12" applyFont="1" applyFill="1" applyBorder="1" applyAlignment="1">
      <alignment horizontal="center" vertical="center" textRotation="255" wrapText="1"/>
    </xf>
    <xf numFmtId="0" fontId="17" fillId="3" borderId="56" xfId="12" applyFont="1" applyFill="1" applyBorder="1" applyAlignment="1">
      <alignment horizontal="center" vertical="center" textRotation="255" wrapText="1"/>
    </xf>
    <xf numFmtId="0" fontId="17" fillId="3" borderId="15" xfId="12" applyFont="1" applyFill="1" applyBorder="1" applyAlignment="1">
      <alignment horizontal="center" vertical="center" textRotation="255" wrapText="1"/>
    </xf>
    <xf numFmtId="0" fontId="17" fillId="3" borderId="8" xfId="12" applyFont="1" applyFill="1" applyBorder="1" applyAlignment="1">
      <alignment horizontal="left" vertical="center"/>
    </xf>
    <xf numFmtId="0" fontId="17" fillId="3" borderId="0" xfId="12" applyFont="1" applyFill="1" applyAlignment="1">
      <alignment horizontal="left" vertical="center"/>
    </xf>
    <xf numFmtId="0" fontId="17" fillId="3" borderId="0" xfId="12" applyFont="1" applyFill="1" applyAlignment="1">
      <alignment horizontal="right" vertical="center" wrapText="1"/>
    </xf>
    <xf numFmtId="0" fontId="17" fillId="3" borderId="0" xfId="12" applyFont="1" applyFill="1" applyAlignment="1">
      <alignment horizontal="right" vertical="center"/>
    </xf>
    <xf numFmtId="0" fontId="17" fillId="3" borderId="14" xfId="12" applyFont="1" applyFill="1" applyBorder="1" applyAlignment="1">
      <alignment horizontal="right" vertical="center"/>
    </xf>
    <xf numFmtId="183" fontId="17" fillId="3" borderId="42" xfId="15" applyNumberFormat="1" applyFont="1" applyFill="1" applyBorder="1" applyAlignment="1">
      <alignment horizontal="right" vertical="center" shrinkToFit="1"/>
    </xf>
    <xf numFmtId="183" fontId="17" fillId="3" borderId="0" xfId="12" applyNumberFormat="1" applyFont="1" applyFill="1" applyAlignment="1">
      <alignment horizontal="right" vertical="center" shrinkToFit="1"/>
    </xf>
    <xf numFmtId="183" fontId="17" fillId="3" borderId="66" xfId="15" applyNumberFormat="1" applyFont="1" applyFill="1" applyBorder="1" applyAlignment="1">
      <alignment horizontal="right" vertical="center" shrinkToFit="1"/>
    </xf>
    <xf numFmtId="183" fontId="17" fillId="3" borderId="70" xfId="15" applyNumberFormat="1" applyFont="1" applyFill="1" applyBorder="1" applyAlignment="1">
      <alignment horizontal="right" vertical="center" shrinkToFit="1"/>
    </xf>
    <xf numFmtId="184" fontId="17" fillId="3" borderId="132" xfId="16" applyNumberFormat="1" applyFont="1" applyFill="1" applyBorder="1" applyAlignment="1">
      <alignment horizontal="right" vertical="center" shrinkToFit="1"/>
    </xf>
    <xf numFmtId="184" fontId="17" fillId="3" borderId="137" xfId="16" applyNumberFormat="1" applyFont="1" applyFill="1" applyBorder="1" applyAlignment="1">
      <alignment horizontal="right" vertical="center" shrinkToFit="1"/>
    </xf>
    <xf numFmtId="184" fontId="17" fillId="3" borderId="142" xfId="16" applyNumberFormat="1" applyFont="1" applyFill="1" applyBorder="1" applyAlignment="1">
      <alignment horizontal="right" vertical="center" shrinkToFit="1"/>
    </xf>
    <xf numFmtId="0" fontId="17" fillId="3" borderId="57" xfId="12" applyFont="1" applyFill="1" applyBorder="1" applyAlignment="1">
      <alignment horizontal="center" vertical="center"/>
    </xf>
    <xf numFmtId="0" fontId="17" fillId="3" borderId="35" xfId="12" applyFont="1" applyFill="1" applyBorder="1" applyAlignment="1">
      <alignment horizontal="center" vertical="center"/>
    </xf>
    <xf numFmtId="0" fontId="17" fillId="3" borderId="37" xfId="12" applyFont="1" applyFill="1" applyBorder="1" applyAlignment="1">
      <alignment horizontal="center" vertical="center"/>
    </xf>
    <xf numFmtId="0" fontId="17" fillId="3" borderId="32" xfId="12" applyFont="1" applyFill="1" applyBorder="1" applyAlignment="1">
      <alignment horizontal="center" vertical="center"/>
    </xf>
    <xf numFmtId="0" fontId="17" fillId="3" borderId="51" xfId="12" applyFont="1" applyFill="1" applyBorder="1" applyAlignment="1">
      <alignment horizontal="center" vertical="center"/>
    </xf>
    <xf numFmtId="0" fontId="17" fillId="3" borderId="0" xfId="12" applyFont="1" applyFill="1">
      <alignment vertical="center"/>
    </xf>
    <xf numFmtId="0" fontId="17" fillId="3" borderId="14" xfId="12" applyFont="1" applyFill="1" applyBorder="1">
      <alignment vertical="center"/>
    </xf>
    <xf numFmtId="0" fontId="17" fillId="3" borderId="8" xfId="12" applyFont="1" applyFill="1" applyBorder="1">
      <alignment vertical="center"/>
    </xf>
    <xf numFmtId="186" fontId="17" fillId="3" borderId="42" xfId="16" applyNumberFormat="1" applyFont="1" applyFill="1" applyBorder="1" applyAlignment="1">
      <alignment horizontal="right" vertical="center" shrinkToFit="1"/>
    </xf>
    <xf numFmtId="186" fontId="17" fillId="3" borderId="0" xfId="16" applyNumberFormat="1" applyFont="1" applyFill="1" applyAlignment="1">
      <alignment horizontal="right" vertical="center" shrinkToFit="1"/>
    </xf>
    <xf numFmtId="186" fontId="17" fillId="3" borderId="14" xfId="16" applyNumberFormat="1" applyFont="1" applyFill="1" applyBorder="1" applyAlignment="1">
      <alignment horizontal="right" vertical="center" shrinkToFit="1"/>
    </xf>
    <xf numFmtId="186" fontId="17" fillId="3" borderId="58" xfId="16" applyNumberFormat="1" applyFont="1" applyFill="1" applyBorder="1" applyAlignment="1">
      <alignment horizontal="right" vertical="center" shrinkToFit="1"/>
    </xf>
    <xf numFmtId="0" fontId="18" fillId="3" borderId="56" xfId="12" applyFont="1" applyFill="1" applyBorder="1" applyAlignment="1">
      <alignment horizontal="left" vertical="center"/>
    </xf>
    <xf numFmtId="0" fontId="17" fillId="3" borderId="34" xfId="12" applyFont="1" applyFill="1" applyBorder="1" applyAlignment="1">
      <alignment horizontal="left" vertical="center"/>
    </xf>
    <xf numFmtId="0" fontId="17" fillId="3" borderId="34" xfId="12" applyFont="1" applyFill="1" applyBorder="1" applyAlignment="1">
      <alignment horizontal="right" vertical="center" wrapText="1"/>
    </xf>
    <xf numFmtId="0" fontId="17" fillId="3" borderId="34" xfId="12" applyFont="1" applyFill="1" applyBorder="1" applyAlignment="1">
      <alignment horizontal="right" vertical="center"/>
    </xf>
    <xf numFmtId="0" fontId="17" fillId="3" borderId="15" xfId="12" applyFont="1" applyFill="1" applyBorder="1" applyAlignment="1">
      <alignment horizontal="right" vertical="center"/>
    </xf>
    <xf numFmtId="183" fontId="17" fillId="3" borderId="31" xfId="16" applyNumberFormat="1" applyFont="1" applyFill="1" applyBorder="1" applyAlignment="1">
      <alignment horizontal="right" vertical="center" shrinkToFit="1"/>
    </xf>
    <xf numFmtId="183" fontId="17" fillId="3" borderId="34" xfId="16" applyNumberFormat="1" applyFont="1" applyFill="1" applyBorder="1" applyAlignment="1">
      <alignment horizontal="right" vertical="center" shrinkToFit="1"/>
    </xf>
    <xf numFmtId="183" fontId="17" fillId="3" borderId="67" xfId="16" applyNumberFormat="1" applyFont="1" applyFill="1" applyBorder="1" applyAlignment="1">
      <alignment horizontal="right" vertical="center" shrinkToFit="1"/>
    </xf>
    <xf numFmtId="183" fontId="17" fillId="3" borderId="73" xfId="16" applyNumberFormat="1" applyFont="1" applyFill="1" applyBorder="1" applyAlignment="1">
      <alignment horizontal="right" vertical="center" shrinkToFit="1"/>
    </xf>
    <xf numFmtId="184" fontId="17" fillId="3" borderId="133" xfId="16" applyNumberFormat="1" applyFont="1" applyFill="1" applyBorder="1" applyAlignment="1">
      <alignment horizontal="right" vertical="center" shrinkToFit="1"/>
    </xf>
    <xf numFmtId="184" fontId="17" fillId="3" borderId="138" xfId="16" applyNumberFormat="1" applyFont="1" applyFill="1" applyBorder="1" applyAlignment="1">
      <alignment horizontal="right" vertical="center" shrinkToFit="1"/>
    </xf>
    <xf numFmtId="184" fontId="17" fillId="3" borderId="143" xfId="16" applyNumberFormat="1" applyFont="1" applyFill="1" applyBorder="1" applyAlignment="1">
      <alignment horizontal="right" vertical="center" shrinkToFit="1"/>
    </xf>
    <xf numFmtId="0" fontId="17" fillId="3" borderId="9" xfId="12" applyFont="1" applyFill="1" applyBorder="1">
      <alignment vertical="center"/>
    </xf>
    <xf numFmtId="0" fontId="17" fillId="3" borderId="20" xfId="12" applyFont="1" applyFill="1" applyBorder="1">
      <alignment vertical="center"/>
    </xf>
    <xf numFmtId="0" fontId="17" fillId="3" borderId="17" xfId="12" applyFont="1" applyFill="1" applyBorder="1">
      <alignment vertical="center"/>
    </xf>
    <xf numFmtId="186" fontId="17" fillId="3" borderId="43" xfId="16" applyNumberFormat="1" applyFont="1" applyFill="1" applyBorder="1" applyAlignment="1">
      <alignment horizontal="right" vertical="center" shrinkToFit="1"/>
    </xf>
    <xf numFmtId="186" fontId="17" fillId="3" borderId="20" xfId="16" applyNumberFormat="1" applyFont="1" applyFill="1" applyBorder="1" applyAlignment="1">
      <alignment horizontal="right" vertical="center" shrinkToFit="1"/>
    </xf>
    <xf numFmtId="186" fontId="17" fillId="3" borderId="17" xfId="16" applyNumberFormat="1" applyFont="1" applyFill="1" applyBorder="1" applyAlignment="1">
      <alignment horizontal="right" vertical="center" shrinkToFit="1"/>
    </xf>
    <xf numFmtId="186" fontId="17" fillId="3" borderId="155" xfId="16" applyNumberFormat="1" applyFont="1" applyFill="1" applyBorder="1" applyAlignment="1">
      <alignment horizontal="right" vertical="center" shrinkToFit="1"/>
    </xf>
    <xf numFmtId="186" fontId="17" fillId="3" borderId="156" xfId="16" applyNumberFormat="1" applyFont="1" applyFill="1" applyBorder="1" applyAlignment="1">
      <alignment horizontal="right" vertical="center" shrinkToFit="1"/>
    </xf>
    <xf numFmtId="186" fontId="17" fillId="3" borderId="157" xfId="16" applyNumberFormat="1" applyFont="1" applyFill="1" applyBorder="1" applyAlignment="1">
      <alignment horizontal="right" vertical="center" shrinkToFit="1"/>
    </xf>
    <xf numFmtId="0" fontId="17" fillId="3" borderId="12" xfId="12" applyFont="1" applyFill="1" applyBorder="1" applyAlignment="1">
      <alignment horizontal="left" vertical="center"/>
    </xf>
    <xf numFmtId="0" fontId="17" fillId="3" borderId="23" xfId="12" applyFont="1" applyFill="1" applyBorder="1" applyAlignment="1">
      <alignment horizontal="left" vertical="center"/>
    </xf>
    <xf numFmtId="0" fontId="17" fillId="3" borderId="23" xfId="12" applyFont="1" applyFill="1" applyBorder="1" applyAlignment="1">
      <alignment horizontal="right" vertical="center"/>
    </xf>
    <xf numFmtId="0" fontId="17" fillId="3" borderId="16" xfId="12" applyFont="1" applyFill="1" applyBorder="1" applyAlignment="1">
      <alignment horizontal="right" vertical="center"/>
    </xf>
    <xf numFmtId="183" fontId="17" fillId="3" borderId="30" xfId="16" applyNumberFormat="1" applyFont="1" applyFill="1" applyBorder="1" applyAlignment="1">
      <alignment horizontal="right" vertical="center" shrinkToFit="1"/>
    </xf>
    <xf numFmtId="183" fontId="17" fillId="3" borderId="23" xfId="16" applyNumberFormat="1" applyFont="1" applyFill="1" applyBorder="1" applyAlignment="1">
      <alignment horizontal="right" vertical="center" shrinkToFit="1"/>
    </xf>
    <xf numFmtId="183" fontId="17" fillId="3" borderId="65" xfId="16" applyNumberFormat="1" applyFont="1" applyFill="1" applyBorder="1" applyAlignment="1">
      <alignment horizontal="right" vertical="center" shrinkToFit="1"/>
    </xf>
    <xf numFmtId="183" fontId="17" fillId="3" borderId="72" xfId="16" applyNumberFormat="1" applyFont="1" applyFill="1" applyBorder="1" applyAlignment="1">
      <alignment horizontal="right" vertical="center" shrinkToFit="1"/>
    </xf>
    <xf numFmtId="184" fontId="17" fillId="3" borderId="131" xfId="16" applyNumberFormat="1" applyFont="1" applyFill="1" applyBorder="1" applyAlignment="1">
      <alignment horizontal="right" vertical="center" shrinkToFit="1"/>
    </xf>
    <xf numFmtId="184" fontId="17" fillId="3" borderId="136" xfId="16" applyNumberFormat="1" applyFont="1" applyFill="1" applyBorder="1" applyAlignment="1">
      <alignment horizontal="right" vertical="center" shrinkToFit="1"/>
    </xf>
    <xf numFmtId="184" fontId="17" fillId="3" borderId="141" xfId="16" applyNumberFormat="1" applyFont="1" applyFill="1" applyBorder="1" applyAlignment="1">
      <alignment horizontal="right" vertical="center" shrinkToFit="1"/>
    </xf>
    <xf numFmtId="0" fontId="17" fillId="3" borderId="12" xfId="12" applyFont="1" applyFill="1" applyBorder="1">
      <alignment vertical="center"/>
    </xf>
    <xf numFmtId="0" fontId="17" fillId="3" borderId="23" xfId="12" applyFont="1" applyFill="1" applyBorder="1">
      <alignment vertical="center"/>
    </xf>
    <xf numFmtId="0" fontId="17" fillId="3" borderId="16" xfId="12" applyFont="1" applyFill="1" applyBorder="1">
      <alignment vertical="center"/>
    </xf>
    <xf numFmtId="185" fontId="17" fillId="3" borderId="30" xfId="16" applyNumberFormat="1" applyFont="1" applyFill="1" applyBorder="1" applyAlignment="1">
      <alignment horizontal="right" vertical="center" shrinkToFit="1"/>
    </xf>
    <xf numFmtId="185" fontId="17" fillId="3" borderId="23" xfId="16" applyNumberFormat="1" applyFont="1" applyFill="1" applyBorder="1" applyAlignment="1">
      <alignment horizontal="right" vertical="center" shrinkToFit="1"/>
    </xf>
    <xf numFmtId="185" fontId="17" fillId="3" borderId="16" xfId="16" applyNumberFormat="1" applyFont="1" applyFill="1" applyBorder="1" applyAlignment="1">
      <alignment horizontal="right" vertical="center" shrinkToFit="1"/>
    </xf>
    <xf numFmtId="185" fontId="17" fillId="3" borderId="54" xfId="16" applyNumberFormat="1" applyFont="1" applyFill="1" applyBorder="1" applyAlignment="1">
      <alignment horizontal="right" vertical="center" shrinkToFit="1"/>
    </xf>
    <xf numFmtId="0" fontId="17" fillId="3" borderId="43" xfId="12" applyFont="1" applyFill="1" applyBorder="1">
      <alignment vertical="center"/>
    </xf>
    <xf numFmtId="183" fontId="17" fillId="3" borderId="165" xfId="16" applyNumberFormat="1" applyFont="1" applyFill="1" applyBorder="1" applyAlignment="1">
      <alignment horizontal="right" vertical="center" shrinkToFit="1"/>
    </xf>
    <xf numFmtId="183" fontId="17" fillId="3" borderId="166" xfId="16" applyNumberFormat="1" applyFont="1" applyFill="1" applyBorder="1" applyAlignment="1">
      <alignment horizontal="right" vertical="center" shrinkToFit="1"/>
    </xf>
    <xf numFmtId="184" fontId="17" fillId="3" borderId="166" xfId="16" applyNumberFormat="1" applyFont="1" applyFill="1" applyBorder="1" applyAlignment="1">
      <alignment horizontal="right" vertical="center" shrinkToFit="1"/>
    </xf>
    <xf numFmtId="184" fontId="17" fillId="3" borderId="170" xfId="16" applyNumberFormat="1" applyFont="1" applyFill="1" applyBorder="1" applyAlignment="1">
      <alignment horizontal="right" vertical="center" shrinkToFit="1"/>
    </xf>
    <xf numFmtId="185" fontId="17" fillId="3" borderId="42" xfId="16" applyNumberFormat="1" applyFont="1" applyFill="1" applyBorder="1" applyAlignment="1">
      <alignment horizontal="right" vertical="center" shrinkToFit="1"/>
    </xf>
    <xf numFmtId="185" fontId="17" fillId="3" borderId="0" xfId="16" applyNumberFormat="1" applyFont="1" applyFill="1" applyAlignment="1">
      <alignment horizontal="right" vertical="center" shrinkToFit="1"/>
    </xf>
    <xf numFmtId="185" fontId="17" fillId="3" borderId="14" xfId="16" applyNumberFormat="1" applyFont="1" applyFill="1" applyBorder="1" applyAlignment="1">
      <alignment horizontal="right" vertical="center" shrinkToFit="1"/>
    </xf>
    <xf numFmtId="185" fontId="17" fillId="3" borderId="58" xfId="16" applyNumberFormat="1" applyFont="1" applyFill="1" applyBorder="1" applyAlignment="1">
      <alignment horizontal="right" vertical="center" shrinkToFit="1"/>
    </xf>
    <xf numFmtId="0" fontId="17" fillId="3" borderId="12" xfId="12" applyFont="1" applyFill="1" applyBorder="1" applyAlignment="1">
      <alignment horizontal="center" vertical="center" wrapText="1"/>
    </xf>
    <xf numFmtId="0" fontId="17" fillId="3" borderId="23" xfId="12" applyFont="1" applyFill="1" applyBorder="1" applyAlignment="1">
      <alignment horizontal="center" vertical="center" wrapText="1"/>
    </xf>
    <xf numFmtId="0" fontId="17" fillId="3" borderId="16" xfId="12" applyFont="1" applyFill="1" applyBorder="1" applyAlignment="1">
      <alignment horizontal="center" vertical="center" wrapText="1"/>
    </xf>
    <xf numFmtId="0" fontId="17" fillId="3" borderId="8" xfId="12" applyFont="1" applyFill="1" applyBorder="1" applyAlignment="1">
      <alignment horizontal="center" vertical="center" wrapText="1"/>
    </xf>
    <xf numFmtId="0" fontId="17" fillId="3" borderId="0" xfId="12" applyFont="1" applyFill="1" applyAlignment="1">
      <alignment horizontal="center" vertical="center" wrapText="1"/>
    </xf>
    <xf numFmtId="0" fontId="17" fillId="3" borderId="14" xfId="12" applyFont="1" applyFill="1" applyBorder="1" applyAlignment="1">
      <alignment horizontal="center" vertical="center" wrapText="1"/>
    </xf>
    <xf numFmtId="0" fontId="17" fillId="3" borderId="9" xfId="12" applyFont="1" applyFill="1" applyBorder="1" applyAlignment="1">
      <alignment horizontal="center" vertical="center" wrapText="1"/>
    </xf>
    <xf numFmtId="0" fontId="17" fillId="3" borderId="20" xfId="12" applyFont="1" applyFill="1" applyBorder="1" applyAlignment="1">
      <alignment horizontal="center" vertical="center" wrapText="1"/>
    </xf>
    <xf numFmtId="0" fontId="17" fillId="3" borderId="17" xfId="12" applyFont="1" applyFill="1" applyBorder="1" applyAlignment="1">
      <alignment horizontal="center" vertical="center" wrapText="1"/>
    </xf>
    <xf numFmtId="0" fontId="17" fillId="3" borderId="42" xfId="12" applyFont="1" applyFill="1" applyBorder="1">
      <alignment vertical="center"/>
    </xf>
    <xf numFmtId="184" fontId="17" fillId="3" borderId="70" xfId="15" applyNumberFormat="1" applyFont="1" applyFill="1" applyBorder="1" applyAlignment="1">
      <alignment horizontal="right" vertical="center" shrinkToFit="1"/>
    </xf>
    <xf numFmtId="184" fontId="17" fillId="3" borderId="0" xfId="15" applyNumberFormat="1" applyFont="1" applyFill="1" applyAlignment="1">
      <alignment horizontal="right" vertical="center" shrinkToFit="1"/>
    </xf>
    <xf numFmtId="184" fontId="17" fillId="3" borderId="58" xfId="15" applyNumberFormat="1" applyFont="1" applyFill="1" applyBorder="1" applyAlignment="1">
      <alignment horizontal="right" vertical="center" shrinkToFit="1"/>
    </xf>
    <xf numFmtId="183" fontId="17" fillId="3" borderId="149" xfId="16" applyNumberFormat="1" applyFont="1" applyFill="1" applyBorder="1" applyAlignment="1">
      <alignment horizontal="right" vertical="center" shrinkToFit="1"/>
    </xf>
    <xf numFmtId="183" fontId="17" fillId="3" borderId="69" xfId="16" applyNumberFormat="1" applyFont="1" applyFill="1" applyBorder="1" applyAlignment="1">
      <alignment horizontal="right" vertical="center" shrinkToFit="1"/>
    </xf>
    <xf numFmtId="184" fontId="17" fillId="3" borderId="69" xfId="16" applyNumberFormat="1" applyFont="1" applyFill="1" applyBorder="1" applyAlignment="1">
      <alignment horizontal="right" vertical="center" shrinkToFit="1"/>
    </xf>
    <xf numFmtId="184" fontId="17" fillId="3" borderId="169" xfId="16" applyNumberFormat="1" applyFont="1" applyFill="1" applyBorder="1" applyAlignment="1">
      <alignment horizontal="right" vertical="center" shrinkToFit="1"/>
    </xf>
    <xf numFmtId="0" fontId="17" fillId="3" borderId="31" xfId="12" applyFont="1" applyFill="1" applyBorder="1">
      <alignment vertical="center"/>
    </xf>
    <xf numFmtId="0" fontId="17" fillId="3" borderId="34" xfId="12" applyFont="1" applyFill="1" applyBorder="1">
      <alignment vertical="center"/>
    </xf>
    <xf numFmtId="0" fontId="17" fillId="3" borderId="15" xfId="12" applyFont="1" applyFill="1" applyBorder="1">
      <alignment vertical="center"/>
    </xf>
    <xf numFmtId="0" fontId="17" fillId="3" borderId="11" xfId="12" applyFont="1" applyFill="1" applyBorder="1" applyAlignment="1">
      <alignment horizontal="center" vertical="center"/>
    </xf>
    <xf numFmtId="0" fontId="17" fillId="3" borderId="22" xfId="12" applyFont="1" applyFill="1" applyBorder="1" applyAlignment="1">
      <alignment horizontal="center" vertical="center"/>
    </xf>
    <xf numFmtId="0" fontId="17" fillId="3" borderId="41" xfId="12" applyFont="1" applyFill="1" applyBorder="1" applyAlignment="1">
      <alignment horizontal="center" vertical="center"/>
    </xf>
    <xf numFmtId="0" fontId="17" fillId="3" borderId="39" xfId="12" applyFont="1" applyFill="1" applyBorder="1" applyAlignment="1">
      <alignment horizontal="center" vertical="center"/>
    </xf>
    <xf numFmtId="0" fontId="17" fillId="3" borderId="50" xfId="12" applyFont="1" applyFill="1" applyBorder="1" applyAlignment="1">
      <alignment horizontal="center" vertical="center"/>
    </xf>
    <xf numFmtId="0" fontId="17" fillId="3" borderId="61" xfId="12" applyFont="1" applyFill="1" applyBorder="1" applyAlignment="1">
      <alignment horizontal="left" vertical="center" wrapText="1"/>
    </xf>
    <xf numFmtId="0" fontId="17" fillId="3" borderId="36" xfId="12" applyFont="1" applyFill="1" applyBorder="1" applyAlignment="1">
      <alignment horizontal="left" vertical="center"/>
    </xf>
    <xf numFmtId="0" fontId="17" fillId="3" borderId="38" xfId="12" applyFont="1" applyFill="1" applyBorder="1" applyAlignment="1">
      <alignment horizontal="left" vertical="center"/>
    </xf>
    <xf numFmtId="184" fontId="17" fillId="3" borderId="97" xfId="16" applyNumberFormat="1" applyFont="1" applyFill="1" applyBorder="1" applyAlignment="1">
      <alignment horizontal="right" vertical="center" shrinkToFit="1"/>
    </xf>
    <xf numFmtId="184" fontId="17" fillId="3" borderId="103" xfId="16" applyNumberFormat="1" applyFont="1" applyFill="1" applyBorder="1" applyAlignment="1">
      <alignment horizontal="right" vertical="center" shrinkToFit="1"/>
    </xf>
    <xf numFmtId="184" fontId="17" fillId="3" borderId="163" xfId="16" applyNumberFormat="1" applyFont="1" applyFill="1" applyBorder="1" applyAlignment="1">
      <alignment horizontal="right" vertical="center" shrinkToFit="1"/>
    </xf>
    <xf numFmtId="0" fontId="17" fillId="3" borderId="42" xfId="16" applyFont="1" applyFill="1" applyBorder="1" applyAlignment="1">
      <alignment horizontal="left" vertical="center" shrinkToFit="1"/>
    </xf>
    <xf numFmtId="0" fontId="17" fillId="3" borderId="0" xfId="12" applyFont="1" applyFill="1" applyAlignment="1">
      <alignment horizontal="left" vertical="center" shrinkToFit="1"/>
    </xf>
    <xf numFmtId="0" fontId="17" fillId="3" borderId="14" xfId="16" applyFont="1" applyFill="1" applyBorder="1" applyAlignment="1">
      <alignment horizontal="left" vertical="center" shrinkToFit="1"/>
    </xf>
    <xf numFmtId="184" fontId="17" fillId="3" borderId="73" xfId="16" applyNumberFormat="1" applyFont="1" applyFill="1" applyBorder="1" applyAlignment="1">
      <alignment horizontal="right" vertical="center" shrinkToFit="1"/>
    </xf>
    <xf numFmtId="184" fontId="17" fillId="3" borderId="34" xfId="16" applyNumberFormat="1" applyFont="1" applyFill="1" applyBorder="1" applyAlignment="1">
      <alignment horizontal="right" vertical="center" shrinkToFit="1"/>
    </xf>
    <xf numFmtId="184" fontId="17" fillId="3" borderId="59" xfId="16" applyNumberFormat="1" applyFont="1" applyFill="1" applyBorder="1" applyAlignment="1">
      <alignment horizontal="right" vertical="center" shrinkToFit="1"/>
    </xf>
    <xf numFmtId="0" fontId="17" fillId="3" borderId="30" xfId="12" applyFont="1" applyFill="1" applyBorder="1">
      <alignment vertical="center"/>
    </xf>
    <xf numFmtId="183" fontId="17" fillId="3" borderId="148" xfId="16" applyNumberFormat="1" applyFont="1" applyFill="1" applyBorder="1" applyAlignment="1">
      <alignment horizontal="right" vertical="center" shrinkToFit="1"/>
    </xf>
    <xf numFmtId="183" fontId="17" fillId="3" borderId="68" xfId="16" applyNumberFormat="1" applyFont="1" applyFill="1" applyBorder="1" applyAlignment="1">
      <alignment horizontal="right" vertical="center" shrinkToFit="1"/>
    </xf>
    <xf numFmtId="184" fontId="17" fillId="3" borderId="68" xfId="16" applyNumberFormat="1" applyFont="1" applyFill="1" applyBorder="1" applyAlignment="1">
      <alignment horizontal="right" vertical="center" shrinkToFit="1"/>
    </xf>
    <xf numFmtId="184" fontId="17" fillId="3" borderId="168" xfId="16" applyNumberFormat="1" applyFont="1" applyFill="1" applyBorder="1" applyAlignment="1">
      <alignment horizontal="right" vertical="center" shrinkToFit="1"/>
    </xf>
    <xf numFmtId="0" fontId="17" fillId="3" borderId="30" xfId="12" applyFont="1" applyFill="1" applyBorder="1" applyAlignment="1">
      <alignment horizontal="center" vertical="center" wrapText="1"/>
    </xf>
    <xf numFmtId="0" fontId="17" fillId="3" borderId="42" xfId="12" applyFont="1" applyFill="1" applyBorder="1" applyAlignment="1">
      <alignment horizontal="center" vertical="center" wrapText="1"/>
    </xf>
    <xf numFmtId="0" fontId="17" fillId="3" borderId="34" xfId="12" applyFont="1" applyFill="1" applyBorder="1" applyAlignment="1">
      <alignment horizontal="center" vertical="center" wrapText="1"/>
    </xf>
    <xf numFmtId="0" fontId="17" fillId="3" borderId="15" xfId="12" applyFont="1" applyFill="1" applyBorder="1" applyAlignment="1">
      <alignment horizontal="center" vertical="center" wrapText="1"/>
    </xf>
    <xf numFmtId="183" fontId="17" fillId="3" borderId="150" xfId="16" applyNumberFormat="1" applyFont="1" applyFill="1" applyBorder="1" applyAlignment="1">
      <alignment horizontal="right" vertical="center" shrinkToFit="1"/>
    </xf>
    <xf numFmtId="183" fontId="17" fillId="3" borderId="71" xfId="16" applyNumberFormat="1" applyFont="1" applyFill="1" applyBorder="1" applyAlignment="1">
      <alignment horizontal="right" vertical="center" shrinkToFit="1"/>
    </xf>
    <xf numFmtId="184" fontId="17" fillId="3" borderId="159" xfId="16" applyNumberFormat="1" applyFont="1" applyFill="1" applyBorder="1" applyAlignment="1">
      <alignment horizontal="right" vertical="center" shrinkToFit="1"/>
    </xf>
    <xf numFmtId="184" fontId="17" fillId="3" borderId="26" xfId="16" applyNumberFormat="1" applyFont="1" applyFill="1" applyBorder="1" applyAlignment="1">
      <alignment horizontal="right" vertical="center" shrinkToFit="1"/>
    </xf>
    <xf numFmtId="0" fontId="17"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183" fontId="17" fillId="3" borderId="151" xfId="16" applyNumberFormat="1" applyFont="1" applyFill="1" applyBorder="1" applyAlignment="1">
      <alignment horizontal="right" vertical="center" shrinkToFit="1"/>
    </xf>
    <xf numFmtId="183" fontId="17" fillId="3" borderId="154" xfId="16" applyNumberFormat="1" applyFont="1" applyFill="1" applyBorder="1" applyAlignment="1">
      <alignment horizontal="right" vertical="center" shrinkToFit="1"/>
    </xf>
    <xf numFmtId="184" fontId="17" fillId="3" borderId="162" xfId="16" applyNumberFormat="1" applyFont="1" applyFill="1" applyBorder="1" applyAlignment="1">
      <alignment horizontal="right" vertical="center" shrinkToFit="1"/>
    </xf>
    <xf numFmtId="0" fontId="17" fillId="3" borderId="12" xfId="12" applyFont="1" applyFill="1" applyBorder="1" applyAlignment="1">
      <alignment horizontal="center" vertical="top" wrapText="1"/>
    </xf>
    <xf numFmtId="0" fontId="17" fillId="3" borderId="23" xfId="12" applyFont="1" applyFill="1" applyBorder="1" applyAlignment="1">
      <alignment horizontal="center" vertical="top" wrapText="1"/>
    </xf>
    <xf numFmtId="0" fontId="17" fillId="3" borderId="16" xfId="12" applyFont="1" applyFill="1" applyBorder="1" applyAlignment="1">
      <alignment horizontal="center" vertical="top" wrapText="1"/>
    </xf>
    <xf numFmtId="0" fontId="17" fillId="3" borderId="8" xfId="12" applyFont="1" applyFill="1" applyBorder="1" applyAlignment="1">
      <alignment horizontal="center" vertical="top" wrapText="1"/>
    </xf>
    <xf numFmtId="0" fontId="17" fillId="3" borderId="0" xfId="12" applyFont="1" applyFill="1" applyAlignment="1">
      <alignment horizontal="center" vertical="top" wrapText="1"/>
    </xf>
    <xf numFmtId="0" fontId="17" fillId="3" borderId="14" xfId="12" applyFont="1" applyFill="1" applyBorder="1" applyAlignment="1">
      <alignment horizontal="center" vertical="top" wrapText="1"/>
    </xf>
    <xf numFmtId="0" fontId="17" fillId="3" borderId="56" xfId="12" applyFont="1" applyFill="1" applyBorder="1" applyAlignment="1">
      <alignment horizontal="center" vertical="top" wrapText="1"/>
    </xf>
    <xf numFmtId="0" fontId="17" fillId="3" borderId="34" xfId="12" applyFont="1" applyFill="1" applyBorder="1" applyAlignment="1">
      <alignment horizontal="center" vertical="top" wrapText="1"/>
    </xf>
    <xf numFmtId="184" fontId="17" fillId="3" borderId="158" xfId="16" applyNumberFormat="1" applyFont="1" applyFill="1" applyBorder="1" applyAlignment="1">
      <alignment horizontal="right" vertical="center" shrinkToFit="1"/>
    </xf>
    <xf numFmtId="184" fontId="17" fillId="3" borderId="27" xfId="16" applyNumberFormat="1" applyFont="1" applyFill="1" applyBorder="1" applyAlignment="1">
      <alignment horizontal="right" vertical="center" shrinkToFit="1"/>
    </xf>
    <xf numFmtId="0" fontId="17" fillId="3" borderId="30" xfId="16" applyFont="1" applyFill="1" applyBorder="1" applyAlignment="1">
      <alignment horizontal="left" vertical="center" shrinkToFit="1"/>
    </xf>
    <xf numFmtId="0" fontId="17" fillId="3" borderId="23" xfId="16" applyFont="1" applyFill="1" applyBorder="1" applyAlignment="1">
      <alignment horizontal="left" vertical="center" shrinkToFit="1"/>
    </xf>
    <xf numFmtId="0" fontId="17" fillId="3" borderId="16" xfId="16" applyFont="1" applyFill="1" applyBorder="1" applyAlignment="1">
      <alignment horizontal="left" vertical="center" shrinkToFit="1"/>
    </xf>
    <xf numFmtId="0" fontId="17" fillId="3" borderId="42" xfId="12" applyFont="1" applyFill="1" applyBorder="1" applyAlignment="1">
      <alignment vertical="center" shrinkToFit="1"/>
    </xf>
    <xf numFmtId="0" fontId="17" fillId="3" borderId="0" xfId="12" applyFont="1" applyFill="1" applyAlignment="1">
      <alignment vertical="center" shrinkToFit="1"/>
    </xf>
    <xf numFmtId="0" fontId="17" fillId="3" borderId="14" xfId="12" applyFont="1" applyFill="1" applyBorder="1" applyAlignment="1">
      <alignment vertical="center" shrinkToFit="1"/>
    </xf>
    <xf numFmtId="184" fontId="17" fillId="3" borderId="75" xfId="16" applyNumberFormat="1" applyFont="1" applyFill="1" applyBorder="1" applyAlignment="1">
      <alignment horizontal="right" vertical="center" shrinkToFit="1"/>
    </xf>
    <xf numFmtId="184" fontId="17" fillId="3" borderId="25" xfId="16" applyNumberFormat="1" applyFont="1" applyFill="1" applyBorder="1" applyAlignment="1">
      <alignment horizontal="right" vertical="center" shrinkToFit="1"/>
    </xf>
    <xf numFmtId="184" fontId="17" fillId="3" borderId="72" xfId="16" applyNumberFormat="1" applyFont="1" applyFill="1" applyBorder="1" applyAlignment="1">
      <alignment horizontal="right" vertical="center" shrinkToFit="1"/>
    </xf>
    <xf numFmtId="184" fontId="17" fillId="3" borderId="23" xfId="16" applyNumberFormat="1" applyFont="1" applyFill="1" applyBorder="1" applyAlignment="1">
      <alignment horizontal="right" vertical="center" shrinkToFit="1"/>
    </xf>
    <xf numFmtId="184" fontId="17" fillId="3" borderId="54" xfId="16" applyNumberFormat="1" applyFont="1" applyFill="1" applyBorder="1" applyAlignment="1">
      <alignment horizontal="right" vertical="center" shrinkToFit="1"/>
    </xf>
    <xf numFmtId="0" fontId="17" fillId="3" borderId="12" xfId="12" applyFont="1" applyFill="1" applyBorder="1" applyAlignment="1">
      <alignment horizontal="center" vertical="top"/>
    </xf>
    <xf numFmtId="0" fontId="17" fillId="3" borderId="23" xfId="12" applyFont="1" applyFill="1" applyBorder="1" applyAlignment="1">
      <alignment horizontal="center" vertical="top"/>
    </xf>
    <xf numFmtId="0" fontId="17" fillId="3" borderId="8" xfId="12" applyFont="1" applyFill="1" applyBorder="1" applyAlignment="1">
      <alignment horizontal="center" vertical="top"/>
    </xf>
    <xf numFmtId="0" fontId="17" fillId="3" borderId="0" xfId="12" applyFont="1" applyFill="1" applyAlignment="1">
      <alignment horizontal="center" vertical="top"/>
    </xf>
    <xf numFmtId="0" fontId="17" fillId="3" borderId="56" xfId="12" applyFont="1" applyFill="1" applyBorder="1" applyAlignment="1">
      <alignment horizontal="center" vertical="top"/>
    </xf>
    <xf numFmtId="0" fontId="17" fillId="3" borderId="34" xfId="12" applyFont="1" applyFill="1" applyBorder="1" applyAlignment="1">
      <alignment horizontal="center" vertical="top"/>
    </xf>
    <xf numFmtId="0" fontId="17" fillId="3" borderId="30" xfId="12" applyFont="1" applyFill="1" applyBorder="1" applyAlignment="1">
      <alignment horizontal="center" vertical="center" textRotation="255" wrapText="1"/>
    </xf>
    <xf numFmtId="0" fontId="17" fillId="3" borderId="42" xfId="12" applyFont="1" applyFill="1" applyBorder="1" applyAlignment="1">
      <alignment horizontal="center" vertical="center" textRotation="255" wrapText="1"/>
    </xf>
    <xf numFmtId="0" fontId="17" fillId="3" borderId="31" xfId="12" applyFont="1" applyFill="1" applyBorder="1" applyAlignment="1">
      <alignment horizontal="center" vertical="center" textRotation="255" wrapText="1"/>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183" fontId="17" fillId="3" borderId="32" xfId="16" applyNumberFormat="1" applyFont="1" applyFill="1" applyBorder="1" applyAlignment="1">
      <alignment horizontal="right" vertical="center" shrinkToFit="1"/>
    </xf>
    <xf numFmtId="183" fontId="17" fillId="3" borderId="35" xfId="16" applyNumberFormat="1" applyFont="1" applyFill="1" applyBorder="1" applyAlignment="1">
      <alignment horizontal="right" vertical="center" shrinkToFit="1"/>
    </xf>
    <xf numFmtId="183" fontId="17" fillId="3" borderId="113" xfId="16" applyNumberFormat="1" applyFont="1" applyFill="1" applyBorder="1" applyAlignment="1">
      <alignment horizontal="right" vertical="center" shrinkToFit="1"/>
    </xf>
    <xf numFmtId="183" fontId="17" fillId="3" borderId="119" xfId="16" applyNumberFormat="1" applyFont="1" applyFill="1" applyBorder="1" applyAlignment="1">
      <alignment horizontal="right" vertical="center" shrinkToFit="1"/>
    </xf>
    <xf numFmtId="183" fontId="17" fillId="3" borderId="130" xfId="16" applyNumberFormat="1" applyFont="1" applyFill="1" applyBorder="1" applyAlignment="1">
      <alignment horizontal="right" vertical="center" shrinkToFit="1"/>
    </xf>
    <xf numFmtId="183" fontId="17" fillId="3" borderId="135" xfId="16" applyNumberFormat="1" applyFont="1" applyFill="1" applyBorder="1" applyAlignment="1">
      <alignment horizontal="right" vertical="center" shrinkToFit="1"/>
    </xf>
    <xf numFmtId="183" fontId="17" fillId="3" borderId="140" xfId="16" applyNumberFormat="1" applyFont="1" applyFill="1" applyBorder="1" applyAlignment="1">
      <alignment horizontal="right" vertical="center" shrinkToFit="1"/>
    </xf>
    <xf numFmtId="0" fontId="17" fillId="3" borderId="14" xfId="12" applyFont="1" applyFill="1" applyBorder="1" applyAlignment="1">
      <alignment horizontal="left" vertical="center"/>
    </xf>
    <xf numFmtId="0" fontId="17" fillId="3" borderId="19" xfId="12" applyFont="1" applyFill="1" applyBorder="1" applyAlignment="1">
      <alignment horizontal="left" vertical="center" wrapText="1"/>
    </xf>
    <xf numFmtId="0" fontId="17" fillId="3" borderId="56" xfId="12" applyFont="1" applyFill="1" applyBorder="1" applyAlignment="1">
      <alignment horizontal="center" vertical="center"/>
    </xf>
    <xf numFmtId="0" fontId="17" fillId="3" borderId="34" xfId="12" applyFont="1" applyFill="1" applyBorder="1" applyAlignment="1">
      <alignment horizontal="center" vertical="center"/>
    </xf>
    <xf numFmtId="0" fontId="17" fillId="3" borderId="59" xfId="12" applyFont="1" applyFill="1" applyBorder="1" applyAlignment="1">
      <alignment horizontal="center" vertical="center"/>
    </xf>
    <xf numFmtId="0" fontId="17" fillId="3" borderId="74" xfId="12" applyFont="1" applyFill="1" applyBorder="1" applyAlignment="1">
      <alignment horizontal="center" vertical="center"/>
    </xf>
    <xf numFmtId="0" fontId="17" fillId="3" borderId="84" xfId="12" applyFont="1" applyFill="1" applyBorder="1" applyAlignment="1" applyProtection="1">
      <alignment horizontal="left" vertical="center" shrinkToFit="1"/>
      <protection locked="0"/>
    </xf>
    <xf numFmtId="0" fontId="17" fillId="3" borderId="87" xfId="12" applyFont="1" applyFill="1" applyBorder="1" applyAlignment="1" applyProtection="1">
      <alignment horizontal="left" vertical="center" shrinkToFit="1"/>
      <protection locked="0"/>
    </xf>
    <xf numFmtId="0" fontId="17" fillId="3" borderId="91" xfId="12" applyFont="1" applyFill="1" applyBorder="1" applyAlignment="1" applyProtection="1">
      <alignment horizontal="left" vertical="center" shrinkToFit="1"/>
      <protection locked="0"/>
    </xf>
    <xf numFmtId="183" fontId="17" fillId="3" borderId="84" xfId="12" applyNumberFormat="1" applyFont="1" applyFill="1" applyBorder="1" applyAlignment="1" applyProtection="1">
      <alignment horizontal="right" vertical="center" shrinkToFit="1"/>
      <protection locked="0"/>
    </xf>
    <xf numFmtId="183" fontId="17" fillId="3" borderId="87" xfId="12" applyNumberFormat="1" applyFont="1" applyFill="1" applyBorder="1" applyAlignment="1" applyProtection="1">
      <alignment horizontal="right" vertical="center" shrinkToFit="1"/>
      <protection locked="0"/>
    </xf>
    <xf numFmtId="183" fontId="17" fillId="3" borderId="91" xfId="12" applyNumberFormat="1" applyFont="1" applyFill="1" applyBorder="1" applyAlignment="1" applyProtection="1">
      <alignment horizontal="right" vertical="center" shrinkToFit="1"/>
      <protection locked="0"/>
    </xf>
    <xf numFmtId="0" fontId="17" fillId="3" borderId="123" xfId="12" applyFont="1" applyFill="1" applyBorder="1" applyAlignment="1" applyProtection="1">
      <alignment horizontal="left" vertical="center" shrinkToFit="1"/>
      <protection locked="0"/>
    </xf>
    <xf numFmtId="0" fontId="17" fillId="5" borderId="33" xfId="12" applyFont="1" applyFill="1" applyBorder="1" applyAlignment="1" applyProtection="1">
      <alignment horizontal="left" vertical="center" shrinkToFit="1"/>
      <protection locked="0"/>
    </xf>
    <xf numFmtId="0" fontId="17" fillId="5" borderId="36" xfId="12" applyFont="1" applyFill="1" applyBorder="1" applyAlignment="1" applyProtection="1">
      <alignment horizontal="left" vertical="center" shrinkToFit="1"/>
      <protection locked="0"/>
    </xf>
    <xf numFmtId="0" fontId="17" fillId="5" borderId="38" xfId="12" applyFont="1" applyFill="1" applyBorder="1" applyAlignment="1" applyProtection="1">
      <alignment horizontal="left" vertical="center" shrinkToFit="1"/>
      <protection locked="0"/>
    </xf>
    <xf numFmtId="183" fontId="17" fillId="5" borderId="160" xfId="12" applyNumberFormat="1" applyFont="1" applyFill="1" applyBorder="1" applyAlignment="1" applyProtection="1">
      <alignment horizontal="right" vertical="center" shrinkToFit="1"/>
      <protection locked="0"/>
    </xf>
    <xf numFmtId="183" fontId="17" fillId="5" borderId="161" xfId="12" applyNumberFormat="1" applyFont="1" applyFill="1" applyBorder="1" applyAlignment="1" applyProtection="1">
      <alignment horizontal="right" vertical="center" shrinkToFit="1"/>
      <protection locked="0"/>
    </xf>
    <xf numFmtId="183" fontId="17" fillId="5" borderId="164" xfId="12" applyNumberFormat="1" applyFont="1" applyFill="1" applyBorder="1" applyAlignment="1" applyProtection="1">
      <alignment horizontal="right" vertical="center" shrinkToFit="1"/>
      <protection locked="0"/>
    </xf>
    <xf numFmtId="183" fontId="17" fillId="5" borderId="33" xfId="12" applyNumberFormat="1" applyFont="1" applyFill="1" applyBorder="1" applyAlignment="1" applyProtection="1">
      <alignment horizontal="right" vertical="center" shrinkToFit="1"/>
      <protection locked="0"/>
    </xf>
    <xf numFmtId="183" fontId="17" fillId="5" borderId="36" xfId="11" applyNumberFormat="1" applyFont="1" applyFill="1" applyBorder="1" applyAlignment="1" applyProtection="1">
      <alignment horizontal="right" vertical="center" shrinkToFit="1"/>
      <protection locked="0"/>
    </xf>
    <xf numFmtId="183" fontId="17" fillId="5" borderId="38" xfId="12" applyNumberFormat="1" applyFont="1" applyFill="1" applyBorder="1" applyAlignment="1" applyProtection="1">
      <alignment horizontal="right" vertical="center" shrinkToFit="1"/>
      <protection locked="0"/>
    </xf>
    <xf numFmtId="0" fontId="17" fillId="5" borderId="52" xfId="12" applyFont="1" applyFill="1" applyBorder="1" applyAlignment="1" applyProtection="1">
      <alignment horizontal="left" vertical="center" shrinkToFit="1"/>
      <protection locked="0"/>
    </xf>
    <xf numFmtId="183" fontId="17" fillId="5" borderId="99" xfId="12" applyNumberFormat="1" applyFont="1" applyFill="1" applyBorder="1" applyAlignment="1" applyProtection="1">
      <alignment horizontal="right" vertical="center" shrinkToFit="1"/>
      <protection locked="0"/>
    </xf>
    <xf numFmtId="183" fontId="17" fillId="5" borderId="105" xfId="12" applyNumberFormat="1" applyFont="1" applyFill="1" applyBorder="1" applyAlignment="1" applyProtection="1">
      <alignment horizontal="right" vertical="center" shrinkToFit="1"/>
      <protection locked="0"/>
    </xf>
    <xf numFmtId="183" fontId="17" fillId="5" borderId="103" xfId="11" applyNumberFormat="1" applyFont="1" applyFill="1" applyBorder="1" applyAlignment="1" applyProtection="1">
      <alignment horizontal="right" vertical="center" shrinkToFit="1"/>
      <protection locked="0"/>
    </xf>
    <xf numFmtId="0" fontId="17" fillId="5" borderId="103" xfId="11" applyFont="1" applyFill="1" applyBorder="1" applyAlignment="1" applyProtection="1">
      <alignment horizontal="left" vertical="center" shrinkToFit="1"/>
      <protection locked="0"/>
    </xf>
    <xf numFmtId="0" fontId="17" fillId="5" borderId="124" xfId="11" applyFont="1" applyFill="1" applyBorder="1" applyAlignment="1" applyProtection="1">
      <alignment horizontal="left" vertical="center" shrinkToFit="1"/>
      <protection locked="0"/>
    </xf>
    <xf numFmtId="0" fontId="17" fillId="3" borderId="85" xfId="12" applyFont="1" applyFill="1" applyBorder="1" applyAlignment="1" applyProtection="1">
      <alignment horizontal="left" vertical="center" shrinkToFit="1"/>
      <protection locked="0"/>
    </xf>
    <xf numFmtId="0" fontId="17" fillId="3" borderId="88" xfId="12" applyFont="1" applyFill="1" applyBorder="1" applyAlignment="1" applyProtection="1">
      <alignment horizontal="left" vertical="center" shrinkToFit="1"/>
      <protection locked="0"/>
    </xf>
    <xf numFmtId="0" fontId="17" fillId="3" borderId="92" xfId="12" applyFont="1" applyFill="1" applyBorder="1" applyAlignment="1" applyProtection="1">
      <alignment horizontal="left" vertical="center" shrinkToFit="1"/>
      <protection locked="0"/>
    </xf>
    <xf numFmtId="183" fontId="17" fillId="3" borderId="96" xfId="12" applyNumberFormat="1" applyFont="1" applyFill="1" applyBorder="1" applyAlignment="1" applyProtection="1">
      <alignment horizontal="right" vertical="center" shrinkToFit="1"/>
      <protection locked="0"/>
    </xf>
    <xf numFmtId="183" fontId="17" fillId="3" borderId="102" xfId="12" applyNumberFormat="1" applyFont="1" applyFill="1" applyBorder="1" applyAlignment="1" applyProtection="1">
      <alignment horizontal="right" vertical="center" shrinkToFit="1"/>
      <protection locked="0"/>
    </xf>
    <xf numFmtId="0" fontId="17" fillId="3" borderId="102" xfId="12" applyFont="1" applyFill="1" applyBorder="1" applyAlignment="1" applyProtection="1">
      <alignment horizontal="left" vertical="center" shrinkToFit="1"/>
      <protection locked="0"/>
    </xf>
    <xf numFmtId="0" fontId="17" fillId="3" borderId="147" xfId="12" applyFont="1" applyFill="1" applyBorder="1" applyAlignment="1" applyProtection="1">
      <alignment horizontal="left" vertical="center" shrinkToFit="1"/>
      <protection locked="0"/>
    </xf>
    <xf numFmtId="183" fontId="17" fillId="0" borderId="95" xfId="16" applyNumberFormat="1" applyFont="1" applyBorder="1" applyAlignment="1" applyProtection="1">
      <alignment horizontal="right" vertical="center" shrinkToFit="1"/>
      <protection locked="0"/>
    </xf>
    <xf numFmtId="183" fontId="17" fillId="0" borderId="101" xfId="16" applyNumberFormat="1" applyFont="1" applyBorder="1" applyAlignment="1" applyProtection="1">
      <alignment horizontal="right" vertical="center" shrinkToFit="1"/>
      <protection locked="0"/>
    </xf>
    <xf numFmtId="0" fontId="17" fillId="0" borderId="101" xfId="11" applyFont="1" applyBorder="1" applyAlignment="1" applyProtection="1">
      <alignment horizontal="left" vertical="center" shrinkToFit="1"/>
      <protection locked="0"/>
    </xf>
    <xf numFmtId="0" fontId="17" fillId="0" borderId="146" xfId="11" applyFont="1" applyBorder="1" applyAlignment="1" applyProtection="1">
      <alignment horizontal="left" vertical="center" shrinkToFit="1"/>
      <protection locked="0"/>
    </xf>
    <xf numFmtId="183" fontId="17" fillId="0" borderId="106" xfId="12" applyNumberFormat="1" applyFont="1" applyBorder="1" applyAlignment="1" applyProtection="1">
      <alignment horizontal="right" vertical="center" shrinkToFit="1"/>
      <protection locked="0"/>
    </xf>
    <xf numFmtId="183" fontId="17" fillId="0" borderId="107" xfId="12" applyNumberFormat="1" applyFont="1" applyBorder="1" applyAlignment="1" applyProtection="1">
      <alignment horizontal="right" vertical="center" shrinkToFit="1"/>
      <protection locked="0"/>
    </xf>
    <xf numFmtId="0" fontId="17" fillId="0" borderId="83" xfId="16" applyFont="1" applyBorder="1" applyAlignment="1" applyProtection="1">
      <alignment horizontal="left" vertical="center" shrinkToFit="1"/>
      <protection locked="0"/>
    </xf>
    <xf numFmtId="0" fontId="17" fillId="0" borderId="86" xfId="16" applyFont="1" applyBorder="1" applyAlignment="1" applyProtection="1">
      <alignment horizontal="left" vertical="center" shrinkToFit="1"/>
      <protection locked="0"/>
    </xf>
    <xf numFmtId="0" fontId="17" fillId="0" borderId="90" xfId="16" applyFont="1" applyBorder="1" applyAlignment="1" applyProtection="1">
      <alignment horizontal="left" vertical="center" shrinkToFit="1"/>
      <protection locked="0"/>
    </xf>
    <xf numFmtId="183" fontId="17" fillId="0" borderId="94" xfId="16" applyNumberFormat="1" applyFont="1" applyBorder="1" applyAlignment="1" applyProtection="1">
      <alignment horizontal="right" vertical="center" shrinkToFit="1"/>
      <protection locked="0"/>
    </xf>
    <xf numFmtId="183" fontId="17" fillId="0" borderId="100" xfId="16" applyNumberFormat="1" applyFont="1" applyBorder="1" applyAlignment="1" applyProtection="1">
      <alignment horizontal="right" vertical="center" shrinkToFit="1"/>
      <protection locked="0"/>
    </xf>
    <xf numFmtId="0" fontId="17" fillId="0" borderId="100" xfId="11" applyFont="1" applyBorder="1" applyAlignment="1" applyProtection="1">
      <alignment horizontal="left" vertical="center" shrinkToFit="1"/>
      <protection locked="0"/>
    </xf>
    <xf numFmtId="0" fontId="17" fillId="0" borderId="145" xfId="11" applyFont="1" applyBorder="1" applyAlignment="1" applyProtection="1">
      <alignment horizontal="left" vertical="center" shrinkToFit="1"/>
      <protection locked="0"/>
    </xf>
    <xf numFmtId="183" fontId="17" fillId="5" borderId="112" xfId="12" applyNumberFormat="1" applyFont="1" applyFill="1" applyBorder="1" applyAlignment="1" applyProtection="1">
      <alignment horizontal="right" vertical="center" shrinkToFit="1"/>
      <protection locked="0"/>
    </xf>
    <xf numFmtId="183" fontId="17" fillId="5" borderId="117" xfId="11" applyNumberFormat="1" applyFont="1" applyFill="1" applyBorder="1" applyAlignment="1" applyProtection="1">
      <alignment horizontal="right" vertical="center" shrinkToFit="1"/>
      <protection locked="0"/>
    </xf>
    <xf numFmtId="183" fontId="17" fillId="5" borderId="124" xfId="11" applyNumberFormat="1" applyFont="1" applyFill="1" applyBorder="1" applyAlignment="1" applyProtection="1">
      <alignment horizontal="right" vertical="center" shrinkToFit="1"/>
      <protection locked="0"/>
    </xf>
    <xf numFmtId="183" fontId="17" fillId="5" borderId="128" xfId="11" applyNumberFormat="1" applyFont="1" applyFill="1" applyBorder="1" applyAlignment="1" applyProtection="1">
      <alignment horizontal="right" vertical="center" shrinkToFit="1"/>
      <protection locked="0"/>
    </xf>
    <xf numFmtId="184" fontId="17" fillId="5" borderId="105" xfId="12" applyNumberFormat="1" applyFont="1" applyFill="1" applyBorder="1" applyAlignment="1" applyProtection="1">
      <alignment horizontal="right" vertical="center" shrinkToFit="1"/>
      <protection locked="0"/>
    </xf>
    <xf numFmtId="183" fontId="17" fillId="5" borderId="61" xfId="11" applyNumberFormat="1" applyFont="1" applyFill="1" applyBorder="1" applyAlignment="1" applyProtection="1">
      <alignment horizontal="right" vertical="center" shrinkToFit="1"/>
      <protection locked="0"/>
    </xf>
    <xf numFmtId="183" fontId="17" fillId="5" borderId="52" xfId="11" applyNumberFormat="1" applyFont="1" applyFill="1" applyBorder="1" applyAlignment="1" applyProtection="1">
      <alignment horizontal="right" vertical="center" shrinkToFit="1"/>
      <protection locked="0"/>
    </xf>
    <xf numFmtId="183" fontId="17" fillId="3" borderId="95" xfId="15" applyNumberFormat="1" applyFont="1" applyFill="1" applyBorder="1" applyAlignment="1" applyProtection="1">
      <alignment horizontal="right" vertical="center" shrinkToFit="1"/>
      <protection locked="0"/>
    </xf>
    <xf numFmtId="183" fontId="17" fillId="3" borderId="101" xfId="15" applyNumberFormat="1" applyFont="1" applyFill="1" applyBorder="1" applyAlignment="1" applyProtection="1">
      <alignment horizontal="right" vertical="center" shrinkToFit="1"/>
      <protection locked="0"/>
    </xf>
    <xf numFmtId="183" fontId="17" fillId="3" borderId="107" xfId="15" applyNumberFormat="1" applyFont="1" applyFill="1" applyBorder="1" applyAlignment="1" applyProtection="1">
      <alignment horizontal="right" vertical="center" shrinkToFit="1"/>
      <protection locked="0"/>
    </xf>
    <xf numFmtId="183" fontId="17" fillId="0" borderId="116" xfId="16" applyNumberFormat="1" applyFont="1" applyBorder="1" applyAlignment="1" applyProtection="1">
      <alignment horizontal="right" vertical="center" shrinkToFit="1"/>
      <protection locked="0"/>
    </xf>
    <xf numFmtId="183" fontId="17" fillId="0" borderId="123" xfId="16" applyNumberFormat="1" applyFont="1" applyBorder="1" applyAlignment="1" applyProtection="1">
      <alignment horizontal="right" vertical="center" shrinkToFit="1"/>
      <protection locked="0"/>
    </xf>
    <xf numFmtId="183" fontId="17" fillId="3" borderId="106" xfId="15" applyNumberFormat="1" applyFont="1" applyFill="1" applyBorder="1" applyAlignment="1" applyProtection="1">
      <alignment horizontal="right" vertical="center" shrinkToFit="1"/>
      <protection locked="0"/>
    </xf>
    <xf numFmtId="184" fontId="17" fillId="3" borderId="101" xfId="15" applyNumberFormat="1" applyFont="1" applyFill="1" applyBorder="1" applyAlignment="1" applyProtection="1">
      <alignment horizontal="right" vertical="center" shrinkToFit="1"/>
      <protection locked="0"/>
    </xf>
    <xf numFmtId="0" fontId="17" fillId="0" borderId="11" xfId="12" applyFont="1" applyBorder="1" applyAlignment="1" applyProtection="1">
      <alignment horizontal="center" vertical="center" shrinkToFit="1"/>
      <protection locked="0"/>
    </xf>
    <xf numFmtId="0" fontId="17" fillId="0" borderId="22" xfId="12" applyFont="1" applyBorder="1" applyAlignment="1" applyProtection="1">
      <alignment horizontal="center" vertical="center"/>
      <protection locked="0"/>
    </xf>
    <xf numFmtId="0" fontId="17" fillId="0" borderId="50" xfId="12" applyFont="1" applyBorder="1" applyAlignment="1" applyProtection="1">
      <alignment horizontal="center" vertical="center"/>
      <protection locked="0"/>
    </xf>
    <xf numFmtId="184" fontId="17" fillId="0" borderId="101" xfId="12" applyNumberFormat="1" applyFont="1" applyBorder="1" applyAlignment="1" applyProtection="1">
      <alignment horizontal="right" vertical="center" shrinkToFit="1"/>
      <protection locked="0"/>
    </xf>
    <xf numFmtId="183" fontId="17" fillId="0" borderId="98" xfId="16" applyNumberFormat="1" applyFont="1" applyBorder="1" applyAlignment="1" applyProtection="1">
      <alignment horizontal="right" vertical="center" shrinkToFit="1"/>
      <protection locked="0"/>
    </xf>
    <xf numFmtId="183" fontId="17" fillId="0" borderId="104" xfId="16" applyNumberFormat="1" applyFont="1" applyBorder="1" applyAlignment="1" applyProtection="1">
      <alignment horizontal="right" vertical="center" shrinkToFit="1"/>
      <protection locked="0"/>
    </xf>
    <xf numFmtId="183" fontId="17" fillId="0" borderId="111" xfId="16" applyNumberFormat="1" applyFont="1" applyBorder="1" applyAlignment="1" applyProtection="1">
      <alignment horizontal="right" vertical="center" shrinkToFit="1"/>
      <protection locked="0"/>
    </xf>
    <xf numFmtId="183" fontId="17" fillId="0" borderId="118" xfId="16" applyNumberFormat="1" applyFont="1" applyBorder="1" applyAlignment="1" applyProtection="1">
      <alignment horizontal="right" vertical="center" shrinkToFit="1"/>
      <protection locked="0"/>
    </xf>
    <xf numFmtId="183" fontId="17" fillId="0" borderId="125" xfId="16" applyNumberFormat="1" applyFont="1" applyBorder="1" applyAlignment="1" applyProtection="1">
      <alignment horizontal="right" vertical="center" shrinkToFit="1"/>
      <protection locked="0"/>
    </xf>
    <xf numFmtId="183" fontId="17" fillId="0" borderId="129" xfId="12" applyNumberFormat="1" applyFont="1" applyBorder="1" applyAlignment="1" applyProtection="1">
      <alignment horizontal="right" vertical="center" shrinkToFit="1"/>
      <protection locked="0"/>
    </xf>
    <xf numFmtId="184" fontId="17" fillId="0" borderId="104" xfId="12" applyNumberFormat="1" applyFont="1" applyBorder="1" applyAlignment="1" applyProtection="1">
      <alignment horizontal="right" vertical="center" shrinkToFit="1"/>
      <protection locked="0"/>
    </xf>
    <xf numFmtId="0" fontId="17" fillId="0" borderId="104" xfId="12" applyFont="1" applyBorder="1" applyAlignment="1" applyProtection="1">
      <alignment horizontal="left" vertical="center" shrinkToFit="1"/>
      <protection locked="0"/>
    </xf>
    <xf numFmtId="0" fontId="17" fillId="0" borderId="125" xfId="12" applyFont="1" applyBorder="1" applyAlignment="1" applyProtection="1">
      <alignment horizontal="left" vertical="center" shrinkToFit="1"/>
      <protection locked="0"/>
    </xf>
    <xf numFmtId="0" fontId="17" fillId="3" borderId="19" xfId="12" applyFont="1" applyFill="1" applyBorder="1" applyAlignment="1">
      <alignment horizontal="left" vertical="center"/>
    </xf>
    <xf numFmtId="0" fontId="17" fillId="3" borderId="20" xfId="12" applyFont="1" applyFill="1" applyBorder="1" applyAlignment="1">
      <alignment horizontal="left" vertical="center"/>
    </xf>
    <xf numFmtId="183" fontId="17" fillId="5" borderId="97" xfId="11" applyNumberFormat="1" applyFont="1" applyFill="1" applyBorder="1" applyAlignment="1" applyProtection="1">
      <alignment horizontal="right" vertical="center" shrinkToFit="1"/>
      <protection locked="0"/>
    </xf>
    <xf numFmtId="183" fontId="17" fillId="5" borderId="108" xfId="11" applyNumberFormat="1" applyFont="1" applyFill="1" applyBorder="1" applyAlignment="1" applyProtection="1">
      <alignment horizontal="right" vertical="center" shrinkToFit="1"/>
      <protection locked="0"/>
    </xf>
    <xf numFmtId="183" fontId="17" fillId="0" borderId="96" xfId="16" applyNumberFormat="1" applyFont="1" applyBorder="1" applyAlignment="1" applyProtection="1">
      <alignment horizontal="right" vertical="center" shrinkToFit="1"/>
      <protection locked="0"/>
    </xf>
    <xf numFmtId="183" fontId="17" fillId="0" borderId="102" xfId="16" applyNumberFormat="1" applyFont="1" applyBorder="1" applyAlignment="1" applyProtection="1">
      <alignment horizontal="right" vertical="center" shrinkToFit="1"/>
      <protection locked="0"/>
    </xf>
    <xf numFmtId="183" fontId="17" fillId="0" borderId="110" xfId="16" applyNumberFormat="1" applyFont="1" applyBorder="1" applyAlignment="1" applyProtection="1">
      <alignment horizontal="right" vertical="center" shrinkToFit="1"/>
      <protection locked="0"/>
    </xf>
    <xf numFmtId="183" fontId="17" fillId="0" borderId="127" xfId="11" applyNumberFormat="1" applyFont="1" applyBorder="1" applyAlignment="1" applyProtection="1">
      <alignment horizontal="right" vertical="center" shrinkToFit="1"/>
      <protection locked="0"/>
    </xf>
    <xf numFmtId="0" fontId="17" fillId="0" borderId="102" xfId="11" applyFont="1" applyBorder="1" applyAlignment="1" applyProtection="1">
      <alignment horizontal="left" vertical="center" shrinkToFit="1"/>
      <protection locked="0"/>
    </xf>
    <xf numFmtId="0" fontId="17" fillId="0" borderId="147" xfId="11" applyFont="1" applyBorder="1" applyAlignment="1" applyProtection="1">
      <alignment horizontal="left" vertical="center" shrinkToFit="1"/>
      <protection locked="0"/>
    </xf>
    <xf numFmtId="0" fontId="16" fillId="3" borderId="0" xfId="12" applyFont="1" applyFill="1">
      <alignment vertical="center"/>
    </xf>
    <xf numFmtId="0" fontId="20" fillId="3" borderId="6" xfId="12" applyFont="1" applyFill="1" applyBorder="1" applyAlignment="1">
      <alignment horizontal="center" vertical="center"/>
    </xf>
    <xf numFmtId="0" fontId="20" fillId="3" borderId="18" xfId="12" applyFont="1" applyFill="1" applyBorder="1" applyAlignment="1">
      <alignment horizontal="center" vertical="center"/>
    </xf>
    <xf numFmtId="0" fontId="20" fillId="3" borderId="64" xfId="12" applyFont="1" applyFill="1" applyBorder="1" applyAlignment="1">
      <alignment horizontal="center" vertical="center"/>
    </xf>
    <xf numFmtId="183" fontId="17" fillId="0" borderId="109" xfId="16" applyNumberFormat="1" applyFont="1" applyBorder="1" applyAlignment="1" applyProtection="1">
      <alignment horizontal="right" vertical="center" shrinkToFit="1"/>
      <protection locked="0"/>
    </xf>
    <xf numFmtId="183" fontId="17" fillId="0" borderId="115" xfId="16" applyNumberFormat="1" applyFont="1" applyBorder="1" applyAlignment="1" applyProtection="1">
      <alignment horizontal="right" vertical="center" shrinkToFit="1"/>
      <protection locked="0"/>
    </xf>
    <xf numFmtId="183" fontId="17" fillId="0" borderId="120" xfId="16" applyNumberFormat="1" applyFont="1" applyBorder="1" applyAlignment="1" applyProtection="1">
      <alignment horizontal="right" vertical="center" shrinkToFit="1"/>
      <protection locked="0"/>
    </xf>
    <xf numFmtId="183" fontId="17" fillId="0" borderId="122" xfId="16" applyNumberFormat="1" applyFont="1" applyBorder="1" applyAlignment="1" applyProtection="1">
      <alignment horizontal="right" vertical="center" shrinkToFit="1"/>
      <protection locked="0"/>
    </xf>
    <xf numFmtId="183" fontId="17" fillId="0" borderId="126" xfId="11" applyNumberFormat="1" applyFont="1" applyBorder="1" applyAlignment="1" applyProtection="1">
      <alignment horizontal="right" vertical="center" shrinkToFit="1"/>
      <protection locked="0"/>
    </xf>
    <xf numFmtId="183" fontId="17" fillId="0" borderId="83" xfId="11" applyNumberFormat="1" applyFont="1" applyBorder="1" applyAlignment="1" applyProtection="1">
      <alignment horizontal="right" vertical="center" shrinkToFit="1"/>
      <protection locked="0"/>
    </xf>
    <xf numFmtId="183" fontId="17" fillId="0" borderId="86" xfId="11" applyNumberFormat="1" applyFont="1" applyBorder="1" applyAlignment="1" applyProtection="1">
      <alignment horizontal="right" vertical="center" shrinkToFit="1"/>
      <protection locked="0"/>
    </xf>
    <xf numFmtId="183" fontId="17" fillId="0" borderId="90" xfId="11" applyNumberFormat="1" applyFont="1" applyBorder="1" applyAlignment="1" applyProtection="1">
      <alignment horizontal="right" vertical="center" shrinkToFit="1"/>
      <protection locked="0"/>
    </xf>
    <xf numFmtId="0" fontId="17" fillId="0" borderId="167" xfId="11" applyFont="1" applyBorder="1" applyAlignment="1" applyProtection="1">
      <alignment horizontal="left" vertical="center" shrinkToFi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4" fillId="3" borderId="32" xfId="19" applyFont="1" applyFill="1" applyBorder="1" applyAlignment="1">
      <alignment vertical="center"/>
    </xf>
    <xf numFmtId="0" fontId="14" fillId="3" borderId="35" xfId="19" applyFont="1" applyFill="1" applyBorder="1" applyAlignment="1">
      <alignment vertical="center"/>
    </xf>
    <xf numFmtId="0" fontId="14" fillId="3" borderId="37" xfId="19" applyFont="1" applyFill="1" applyBorder="1" applyAlignment="1">
      <alignment vertical="center"/>
    </xf>
    <xf numFmtId="178" fontId="21" fillId="0" borderId="32" xfId="13" applyNumberFormat="1" applyFont="1" applyBorder="1" applyAlignment="1">
      <alignment horizontal="center" vertical="center"/>
    </xf>
    <xf numFmtId="178" fontId="21" fillId="0" borderId="35" xfId="13" applyNumberFormat="1" applyFont="1" applyBorder="1" applyAlignment="1">
      <alignment horizontal="center" vertical="center"/>
    </xf>
    <xf numFmtId="178" fontId="21" fillId="0" borderId="37" xfId="13" applyNumberFormat="1" applyFont="1" applyBorder="1" applyAlignment="1">
      <alignment horizontal="center" vertical="center"/>
    </xf>
    <xf numFmtId="0" fontId="3" fillId="3" borderId="74" xfId="19" applyFont="1" applyFill="1" applyBorder="1" applyAlignment="1">
      <alignment horizontal="center" vertical="center" wrapText="1"/>
    </xf>
    <xf numFmtId="0" fontId="3" fillId="3" borderId="74" xfId="19" applyFont="1" applyFill="1" applyBorder="1" applyAlignment="1">
      <alignment horizontal="center" vertical="center"/>
    </xf>
    <xf numFmtId="178" fontId="21" fillId="0" borderId="27" xfId="13" applyNumberFormat="1" applyFont="1" applyBorder="1" applyAlignment="1">
      <alignment horizontal="center" vertical="center" wrapText="1"/>
    </xf>
    <xf numFmtId="178" fontId="21" fillId="0" borderId="26" xfId="13" applyNumberFormat="1" applyFont="1" applyBorder="1" applyAlignment="1">
      <alignment horizontal="center" vertical="center" wrapText="1"/>
    </xf>
    <xf numFmtId="178" fontId="14" fillId="3" borderId="32" xfId="19" applyNumberFormat="1" applyFont="1" applyFill="1" applyBorder="1" applyAlignment="1">
      <alignment vertical="center" wrapText="1"/>
    </xf>
    <xf numFmtId="178" fontId="14" fillId="3" borderId="35" xfId="19" applyNumberFormat="1" applyFont="1" applyFill="1" applyBorder="1" applyAlignment="1">
      <alignment vertical="center" wrapText="1"/>
    </xf>
    <xf numFmtId="178" fontId="14" fillId="3" borderId="37" xfId="19" applyNumberFormat="1" applyFont="1" applyFill="1" applyBorder="1" applyAlignment="1">
      <alignment vertical="center" wrapText="1"/>
    </xf>
    <xf numFmtId="178" fontId="14" fillId="0" borderId="32" xfId="19" applyNumberFormat="1" applyFont="1" applyFill="1" applyBorder="1" applyAlignment="1">
      <alignment vertical="center" wrapText="1"/>
    </xf>
    <xf numFmtId="178" fontId="14" fillId="0" borderId="35" xfId="19" applyNumberFormat="1" applyFont="1" applyFill="1" applyBorder="1" applyAlignment="1">
      <alignment vertical="center" wrapText="1"/>
    </xf>
    <xf numFmtId="178" fontId="14" fillId="0" borderId="37" xfId="19" applyNumberFormat="1" applyFont="1" applyFill="1" applyBorder="1" applyAlignment="1">
      <alignment vertical="center" wrapText="1"/>
    </xf>
    <xf numFmtId="178" fontId="14" fillId="0" borderId="23" xfId="19" applyNumberFormat="1" applyFont="1" applyFill="1" applyBorder="1">
      <alignment vertical="center"/>
    </xf>
    <xf numFmtId="187" fontId="14" fillId="3" borderId="32" xfId="18" applyNumberFormat="1" applyFont="1" applyFill="1" applyBorder="1" applyAlignment="1">
      <alignment horizontal="left" vertical="center" wrapText="1"/>
    </xf>
    <xf numFmtId="187" fontId="14" fillId="3" borderId="35" xfId="18" applyNumberFormat="1" applyFont="1" applyFill="1" applyBorder="1" applyAlignment="1">
      <alignment horizontal="left" vertical="center" wrapText="1"/>
    </xf>
    <xf numFmtId="187" fontId="14" fillId="3" borderId="37" xfId="18" applyNumberFormat="1" applyFont="1" applyFill="1" applyBorder="1" applyAlignment="1">
      <alignment horizontal="left" vertical="center" wrapText="1"/>
    </xf>
    <xf numFmtId="0" fontId="14" fillId="3" borderId="32" xfId="18" applyFont="1" applyFill="1" applyBorder="1" applyAlignment="1">
      <alignment horizontal="left" vertical="center"/>
    </xf>
    <xf numFmtId="0" fontId="14" fillId="3" borderId="35" xfId="18" applyFont="1" applyFill="1" applyBorder="1" applyAlignment="1">
      <alignment horizontal="left" vertical="center"/>
    </xf>
    <xf numFmtId="0" fontId="14" fillId="3" borderId="37" xfId="18" applyFont="1" applyFill="1" applyBorder="1" applyAlignment="1">
      <alignment horizontal="left" vertical="center"/>
    </xf>
    <xf numFmtId="178" fontId="21" fillId="0" borderId="32" xfId="19" applyNumberFormat="1" applyFont="1" applyBorder="1">
      <alignment vertical="center"/>
    </xf>
    <xf numFmtId="178" fontId="21" fillId="0" borderId="35" xfId="19" applyNumberFormat="1" applyFont="1" applyBorder="1">
      <alignment vertical="center"/>
    </xf>
    <xf numFmtId="178" fontId="21" fillId="0" borderId="37" xfId="19" applyNumberFormat="1" applyFont="1" applyBorder="1">
      <alignment vertical="center"/>
    </xf>
    <xf numFmtId="0" fontId="22" fillId="0" borderId="19" xfId="6" applyFont="1" applyFill="1" applyBorder="1" applyAlignment="1" applyProtection="1">
      <alignment horizontal="left" vertical="center" wrapText="1"/>
    </xf>
    <xf numFmtId="0" fontId="22" fillId="0" borderId="53" xfId="6" applyFont="1" applyFill="1" applyBorder="1" applyAlignment="1" applyProtection="1">
      <alignment horizontal="left" vertical="center" wrapText="1"/>
    </xf>
    <xf numFmtId="0" fontId="22" fillId="0" borderId="23" xfId="6" applyFont="1" applyFill="1" applyBorder="1" applyAlignment="1" applyProtection="1">
      <alignment horizontal="left" vertical="center"/>
    </xf>
    <xf numFmtId="0" fontId="22" fillId="0" borderId="54" xfId="6" applyFont="1" applyFill="1" applyBorder="1" applyAlignment="1" applyProtection="1">
      <alignment horizontal="left" vertical="center"/>
    </xf>
    <xf numFmtId="0" fontId="22" fillId="0" borderId="36" xfId="6" applyFont="1" applyFill="1" applyBorder="1" applyAlignment="1" applyProtection="1">
      <alignment horizontal="left" vertical="center"/>
    </xf>
    <xf numFmtId="0" fontId="22" fillId="0" borderId="52" xfId="6" applyFont="1" applyFill="1" applyBorder="1" applyAlignment="1" applyProtection="1">
      <alignment horizontal="left" vertical="center"/>
    </xf>
    <xf numFmtId="0" fontId="24" fillId="0" borderId="35" xfId="17" applyFont="1" applyFill="1" applyBorder="1" applyAlignment="1">
      <alignment horizontal="left" vertical="center" wrapText="1"/>
    </xf>
    <xf numFmtId="0" fontId="24" fillId="0" borderId="51" xfId="17" applyFont="1" applyBorder="1" applyAlignment="1">
      <alignment horizontal="left" vertical="center" wrapText="1"/>
    </xf>
    <xf numFmtId="0" fontId="24" fillId="0" borderId="36" xfId="17" applyFont="1" applyFill="1" applyBorder="1" applyAlignment="1">
      <alignment horizontal="left" vertical="center" wrapText="1"/>
    </xf>
    <xf numFmtId="0" fontId="24" fillId="0" borderId="52" xfId="17" applyFont="1" applyBorder="1" applyAlignment="1">
      <alignment horizontal="left" vertical="center" wrapText="1"/>
    </xf>
    <xf numFmtId="0" fontId="24" fillId="0" borderId="22" xfId="17" applyFont="1" applyFill="1" applyBorder="1" applyAlignment="1">
      <alignment horizontal="left" vertical="center" wrapText="1"/>
    </xf>
    <xf numFmtId="0" fontId="24" fillId="0" borderId="50" xfId="17" applyFont="1" applyFill="1" applyBorder="1" applyAlignment="1">
      <alignment horizontal="left" vertical="center" wrapText="1"/>
    </xf>
    <xf numFmtId="0" fontId="27" fillId="0" borderId="39" xfId="8" applyFont="1" applyBorder="1">
      <alignment vertical="center"/>
    </xf>
    <xf numFmtId="0" fontId="27" fillId="0" borderId="22" xfId="8" applyFont="1" applyBorder="1">
      <alignment vertical="center"/>
    </xf>
    <xf numFmtId="0" fontId="27" fillId="0" borderId="41" xfId="8" applyFont="1" applyBorder="1">
      <alignment vertical="center"/>
    </xf>
    <xf numFmtId="0" fontId="25" fillId="0" borderId="32"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33" xfId="8" applyFont="1" applyBorder="1">
      <alignment vertical="center"/>
    </xf>
    <xf numFmtId="0" fontId="25" fillId="0" borderId="36" xfId="8" applyFont="1" applyBorder="1">
      <alignment vertical="center"/>
    </xf>
    <xf numFmtId="0" fontId="25" fillId="0" borderId="38" xfId="8" applyFont="1" applyBorder="1">
      <alignment vertical="center"/>
    </xf>
    <xf numFmtId="0" fontId="25" fillId="0" borderId="183" xfId="8" applyFont="1" applyBorder="1" applyAlignment="1">
      <alignment horizontal="center" vertical="center" wrapText="1"/>
    </xf>
    <xf numFmtId="0" fontId="25" fillId="0" borderId="185" xfId="8" applyFont="1" applyBorder="1" applyAlignment="1">
      <alignment horizontal="center" vertical="center" wrapText="1"/>
    </xf>
    <xf numFmtId="0" fontId="25" fillId="0" borderId="2" xfId="8" applyFont="1" applyBorder="1" applyAlignment="1">
      <alignment horizontal="center" vertical="center" wrapText="1"/>
    </xf>
    <xf numFmtId="0" fontId="25" fillId="0" borderId="25" xfId="8" applyFont="1" applyBorder="1" applyAlignment="1">
      <alignment horizontal="center" vertical="center" wrapText="1"/>
    </xf>
    <xf numFmtId="0" fontId="25" fillId="0" borderId="79" xfId="8" applyFont="1" applyBorder="1" applyAlignment="1">
      <alignment horizontal="center" vertical="center" wrapText="1"/>
    </xf>
    <xf numFmtId="0" fontId="25" fillId="0" borderId="182" xfId="8" applyFont="1" applyBorder="1" applyAlignment="1">
      <alignment horizontal="center" vertical="center" wrapText="1"/>
    </xf>
    <xf numFmtId="0" fontId="24" fillId="0" borderId="7" xfId="8" applyFont="1" applyFill="1" applyBorder="1" applyAlignment="1">
      <alignment vertical="center" wrapText="1"/>
    </xf>
    <xf numFmtId="0" fontId="24" fillId="0" borderId="13" xfId="8" applyFont="1" applyFill="1" applyBorder="1" applyAlignment="1">
      <alignment vertical="center" wrapText="1"/>
    </xf>
    <xf numFmtId="0" fontId="24" fillId="0" borderId="8" xfId="8" applyFont="1" applyFill="1" applyBorder="1" applyAlignment="1">
      <alignment vertical="center" wrapText="1"/>
    </xf>
    <xf numFmtId="0" fontId="24" fillId="0" borderId="14" xfId="8" applyFont="1" applyFill="1" applyBorder="1" applyAlignment="1">
      <alignment vertical="center" wrapText="1"/>
    </xf>
    <xf numFmtId="0" fontId="24" fillId="0" borderId="56" xfId="8" applyFont="1" applyFill="1" applyBorder="1" applyAlignment="1">
      <alignment vertical="center" wrapText="1"/>
    </xf>
    <xf numFmtId="0" fontId="24" fillId="0" borderId="15" xfId="8" applyFont="1" applyFill="1" applyBorder="1" applyAlignment="1">
      <alignment vertical="center" wrapText="1"/>
    </xf>
    <xf numFmtId="0" fontId="24" fillId="0" borderId="35" xfId="8" applyFont="1" applyFill="1" applyBorder="1" applyAlignment="1">
      <alignment vertical="center"/>
    </xf>
    <xf numFmtId="0" fontId="24" fillId="0" borderId="51" xfId="8" applyFont="1" applyFill="1" applyBorder="1" applyAlignment="1">
      <alignment vertical="center"/>
    </xf>
    <xf numFmtId="0" fontId="24" fillId="0" borderId="57" xfId="8" applyFont="1" applyFill="1" applyBorder="1" applyAlignment="1">
      <alignment vertical="center" wrapText="1"/>
    </xf>
    <xf numFmtId="0" fontId="24" fillId="0" borderId="37" xfId="8" applyFont="1" applyFill="1" applyBorder="1" applyAlignment="1">
      <alignment vertical="center" wrapText="1"/>
    </xf>
    <xf numFmtId="0" fontId="24" fillId="0" borderId="61" xfId="8" applyFont="1" applyFill="1" applyBorder="1" applyAlignment="1">
      <alignment vertical="center"/>
    </xf>
    <xf numFmtId="0" fontId="24" fillId="0" borderId="38" xfId="8" applyFont="1" applyFill="1" applyBorder="1" applyAlignment="1">
      <alignment vertical="center"/>
    </xf>
    <xf numFmtId="0" fontId="24" fillId="0" borderId="36" xfId="8" applyFont="1" applyFill="1" applyBorder="1" applyAlignment="1">
      <alignment vertical="center"/>
    </xf>
    <xf numFmtId="0" fontId="24" fillId="0" borderId="52" xfId="8" applyFont="1" applyFill="1" applyBorder="1" applyAlignment="1">
      <alignment vertical="center"/>
    </xf>
    <xf numFmtId="0" fontId="24" fillId="0" borderId="22" xfId="8" applyFont="1" applyFill="1" applyBorder="1" applyAlignment="1">
      <alignment vertical="center"/>
    </xf>
    <xf numFmtId="0" fontId="24" fillId="0" borderId="50" xfId="8" applyFont="1" applyFill="1" applyBorder="1" applyAlignment="1">
      <alignment vertical="center"/>
    </xf>
    <xf numFmtId="0" fontId="24" fillId="0" borderId="35" xfId="7" applyFont="1" applyFill="1" applyBorder="1" applyAlignment="1">
      <alignment horizontal="left" vertical="center"/>
    </xf>
    <xf numFmtId="0" fontId="24" fillId="0" borderId="51" xfId="7" applyFont="1" applyFill="1" applyBorder="1" applyAlignment="1">
      <alignment horizontal="left" vertical="center"/>
    </xf>
    <xf numFmtId="0" fontId="24" fillId="0" borderId="36" xfId="7" applyFont="1" applyFill="1" applyBorder="1" applyAlignment="1">
      <alignment horizontal="left" vertical="center"/>
    </xf>
    <xf numFmtId="0" fontId="24" fillId="0" borderId="52" xfId="7" applyFont="1" applyFill="1" applyBorder="1" applyAlignment="1">
      <alignment horizontal="left" vertical="center"/>
    </xf>
    <xf numFmtId="0" fontId="24" fillId="0" borderId="12" xfId="7" applyFont="1" applyFill="1" applyBorder="1" applyAlignment="1">
      <alignment vertical="center" wrapText="1"/>
    </xf>
    <xf numFmtId="0" fontId="24" fillId="0" borderId="16" xfId="7" applyFont="1" applyFill="1" applyBorder="1" applyAlignment="1">
      <alignment vertical="center" wrapText="1"/>
    </xf>
    <xf numFmtId="0" fontId="24" fillId="0" borderId="32" xfId="7" applyFont="1" applyFill="1" applyBorder="1" applyAlignment="1">
      <alignment horizontal="center" vertical="center" shrinkToFit="1"/>
    </xf>
    <xf numFmtId="0" fontId="24" fillId="0" borderId="35" xfId="7" applyFont="1" applyFill="1" applyBorder="1" applyAlignment="1">
      <alignment horizontal="center" vertical="center" shrinkToFit="1"/>
    </xf>
    <xf numFmtId="0" fontId="24" fillId="0" borderId="51" xfId="7" applyFont="1" applyFill="1" applyBorder="1" applyAlignment="1">
      <alignment horizontal="center" vertical="center" shrinkToFit="1"/>
    </xf>
    <xf numFmtId="0" fontId="24" fillId="0" borderId="22" xfId="7" applyFont="1" applyFill="1" applyBorder="1" applyAlignment="1">
      <alignment horizontal="left" vertical="center"/>
    </xf>
    <xf numFmtId="0" fontId="24" fillId="0" borderId="50" xfId="7" applyFont="1" applyFill="1" applyBorder="1" applyAlignment="1">
      <alignment horizontal="left" vertical="center"/>
    </xf>
    <xf numFmtId="0" fontId="30" fillId="0" borderId="32" xfId="6" applyFont="1" applyFill="1" applyBorder="1" applyAlignment="1" applyProtection="1">
      <alignment horizontal="left" vertical="center" wrapText="1"/>
      <protection locked="0"/>
    </xf>
    <xf numFmtId="0" fontId="30" fillId="0" borderId="35" xfId="6" applyFont="1" applyFill="1" applyBorder="1" applyAlignment="1" applyProtection="1">
      <alignment horizontal="left" vertical="center" wrapText="1"/>
      <protection locked="0"/>
    </xf>
    <xf numFmtId="0" fontId="30" fillId="0" borderId="51" xfId="6" applyFont="1" applyFill="1" applyBorder="1" applyAlignment="1" applyProtection="1">
      <alignment horizontal="left" vertical="center" wrapText="1"/>
      <protection locked="0"/>
    </xf>
    <xf numFmtId="0" fontId="30" fillId="0" borderId="33" xfId="6" applyFont="1" applyFill="1" applyBorder="1" applyAlignment="1" applyProtection="1">
      <alignment horizontal="left" vertical="center" wrapText="1"/>
      <protection locked="0"/>
    </xf>
    <xf numFmtId="0" fontId="30" fillId="0" borderId="36" xfId="6" applyFont="1" applyFill="1" applyBorder="1" applyAlignment="1" applyProtection="1">
      <alignment horizontal="left" vertical="center" wrapText="1"/>
      <protection locked="0"/>
    </xf>
    <xf numFmtId="0" fontId="30" fillId="0" borderId="52" xfId="6" applyFont="1" applyFill="1" applyBorder="1" applyAlignment="1" applyProtection="1">
      <alignment horizontal="left" vertical="center" wrapText="1"/>
      <protection locked="0"/>
    </xf>
    <xf numFmtId="0" fontId="30" fillId="0" borderId="18" xfId="6" applyFont="1" applyFill="1" applyBorder="1" applyAlignment="1" applyProtection="1">
      <alignment horizontal="left" vertical="center"/>
    </xf>
    <xf numFmtId="0" fontId="30" fillId="0" borderId="64" xfId="6" applyFont="1" applyFill="1" applyBorder="1" applyAlignment="1" applyProtection="1">
      <alignment horizontal="left" vertical="center"/>
    </xf>
    <xf numFmtId="0" fontId="30" fillId="0" borderId="19" xfId="6" applyFont="1" applyFill="1" applyBorder="1" applyAlignment="1" applyProtection="1">
      <alignment horizontal="left" vertical="center" wrapText="1"/>
    </xf>
    <xf numFmtId="0" fontId="30" fillId="0" borderId="53" xfId="6" applyFont="1" applyFill="1" applyBorder="1" applyAlignment="1" applyProtection="1">
      <alignment horizontal="left" vertical="center" wrapText="1"/>
    </xf>
    <xf numFmtId="0" fontId="30" fillId="0" borderId="23" xfId="6" applyFont="1" applyFill="1" applyBorder="1" applyAlignment="1" applyProtection="1">
      <alignment horizontal="left" vertical="center"/>
    </xf>
    <xf numFmtId="0" fontId="30" fillId="0" borderId="54" xfId="6" applyFont="1" applyFill="1" applyBorder="1" applyAlignment="1" applyProtection="1">
      <alignment horizontal="left" vertical="center"/>
    </xf>
    <xf numFmtId="0" fontId="30" fillId="0" borderId="35" xfId="6" applyFont="1" applyFill="1" applyBorder="1" applyAlignment="1" applyProtection="1">
      <alignment horizontal="left" vertical="center"/>
    </xf>
    <xf numFmtId="0" fontId="30" fillId="0" borderId="51" xfId="6" applyFont="1" applyFill="1" applyBorder="1" applyAlignment="1" applyProtection="1">
      <alignment horizontal="left" vertical="center"/>
    </xf>
    <xf numFmtId="0" fontId="3" fillId="0" borderId="30" xfId="19" applyFont="1" applyBorder="1" applyAlignment="1" applyProtection="1">
      <alignment horizontal="left" vertical="top" wrapText="1"/>
      <protection locked="0"/>
    </xf>
    <xf numFmtId="0" fontId="3" fillId="0" borderId="23" xfId="19" applyFont="1" applyBorder="1" applyAlignment="1" applyProtection="1">
      <alignment horizontal="left" vertical="top" wrapText="1"/>
      <protection locked="0"/>
    </xf>
    <xf numFmtId="0" fontId="3" fillId="0" borderId="16" xfId="19" applyFont="1" applyBorder="1" applyAlignment="1" applyProtection="1">
      <alignment horizontal="left" vertical="top" wrapText="1"/>
      <protection locked="0"/>
    </xf>
    <xf numFmtId="0" fontId="3" fillId="0" borderId="42" xfId="19" applyFont="1" applyBorder="1" applyAlignment="1" applyProtection="1">
      <alignment horizontal="left" vertical="top" wrapText="1"/>
      <protection locked="0"/>
    </xf>
    <xf numFmtId="0" fontId="3" fillId="0" borderId="0" xfId="19" applyFont="1" applyAlignment="1" applyProtection="1">
      <alignment horizontal="left" vertical="top" wrapText="1"/>
      <protection locked="0"/>
    </xf>
    <xf numFmtId="0" fontId="3" fillId="0" borderId="14" xfId="19" applyFont="1" applyBorder="1" applyAlignment="1" applyProtection="1">
      <alignment horizontal="left" vertical="top" wrapText="1"/>
      <protection locked="0"/>
    </xf>
    <xf numFmtId="0" fontId="3" fillId="0" borderId="31" xfId="19" applyFont="1" applyBorder="1" applyAlignment="1" applyProtection="1">
      <alignment horizontal="left" vertical="top" wrapText="1"/>
      <protection locked="0"/>
    </xf>
    <xf numFmtId="0" fontId="3" fillId="0" borderId="34" xfId="19" applyFont="1" applyBorder="1" applyAlignment="1" applyProtection="1">
      <alignment horizontal="left" vertical="top" wrapText="1"/>
      <protection locked="0"/>
    </xf>
    <xf numFmtId="0" fontId="3" fillId="0" borderId="15" xfId="19" applyFont="1" applyBorder="1" applyAlignment="1" applyProtection="1">
      <alignment horizontal="left" vertical="top" wrapText="1"/>
      <protection locked="0"/>
    </xf>
    <xf numFmtId="0" fontId="3" fillId="0" borderId="0" xfId="19" applyFont="1" applyAlignment="1">
      <alignment horizontal="center" vertical="center"/>
    </xf>
    <xf numFmtId="0" fontId="3" fillId="0" borderId="32" xfId="19" applyFont="1" applyBorder="1" applyAlignment="1">
      <alignment horizontal="center" vertical="center"/>
    </xf>
    <xf numFmtId="0" fontId="3" fillId="0" borderId="35" xfId="19" applyFont="1" applyBorder="1" applyAlignment="1">
      <alignment horizontal="center" vertical="center"/>
    </xf>
    <xf numFmtId="0" fontId="3" fillId="0" borderId="37" xfId="19" applyFont="1" applyBorder="1" applyAlignment="1">
      <alignment horizontal="center" vertical="center"/>
    </xf>
    <xf numFmtId="0" fontId="3" fillId="0" borderId="74" xfId="19" applyFont="1" applyBorder="1" applyAlignment="1">
      <alignment horizontal="center" vertical="center"/>
    </xf>
    <xf numFmtId="184" fontId="3" fillId="3" borderId="74" xfId="18" applyNumberFormat="1" applyFont="1" applyFill="1" applyBorder="1" applyAlignment="1">
      <alignment horizontal="center" vertical="center"/>
    </xf>
    <xf numFmtId="184" fontId="3" fillId="3" borderId="0" xfId="18" applyNumberFormat="1" applyFont="1" applyFill="1" applyAlignment="1">
      <alignment horizontal="center" vertical="center"/>
    </xf>
    <xf numFmtId="187" fontId="3" fillId="3" borderId="74" xfId="18" applyNumberFormat="1" applyFont="1" applyFill="1" applyBorder="1" applyAlignment="1">
      <alignment horizontal="center" vertical="center" wrapText="1"/>
    </xf>
    <xf numFmtId="187" fontId="3" fillId="0" borderId="0" xfId="18" applyNumberFormat="1" applyFont="1" applyAlignment="1">
      <alignment horizontal="center" vertical="center" wrapText="1"/>
    </xf>
    <xf numFmtId="178" fontId="1" fillId="0" borderId="0" xfId="19" applyNumberFormat="1" applyAlignment="1">
      <alignment horizontal="center" vertical="center"/>
    </xf>
    <xf numFmtId="187" fontId="3" fillId="3" borderId="0" xfId="18" applyNumberFormat="1" applyFont="1" applyFill="1" applyAlignment="1">
      <alignment horizontal="center" vertical="center" wrapText="1"/>
    </xf>
    <xf numFmtId="184" fontId="3" fillId="3" borderId="0" xfId="18" applyNumberFormat="1" applyFont="1" applyFill="1" applyAlignment="1">
      <alignment horizontal="center" vertical="center" wrapText="1"/>
    </xf>
    <xf numFmtId="184" fontId="3" fillId="0" borderId="0" xfId="19" applyNumberFormat="1" applyFont="1" applyAlignment="1">
      <alignment horizontal="center"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20" xr:uid="{D1551260-CB08-476A-B9B6-CFA19C3F60FB}"/>
    <cellStyle name="標準_【レイアウト】（県）資料３（Ｐ２）　歳出比較分析表" xfId="19" xr:uid="{00000000-0005-0000-0000-000013000000}"/>
    <cellStyle name="標準_【レイアウト】（市）資料３（Ｐ２）　歳出比較分析表" xfId="18" xr:uid="{00000000-0005-0000-0000-000012000000}"/>
    <cellStyle name="標準_APAHO251300" xfId="13" xr:uid="{00000000-0005-0000-0000-00000D000000}"/>
    <cellStyle name="標準_APAHO252300" xfId="14" xr:uid="{00000000-0005-0000-0000-00000E000000}"/>
    <cellStyle name="標準_Book1" xfId="15" xr:uid="{00000000-0005-0000-0000-00000F000000}"/>
    <cellStyle name="標準_O-JJ0722-001-3_決算状況カード(各会計・関係団体)_O-JJ1016-001-3_財政状況資料集(決算状況カード(各会計・関係団体))(Rev2)2" xfId="16" xr:uid="{00000000-0005-0000-0000-000010000000}"/>
    <cellStyle name="標準_O-JJ0722-001-8_連結実質赤字比率に係る赤字・黒字の構成分析" xfId="17" xr:uid="{00000000-0005-0000-0000-00001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72756</c:v>
                </c:pt>
                <c:pt idx="1">
                  <c:v>49217</c:v>
                </c:pt>
                <c:pt idx="2">
                  <c:v>49211</c:v>
                </c:pt>
                <c:pt idx="3">
                  <c:v>51738</c:v>
                </c:pt>
                <c:pt idx="4">
                  <c:v>67158</c:v>
                </c:pt>
              </c:numCache>
            </c:numRef>
          </c:val>
          <c:smooth val="0"/>
          <c:extLst>
            <c:ext xmlns:c16="http://schemas.microsoft.com/office/drawing/2014/chart" uri="{C3380CC4-5D6E-409C-BE32-E72D297353CC}">
              <c16:uniqueId val="{00000000-F395-40ED-8C41-82348BB6831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70123</c:v>
                </c:pt>
                <c:pt idx="1">
                  <c:v>87934</c:v>
                </c:pt>
                <c:pt idx="2">
                  <c:v>89812</c:v>
                </c:pt>
                <c:pt idx="3">
                  <c:v>48634</c:v>
                </c:pt>
                <c:pt idx="4">
                  <c:v>54486</c:v>
                </c:pt>
              </c:numCache>
            </c:numRef>
          </c:val>
          <c:smooth val="0"/>
          <c:extLst>
            <c:ext xmlns:c16="http://schemas.microsoft.com/office/drawing/2014/chart" uri="{C3380CC4-5D6E-409C-BE32-E72D297353CC}">
              <c16:uniqueId val="{00000001-F395-40ED-8C41-82348BB68312}"/>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1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398692810454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6.3</c:v>
                </c:pt>
                <c:pt idx="1">
                  <c:v>6</c:v>
                </c:pt>
                <c:pt idx="2">
                  <c:v>6.71</c:v>
                </c:pt>
                <c:pt idx="3">
                  <c:v>3.87</c:v>
                </c:pt>
                <c:pt idx="4">
                  <c:v>4.32</c:v>
                </c:pt>
              </c:numCache>
            </c:numRef>
          </c:val>
          <c:extLst>
            <c:ext xmlns:c16="http://schemas.microsoft.com/office/drawing/2014/chart" uri="{C3380CC4-5D6E-409C-BE32-E72D297353CC}">
              <c16:uniqueId val="{00000000-3C74-4DCD-B394-7F867C82FF2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21.46</c:v>
                </c:pt>
                <c:pt idx="1">
                  <c:v>17.63</c:v>
                </c:pt>
                <c:pt idx="2">
                  <c:v>15.77</c:v>
                </c:pt>
                <c:pt idx="3">
                  <c:v>13.68</c:v>
                </c:pt>
                <c:pt idx="4">
                  <c:v>9.56</c:v>
                </c:pt>
              </c:numCache>
            </c:numRef>
          </c:val>
          <c:extLst>
            <c:ext xmlns:c16="http://schemas.microsoft.com/office/drawing/2014/chart" uri="{C3380CC4-5D6E-409C-BE32-E72D297353CC}">
              <c16:uniqueId val="{00000001-3C74-4DCD-B394-7F867C82FF27}"/>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-6.23</c:v>
                </c:pt>
                <c:pt idx="1">
                  <c:v>-6.15</c:v>
                </c:pt>
                <c:pt idx="2">
                  <c:v>-4.51</c:v>
                </c:pt>
                <c:pt idx="3">
                  <c:v>-8.31</c:v>
                </c:pt>
                <c:pt idx="4">
                  <c:v>-5.44</c:v>
                </c:pt>
              </c:numCache>
            </c:numRef>
          </c:val>
          <c:smooth val="0"/>
          <c:extLst>
            <c:ext xmlns:c16="http://schemas.microsoft.com/office/drawing/2014/chart" uri="{C3380CC4-5D6E-409C-BE32-E72D297353CC}">
              <c16:uniqueId val="{00000002-3C74-4DCD-B394-7F867C82FF27}"/>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0.12</c:v>
                </c:pt>
                <c:pt idx="2">
                  <c:v>#N/A</c:v>
                </c:pt>
                <c:pt idx="3">
                  <c:v>0.13</c:v>
                </c:pt>
                <c:pt idx="4">
                  <c:v>#N/A</c:v>
                </c:pt>
                <c:pt idx="5">
                  <c:v>0.15</c:v>
                </c:pt>
                <c:pt idx="6">
                  <c:v>#N/A</c:v>
                </c:pt>
                <c:pt idx="7">
                  <c:v>0.16</c:v>
                </c:pt>
                <c:pt idx="8">
                  <c:v>#N/A</c:v>
                </c:pt>
                <c:pt idx="9">
                  <c:v>0.16</c:v>
                </c:pt>
              </c:numCache>
            </c:numRef>
          </c:val>
          <c:extLst>
            <c:ext xmlns:c16="http://schemas.microsoft.com/office/drawing/2014/chart" uri="{C3380CC4-5D6E-409C-BE32-E72D297353CC}">
              <c16:uniqueId val="{00000000-ADE8-4106-8E48-78854D185AA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DE8-4106-8E48-78854D185AAE}"/>
            </c:ext>
          </c:extLst>
        </c:ser>
        <c:ser>
          <c:idx val="2"/>
          <c:order val="2"/>
          <c:tx>
            <c:strRef>
              <c:f>データシート!$A$29</c:f>
              <c:strCache>
                <c:ptCount val="1"/>
                <c:pt idx="0">
                  <c:v>介護保険特別会計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0.59</c:v>
                </c:pt>
                <c:pt idx="2">
                  <c:v>#N/A</c:v>
                </c:pt>
                <c:pt idx="3">
                  <c:v>0.41</c:v>
                </c:pt>
                <c:pt idx="4">
                  <c:v>#N/A</c:v>
                </c:pt>
                <c:pt idx="5">
                  <c:v>0.19</c:v>
                </c:pt>
                <c:pt idx="6">
                  <c:v>#N/A</c:v>
                </c:pt>
                <c:pt idx="7">
                  <c:v>0.49</c:v>
                </c:pt>
                <c:pt idx="8">
                  <c:v>#N/A</c:v>
                </c:pt>
                <c:pt idx="9">
                  <c:v>0.25</c:v>
                </c:pt>
              </c:numCache>
            </c:numRef>
          </c:val>
          <c:extLst>
            <c:ext xmlns:c16="http://schemas.microsoft.com/office/drawing/2014/chart" uri="{C3380CC4-5D6E-409C-BE32-E72D297353CC}">
              <c16:uniqueId val="{00000002-ADE8-4106-8E48-78854D185AAE}"/>
            </c:ext>
          </c:extLst>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1.17</c:v>
                </c:pt>
                <c:pt idx="2">
                  <c:v>#N/A</c:v>
                </c:pt>
                <c:pt idx="3">
                  <c:v>1.24</c:v>
                </c:pt>
                <c:pt idx="4">
                  <c:v>#N/A</c:v>
                </c:pt>
                <c:pt idx="5">
                  <c:v>0.5</c:v>
                </c:pt>
                <c:pt idx="6">
                  <c:v>#N/A</c:v>
                </c:pt>
                <c:pt idx="7">
                  <c:v>0.37</c:v>
                </c:pt>
                <c:pt idx="8">
                  <c:v>#N/A</c:v>
                </c:pt>
                <c:pt idx="9">
                  <c:v>0.28999999999999998</c:v>
                </c:pt>
              </c:numCache>
            </c:numRef>
          </c:val>
          <c:extLst>
            <c:ext xmlns:c16="http://schemas.microsoft.com/office/drawing/2014/chart" uri="{C3380CC4-5D6E-409C-BE32-E72D297353CC}">
              <c16:uniqueId val="{00000003-ADE8-4106-8E48-78854D185AAE}"/>
            </c:ext>
          </c:extLst>
        </c:ser>
        <c:ser>
          <c:idx val="4"/>
          <c:order val="4"/>
          <c:tx>
            <c:strRef>
              <c:f>データシート!$A$31</c:f>
              <c:strCache>
                <c:ptCount val="1"/>
                <c:pt idx="0">
                  <c:v>宅地造成事業特別会計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0.39</c:v>
                </c:pt>
                <c:pt idx="2">
                  <c:v>#N/A</c:v>
                </c:pt>
                <c:pt idx="3">
                  <c:v>0.37</c:v>
                </c:pt>
                <c:pt idx="4">
                  <c:v>#N/A</c:v>
                </c:pt>
                <c:pt idx="5">
                  <c:v>0.37</c:v>
                </c:pt>
                <c:pt idx="6">
                  <c:v>#N/A</c:v>
                </c:pt>
                <c:pt idx="7">
                  <c:v>0.37</c:v>
                </c:pt>
                <c:pt idx="8">
                  <c:v>#N/A</c:v>
                </c:pt>
                <c:pt idx="9">
                  <c:v>0.36</c:v>
                </c:pt>
              </c:numCache>
            </c:numRef>
          </c:val>
          <c:extLst>
            <c:ext xmlns:c16="http://schemas.microsoft.com/office/drawing/2014/chart" uri="{C3380CC4-5D6E-409C-BE32-E72D297353CC}">
              <c16:uniqueId val="{00000004-ADE8-4106-8E48-78854D185AAE}"/>
            </c:ext>
          </c:extLst>
        </c:ser>
        <c:ser>
          <c:idx val="5"/>
          <c:order val="5"/>
          <c:tx>
            <c:strRef>
              <c:f>データシート!$A$32</c:f>
              <c:strCache>
                <c:ptCount val="1"/>
                <c:pt idx="0">
                  <c:v>工業団地造成事業特別会計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0.13</c:v>
                </c:pt>
                <c:pt idx="2">
                  <c:v>#N/A</c:v>
                </c:pt>
                <c:pt idx="3">
                  <c:v>0.05</c:v>
                </c:pt>
                <c:pt idx="4">
                  <c:v>#N/A</c:v>
                </c:pt>
                <c:pt idx="5">
                  <c:v>0.61</c:v>
                </c:pt>
                <c:pt idx="6">
                  <c:v>#N/A</c:v>
                </c:pt>
                <c:pt idx="7">
                  <c:v>0.55000000000000004</c:v>
                </c:pt>
                <c:pt idx="8">
                  <c:v>#N/A</c:v>
                </c:pt>
                <c:pt idx="9">
                  <c:v>0.49</c:v>
                </c:pt>
              </c:numCache>
            </c:numRef>
          </c:val>
          <c:extLst>
            <c:ext xmlns:c16="http://schemas.microsoft.com/office/drawing/2014/chart" uri="{C3380CC4-5D6E-409C-BE32-E72D297353CC}">
              <c16:uniqueId val="{00000005-ADE8-4106-8E48-78854D185AAE}"/>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1.73</c:v>
                </c:pt>
                <c:pt idx="2">
                  <c:v>#N/A</c:v>
                </c:pt>
                <c:pt idx="3">
                  <c:v>2.88</c:v>
                </c:pt>
                <c:pt idx="4">
                  <c:v>#N/A</c:v>
                </c:pt>
                <c:pt idx="5">
                  <c:v>3.15</c:v>
                </c:pt>
                <c:pt idx="6">
                  <c:v>#N/A</c:v>
                </c:pt>
                <c:pt idx="7">
                  <c:v>3.18</c:v>
                </c:pt>
                <c:pt idx="8">
                  <c:v>#N/A</c:v>
                </c:pt>
                <c:pt idx="9">
                  <c:v>3.03</c:v>
                </c:pt>
              </c:numCache>
            </c:numRef>
          </c:val>
          <c:extLst>
            <c:ext xmlns:c16="http://schemas.microsoft.com/office/drawing/2014/chart" uri="{C3380CC4-5D6E-409C-BE32-E72D297353CC}">
              <c16:uniqueId val="{00000006-ADE8-4106-8E48-78854D185AAE}"/>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6.26</c:v>
                </c:pt>
                <c:pt idx="2">
                  <c:v>#N/A</c:v>
                </c:pt>
                <c:pt idx="3">
                  <c:v>5.95</c:v>
                </c:pt>
                <c:pt idx="4">
                  <c:v>#N/A</c:v>
                </c:pt>
                <c:pt idx="5">
                  <c:v>6.66</c:v>
                </c:pt>
                <c:pt idx="6">
                  <c:v>#N/A</c:v>
                </c:pt>
                <c:pt idx="7">
                  <c:v>3.82</c:v>
                </c:pt>
                <c:pt idx="8">
                  <c:v>#N/A</c:v>
                </c:pt>
                <c:pt idx="9">
                  <c:v>4.29</c:v>
                </c:pt>
              </c:numCache>
            </c:numRef>
          </c:val>
          <c:extLst>
            <c:ext xmlns:c16="http://schemas.microsoft.com/office/drawing/2014/chart" uri="{C3380CC4-5D6E-409C-BE32-E72D297353CC}">
              <c16:uniqueId val="{00000007-ADE8-4106-8E48-78854D185AAE}"/>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14.55</c:v>
                </c:pt>
                <c:pt idx="2">
                  <c:v>#N/A</c:v>
                </c:pt>
                <c:pt idx="3">
                  <c:v>17.16</c:v>
                </c:pt>
                <c:pt idx="4">
                  <c:v>#N/A</c:v>
                </c:pt>
                <c:pt idx="5">
                  <c:v>19.23</c:v>
                </c:pt>
                <c:pt idx="6">
                  <c:v>#N/A</c:v>
                </c:pt>
                <c:pt idx="7">
                  <c:v>17.88</c:v>
                </c:pt>
                <c:pt idx="8">
                  <c:v>#N/A</c:v>
                </c:pt>
                <c:pt idx="9">
                  <c:v>12.91</c:v>
                </c:pt>
              </c:numCache>
            </c:numRef>
          </c:val>
          <c:extLst>
            <c:ext xmlns:c16="http://schemas.microsoft.com/office/drawing/2014/chart" uri="{C3380CC4-5D6E-409C-BE32-E72D297353CC}">
              <c16:uniqueId val="{00000008-ADE8-4106-8E48-78854D185AAE}"/>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15.75</c:v>
                </c:pt>
                <c:pt idx="2">
                  <c:v>#N/A</c:v>
                </c:pt>
                <c:pt idx="3">
                  <c:v>15.54</c:v>
                </c:pt>
                <c:pt idx="4">
                  <c:v>#N/A</c:v>
                </c:pt>
                <c:pt idx="5">
                  <c:v>15.03</c:v>
                </c:pt>
                <c:pt idx="6">
                  <c:v>#N/A</c:v>
                </c:pt>
                <c:pt idx="7">
                  <c:v>14.94</c:v>
                </c:pt>
                <c:pt idx="8">
                  <c:v>#N/A</c:v>
                </c:pt>
                <c:pt idx="9">
                  <c:v>13.7</c:v>
                </c:pt>
              </c:numCache>
            </c:numRef>
          </c:val>
          <c:extLst>
            <c:ext xmlns:c16="http://schemas.microsoft.com/office/drawing/2014/chart" uri="{C3380CC4-5D6E-409C-BE32-E72D297353CC}">
              <c16:uniqueId val="{00000009-ADE8-4106-8E48-78854D185AAE}"/>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7264</c:v>
                </c:pt>
                <c:pt idx="5">
                  <c:v>7382</c:v>
                </c:pt>
                <c:pt idx="8">
                  <c:v>7756</c:v>
                </c:pt>
                <c:pt idx="11">
                  <c:v>7428</c:v>
                </c:pt>
                <c:pt idx="14">
                  <c:v>7361</c:v>
                </c:pt>
              </c:numCache>
            </c:numRef>
          </c:val>
          <c:extLst>
            <c:ext xmlns:c16="http://schemas.microsoft.com/office/drawing/2014/chart" uri="{C3380CC4-5D6E-409C-BE32-E72D297353CC}">
              <c16:uniqueId val="{00000000-F33D-4CF9-80E8-E6FCD8A0CE9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2</c:v>
                </c:pt>
                <c:pt idx="3">
                  <c:v>1</c:v>
                </c:pt>
                <c:pt idx="6">
                  <c:v>3</c:v>
                </c:pt>
                <c:pt idx="9">
                  <c:v>3</c:v>
                </c:pt>
                <c:pt idx="12">
                  <c:v>3</c:v>
                </c:pt>
              </c:numCache>
            </c:numRef>
          </c:val>
          <c:extLst>
            <c:ext xmlns:c16="http://schemas.microsoft.com/office/drawing/2014/chart" uri="{C3380CC4-5D6E-409C-BE32-E72D297353CC}">
              <c16:uniqueId val="{00000001-F33D-4CF9-80E8-E6FCD8A0CE9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67</c:v>
                </c:pt>
                <c:pt idx="3">
                  <c:v>3</c:v>
                </c:pt>
                <c:pt idx="6">
                  <c:v>1</c:v>
                </c:pt>
                <c:pt idx="9">
                  <c:v>1</c:v>
                </c:pt>
                <c:pt idx="12">
                  <c:v>2</c:v>
                </c:pt>
              </c:numCache>
            </c:numRef>
          </c:val>
          <c:extLst>
            <c:ext xmlns:c16="http://schemas.microsoft.com/office/drawing/2014/chart" uri="{C3380CC4-5D6E-409C-BE32-E72D297353CC}">
              <c16:uniqueId val="{00000002-F33D-4CF9-80E8-E6FCD8A0CE9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229</c:v>
                </c:pt>
                <c:pt idx="3">
                  <c:v>236</c:v>
                </c:pt>
                <c:pt idx="6">
                  <c:v>308</c:v>
                </c:pt>
                <c:pt idx="9">
                  <c:v>313</c:v>
                </c:pt>
                <c:pt idx="12">
                  <c:v>317</c:v>
                </c:pt>
              </c:numCache>
            </c:numRef>
          </c:val>
          <c:extLst>
            <c:ext xmlns:c16="http://schemas.microsoft.com/office/drawing/2014/chart" uri="{C3380CC4-5D6E-409C-BE32-E72D297353CC}">
              <c16:uniqueId val="{00000003-F33D-4CF9-80E8-E6FCD8A0CE9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2461</c:v>
                </c:pt>
                <c:pt idx="3">
                  <c:v>2308</c:v>
                </c:pt>
                <c:pt idx="6">
                  <c:v>2277</c:v>
                </c:pt>
                <c:pt idx="9">
                  <c:v>2263</c:v>
                </c:pt>
                <c:pt idx="12">
                  <c:v>2238</c:v>
                </c:pt>
              </c:numCache>
            </c:numRef>
          </c:val>
          <c:extLst>
            <c:ext xmlns:c16="http://schemas.microsoft.com/office/drawing/2014/chart" uri="{C3380CC4-5D6E-409C-BE32-E72D297353CC}">
              <c16:uniqueId val="{00000004-F33D-4CF9-80E8-E6FCD8A0CE9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33D-4CF9-80E8-E6FCD8A0CE9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33D-4CF9-80E8-E6FCD8A0CE9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6470</c:v>
                </c:pt>
                <c:pt idx="3">
                  <c:v>6874</c:v>
                </c:pt>
                <c:pt idx="6">
                  <c:v>7365</c:v>
                </c:pt>
                <c:pt idx="9">
                  <c:v>7387</c:v>
                </c:pt>
                <c:pt idx="12">
                  <c:v>7406</c:v>
                </c:pt>
              </c:numCache>
            </c:numRef>
          </c:val>
          <c:extLst>
            <c:ext xmlns:c16="http://schemas.microsoft.com/office/drawing/2014/chart" uri="{C3380CC4-5D6E-409C-BE32-E72D297353CC}">
              <c16:uniqueId val="{00000007-F33D-4CF9-80E8-E6FCD8A0CE9E}"/>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1965</c:v>
                </c:pt>
                <c:pt idx="2">
                  <c:v>#N/A</c:v>
                </c:pt>
                <c:pt idx="3">
                  <c:v>#N/A</c:v>
                </c:pt>
                <c:pt idx="4">
                  <c:v>2040</c:v>
                </c:pt>
                <c:pt idx="5">
                  <c:v>#N/A</c:v>
                </c:pt>
                <c:pt idx="6">
                  <c:v>#N/A</c:v>
                </c:pt>
                <c:pt idx="7">
                  <c:v>2198</c:v>
                </c:pt>
                <c:pt idx="8">
                  <c:v>#N/A</c:v>
                </c:pt>
                <c:pt idx="9">
                  <c:v>#N/A</c:v>
                </c:pt>
                <c:pt idx="10">
                  <c:v>2539</c:v>
                </c:pt>
                <c:pt idx="11">
                  <c:v>#N/A</c:v>
                </c:pt>
                <c:pt idx="12">
                  <c:v>#N/A</c:v>
                </c:pt>
                <c:pt idx="13">
                  <c:v>2605</c:v>
                </c:pt>
                <c:pt idx="14">
                  <c:v>#N/A</c:v>
                </c:pt>
              </c:numCache>
            </c:numRef>
          </c:val>
          <c:smooth val="0"/>
          <c:extLst>
            <c:ext xmlns:c16="http://schemas.microsoft.com/office/drawing/2014/chart" uri="{C3380CC4-5D6E-409C-BE32-E72D297353CC}">
              <c16:uniqueId val="{00000008-F33D-4CF9-80E8-E6FCD8A0CE9E}"/>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76317</c:v>
                </c:pt>
                <c:pt idx="5">
                  <c:v>74934</c:v>
                </c:pt>
                <c:pt idx="8">
                  <c:v>74770</c:v>
                </c:pt>
                <c:pt idx="11">
                  <c:v>70906</c:v>
                </c:pt>
                <c:pt idx="14">
                  <c:v>66641</c:v>
                </c:pt>
              </c:numCache>
            </c:numRef>
          </c:val>
          <c:extLst>
            <c:ext xmlns:c16="http://schemas.microsoft.com/office/drawing/2014/chart" uri="{C3380CC4-5D6E-409C-BE32-E72D297353CC}">
              <c16:uniqueId val="{00000000-F6A9-4EB5-9B68-307A17CD9FD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11360</c:v>
                </c:pt>
                <c:pt idx="5">
                  <c:v>10187</c:v>
                </c:pt>
                <c:pt idx="8">
                  <c:v>9601</c:v>
                </c:pt>
                <c:pt idx="11">
                  <c:v>9550</c:v>
                </c:pt>
                <c:pt idx="14">
                  <c:v>9490</c:v>
                </c:pt>
              </c:numCache>
            </c:numRef>
          </c:val>
          <c:extLst>
            <c:ext xmlns:c16="http://schemas.microsoft.com/office/drawing/2014/chart" uri="{C3380CC4-5D6E-409C-BE32-E72D297353CC}">
              <c16:uniqueId val="{00000001-F6A9-4EB5-9B68-307A17CD9FD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14655</c:v>
                </c:pt>
                <c:pt idx="5">
                  <c:v>13872</c:v>
                </c:pt>
                <c:pt idx="8">
                  <c:v>13643</c:v>
                </c:pt>
                <c:pt idx="11">
                  <c:v>13148</c:v>
                </c:pt>
                <c:pt idx="14">
                  <c:v>10831</c:v>
                </c:pt>
              </c:numCache>
            </c:numRef>
          </c:val>
          <c:extLst>
            <c:ext xmlns:c16="http://schemas.microsoft.com/office/drawing/2014/chart" uri="{C3380CC4-5D6E-409C-BE32-E72D297353CC}">
              <c16:uniqueId val="{00000002-F6A9-4EB5-9B68-307A17CD9FD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6A9-4EB5-9B68-307A17CD9FD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6A9-4EB5-9B68-307A17CD9FD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13</c:v>
                </c:pt>
                <c:pt idx="3">
                  <c:v>12</c:v>
                </c:pt>
                <c:pt idx="6">
                  <c:v>14</c:v>
                </c:pt>
                <c:pt idx="9">
                  <c:v>17</c:v>
                </c:pt>
                <c:pt idx="12">
                  <c:v>21</c:v>
                </c:pt>
              </c:numCache>
            </c:numRef>
          </c:val>
          <c:extLst>
            <c:ext xmlns:c16="http://schemas.microsoft.com/office/drawing/2014/chart" uri="{C3380CC4-5D6E-409C-BE32-E72D297353CC}">
              <c16:uniqueId val="{00000005-F6A9-4EB5-9B68-307A17CD9FD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5911</c:v>
                </c:pt>
                <c:pt idx="3">
                  <c:v>5740</c:v>
                </c:pt>
                <c:pt idx="6">
                  <c:v>5893</c:v>
                </c:pt>
                <c:pt idx="9">
                  <c:v>5807</c:v>
                </c:pt>
                <c:pt idx="12">
                  <c:v>5633</c:v>
                </c:pt>
              </c:numCache>
            </c:numRef>
          </c:val>
          <c:extLst>
            <c:ext xmlns:c16="http://schemas.microsoft.com/office/drawing/2014/chart" uri="{C3380CC4-5D6E-409C-BE32-E72D297353CC}">
              <c16:uniqueId val="{00000006-F6A9-4EB5-9B68-307A17CD9FD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1656</c:v>
                </c:pt>
                <c:pt idx="3">
                  <c:v>1916</c:v>
                </c:pt>
                <c:pt idx="6">
                  <c:v>1907</c:v>
                </c:pt>
                <c:pt idx="9">
                  <c:v>3022</c:v>
                </c:pt>
                <c:pt idx="12">
                  <c:v>3272</c:v>
                </c:pt>
              </c:numCache>
            </c:numRef>
          </c:val>
          <c:extLst>
            <c:ext xmlns:c16="http://schemas.microsoft.com/office/drawing/2014/chart" uri="{C3380CC4-5D6E-409C-BE32-E72D297353CC}">
              <c16:uniqueId val="{00000007-F6A9-4EB5-9B68-307A17CD9FD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36160</c:v>
                </c:pt>
                <c:pt idx="3">
                  <c:v>35055</c:v>
                </c:pt>
                <c:pt idx="6">
                  <c:v>32196</c:v>
                </c:pt>
                <c:pt idx="9">
                  <c:v>30356</c:v>
                </c:pt>
                <c:pt idx="12">
                  <c:v>29662</c:v>
                </c:pt>
              </c:numCache>
            </c:numRef>
          </c:val>
          <c:extLst>
            <c:ext xmlns:c16="http://schemas.microsoft.com/office/drawing/2014/chart" uri="{C3380CC4-5D6E-409C-BE32-E72D297353CC}">
              <c16:uniqueId val="{00000008-F6A9-4EB5-9B68-307A17CD9FD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F6A9-4EB5-9B68-307A17CD9FD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73991</c:v>
                </c:pt>
                <c:pt idx="3">
                  <c:v>73886</c:v>
                </c:pt>
                <c:pt idx="6">
                  <c:v>77437</c:v>
                </c:pt>
                <c:pt idx="9">
                  <c:v>74563</c:v>
                </c:pt>
                <c:pt idx="12">
                  <c:v>73041</c:v>
                </c:pt>
              </c:numCache>
            </c:numRef>
          </c:val>
          <c:extLst>
            <c:ext xmlns:c16="http://schemas.microsoft.com/office/drawing/2014/chart" uri="{C3380CC4-5D6E-409C-BE32-E72D297353CC}">
              <c16:uniqueId val="{0000000A-F6A9-4EB5-9B68-307A17CD9FD9}"/>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15398</c:v>
                </c:pt>
                <c:pt idx="2">
                  <c:v>#N/A</c:v>
                </c:pt>
                <c:pt idx="3">
                  <c:v>#N/A</c:v>
                </c:pt>
                <c:pt idx="4">
                  <c:v>17616</c:v>
                </c:pt>
                <c:pt idx="5">
                  <c:v>#N/A</c:v>
                </c:pt>
                <c:pt idx="6">
                  <c:v>#N/A</c:v>
                </c:pt>
                <c:pt idx="7">
                  <c:v>19432</c:v>
                </c:pt>
                <c:pt idx="8">
                  <c:v>#N/A</c:v>
                </c:pt>
                <c:pt idx="9">
                  <c:v>#N/A</c:v>
                </c:pt>
                <c:pt idx="10">
                  <c:v>20163</c:v>
                </c:pt>
                <c:pt idx="11">
                  <c:v>#N/A</c:v>
                </c:pt>
                <c:pt idx="12">
                  <c:v>#N/A</c:v>
                </c:pt>
                <c:pt idx="13">
                  <c:v>24668</c:v>
                </c:pt>
                <c:pt idx="14">
                  <c:v>#N/A</c:v>
                </c:pt>
              </c:numCache>
            </c:numRef>
          </c:val>
          <c:smooth val="0"/>
          <c:extLst>
            <c:ext xmlns:c16="http://schemas.microsoft.com/office/drawing/2014/chart" uri="{C3380CC4-5D6E-409C-BE32-E72D297353CC}">
              <c16:uniqueId val="{0000000B-F6A9-4EB5-9B68-307A17CD9FD9}"/>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5898</c:v>
                </c:pt>
                <c:pt idx="1">
                  <c:v>5112</c:v>
                </c:pt>
                <c:pt idx="2">
                  <c:v>3606</c:v>
                </c:pt>
              </c:numCache>
            </c:numRef>
          </c:val>
          <c:extLst>
            <c:ext xmlns:c16="http://schemas.microsoft.com/office/drawing/2014/chart" uri="{C3380CC4-5D6E-409C-BE32-E72D297353CC}">
              <c16:uniqueId val="{00000000-C9BE-4192-8D73-00E620844D0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453</c:v>
                </c:pt>
                <c:pt idx="1">
                  <c:v>620</c:v>
                </c:pt>
                <c:pt idx="2">
                  <c:v>753</c:v>
                </c:pt>
              </c:numCache>
            </c:numRef>
          </c:val>
          <c:extLst>
            <c:ext xmlns:c16="http://schemas.microsoft.com/office/drawing/2014/chart" uri="{C3380CC4-5D6E-409C-BE32-E72D297353CC}">
              <c16:uniqueId val="{00000001-C9BE-4192-8D73-00E620844D0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8053</c:v>
                </c:pt>
                <c:pt idx="1">
                  <c:v>8523</c:v>
                </c:pt>
                <c:pt idx="2">
                  <c:v>8080</c:v>
                </c:pt>
              </c:numCache>
            </c:numRef>
          </c:val>
          <c:extLst>
            <c:ext xmlns:c16="http://schemas.microsoft.com/office/drawing/2014/chart" uri="{C3380CC4-5D6E-409C-BE32-E72D297353CC}">
              <c16:uniqueId val="{00000002-C9BE-4192-8D73-00E620844D02}"/>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C7D5-4247-B8A3-6E85C7F99B71}"/>
              </c:ext>
            </c:extLst>
          </c:dPt>
          <c:dPt>
            <c:idx val="1"/>
            <c:bubble3D val="0"/>
            <c:extLst>
              <c:ext xmlns:c16="http://schemas.microsoft.com/office/drawing/2014/chart" uri="{C3380CC4-5D6E-409C-BE32-E72D297353CC}">
                <c16:uniqueId val="{00000001-C7D5-4247-B8A3-6E85C7F99B71}"/>
              </c:ext>
            </c:extLst>
          </c:dPt>
          <c:dPt>
            <c:idx val="2"/>
            <c:bubble3D val="0"/>
            <c:extLst>
              <c:ext xmlns:c16="http://schemas.microsoft.com/office/drawing/2014/chart" uri="{C3380CC4-5D6E-409C-BE32-E72D297353CC}">
                <c16:uniqueId val="{00000002-C7D5-4247-B8A3-6E85C7F99B71}"/>
              </c:ext>
            </c:extLst>
          </c:dPt>
          <c:dPt>
            <c:idx val="3"/>
            <c:bubble3D val="0"/>
            <c:extLst>
              <c:ext xmlns:c16="http://schemas.microsoft.com/office/drawing/2014/chart" uri="{C3380CC4-5D6E-409C-BE32-E72D297353CC}">
                <c16:uniqueId val="{00000003-C7D5-4247-B8A3-6E85C7F99B71}"/>
              </c:ext>
            </c:extLst>
          </c:dPt>
          <c:dPt>
            <c:idx val="4"/>
            <c:bubble3D val="0"/>
            <c:extLst>
              <c:ext xmlns:c16="http://schemas.microsoft.com/office/drawing/2014/chart" uri="{C3380CC4-5D6E-409C-BE32-E72D297353CC}">
                <c16:uniqueId val="{00000004-C7D5-4247-B8A3-6E85C7F99B71}"/>
              </c:ext>
            </c:extLst>
          </c:dPt>
          <c:dPt>
            <c:idx val="8"/>
            <c:bubble3D val="0"/>
            <c:extLst>
              <c:ext xmlns:c16="http://schemas.microsoft.com/office/drawing/2014/chart" uri="{C3380CC4-5D6E-409C-BE32-E72D297353CC}">
                <c16:uniqueId val="{00000005-C7D5-4247-B8A3-6E85C7F99B71}"/>
              </c:ext>
            </c:extLst>
          </c:dPt>
          <c:dPt>
            <c:idx val="16"/>
            <c:bubble3D val="0"/>
            <c:extLst>
              <c:ext xmlns:c16="http://schemas.microsoft.com/office/drawing/2014/chart" uri="{C3380CC4-5D6E-409C-BE32-E72D297353CC}">
                <c16:uniqueId val="{00000006-C7D5-4247-B8A3-6E85C7F99B71}"/>
              </c:ext>
            </c:extLst>
          </c:dPt>
          <c:dPt>
            <c:idx val="24"/>
            <c:bubble3D val="0"/>
            <c:extLst>
              <c:ext xmlns:c16="http://schemas.microsoft.com/office/drawing/2014/chart" uri="{C3380CC4-5D6E-409C-BE32-E72D297353CC}">
                <c16:uniqueId val="{00000007-C7D5-4247-B8A3-6E85C7F99B71}"/>
              </c:ext>
            </c:extLst>
          </c:dPt>
          <c:dPt>
            <c:idx val="32"/>
            <c:bubble3D val="0"/>
            <c:extLst>
              <c:ext xmlns:c16="http://schemas.microsoft.com/office/drawing/2014/chart" uri="{C3380CC4-5D6E-409C-BE32-E72D297353CC}">
                <c16:uniqueId val="{00000008-C7D5-4247-B8A3-6E85C7F99B71}"/>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C7D5-4247-B8A3-6E85C7F99B71}"/>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C7D5-4247-B8A3-6E85C7F99B71}"/>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C7D5-4247-B8A3-6E85C7F99B71}"/>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C7D5-4247-B8A3-6E85C7F99B71}"/>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C7D5-4247-B8A3-6E85C7F99B71}"/>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C7D5-4247-B8A3-6E85C7F99B71}"/>
                </c:ext>
              </c:extLst>
            </c:dLbl>
            <c:dLbl>
              <c:idx val="16"/>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C7D5-4247-B8A3-6E85C7F99B71}"/>
                </c:ext>
              </c:extLst>
            </c:dLbl>
            <c:dLbl>
              <c:idx val="24"/>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C7D5-4247-B8A3-6E85C7F99B71}"/>
                </c:ext>
              </c:extLst>
            </c:dLbl>
            <c:dLbl>
              <c:idx val="32"/>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C7D5-4247-B8A3-6E85C7F99B71}"/>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57.7</c:v>
                </c:pt>
                <c:pt idx="8">
                  <c:v>58.3</c:v>
                </c:pt>
                <c:pt idx="16">
                  <c:v>58.6</c:v>
                </c:pt>
                <c:pt idx="24">
                  <c:v>59.9</c:v>
                </c:pt>
                <c:pt idx="32">
                  <c:v>60.8</c:v>
                </c:pt>
              </c:numCache>
            </c:numRef>
          </c:xVal>
          <c:yVal>
            <c:numRef>
              <c:f>公会計指標分析・財政指標組合せ分析表!$BP$51:$DC$51</c:f>
              <c:numCache>
                <c:formatCode>#,##0.0;"▲ "#,##0.0</c:formatCode>
                <c:ptCount val="40"/>
                <c:pt idx="0">
                  <c:v>51.6</c:v>
                </c:pt>
                <c:pt idx="8">
                  <c:v>56.6</c:v>
                </c:pt>
                <c:pt idx="16">
                  <c:v>64.2</c:v>
                </c:pt>
                <c:pt idx="24">
                  <c:v>65.900000000000006</c:v>
                </c:pt>
                <c:pt idx="32">
                  <c:v>79.3</c:v>
                </c:pt>
              </c:numCache>
            </c:numRef>
          </c:yVal>
          <c:smooth val="0"/>
          <c:extLst>
            <c:ext xmlns:c16="http://schemas.microsoft.com/office/drawing/2014/chart" uri="{C3380CC4-5D6E-409C-BE32-E72D297353CC}">
              <c16:uniqueId val="{00000009-C7D5-4247-B8A3-6E85C7F99B7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C7D5-4247-B8A3-6E85C7F99B71}"/>
              </c:ext>
            </c:extLst>
          </c:dPt>
          <c:dPt>
            <c:idx val="1"/>
            <c:bubble3D val="0"/>
            <c:extLst>
              <c:ext xmlns:c16="http://schemas.microsoft.com/office/drawing/2014/chart" uri="{C3380CC4-5D6E-409C-BE32-E72D297353CC}">
                <c16:uniqueId val="{0000000B-C7D5-4247-B8A3-6E85C7F99B71}"/>
              </c:ext>
            </c:extLst>
          </c:dPt>
          <c:dPt>
            <c:idx val="2"/>
            <c:bubble3D val="0"/>
            <c:extLst>
              <c:ext xmlns:c16="http://schemas.microsoft.com/office/drawing/2014/chart" uri="{C3380CC4-5D6E-409C-BE32-E72D297353CC}">
                <c16:uniqueId val="{0000000C-C7D5-4247-B8A3-6E85C7F99B71}"/>
              </c:ext>
            </c:extLst>
          </c:dPt>
          <c:dPt>
            <c:idx val="3"/>
            <c:bubble3D val="0"/>
            <c:extLst>
              <c:ext xmlns:c16="http://schemas.microsoft.com/office/drawing/2014/chart" uri="{C3380CC4-5D6E-409C-BE32-E72D297353CC}">
                <c16:uniqueId val="{0000000D-C7D5-4247-B8A3-6E85C7F99B71}"/>
              </c:ext>
            </c:extLst>
          </c:dPt>
          <c:dPt>
            <c:idx val="4"/>
            <c:bubble3D val="0"/>
            <c:extLst>
              <c:ext xmlns:c16="http://schemas.microsoft.com/office/drawing/2014/chart" uri="{C3380CC4-5D6E-409C-BE32-E72D297353CC}">
                <c16:uniqueId val="{0000000E-C7D5-4247-B8A3-6E85C7F99B71}"/>
              </c:ext>
            </c:extLst>
          </c:dPt>
          <c:dPt>
            <c:idx val="8"/>
            <c:bubble3D val="0"/>
            <c:extLst>
              <c:ext xmlns:c16="http://schemas.microsoft.com/office/drawing/2014/chart" uri="{C3380CC4-5D6E-409C-BE32-E72D297353CC}">
                <c16:uniqueId val="{0000000F-C7D5-4247-B8A3-6E85C7F99B71}"/>
              </c:ext>
            </c:extLst>
          </c:dPt>
          <c:dPt>
            <c:idx val="16"/>
            <c:bubble3D val="0"/>
            <c:extLst>
              <c:ext xmlns:c16="http://schemas.microsoft.com/office/drawing/2014/chart" uri="{C3380CC4-5D6E-409C-BE32-E72D297353CC}">
                <c16:uniqueId val="{00000010-C7D5-4247-B8A3-6E85C7F99B71}"/>
              </c:ext>
            </c:extLst>
          </c:dPt>
          <c:dPt>
            <c:idx val="24"/>
            <c:bubble3D val="0"/>
            <c:extLst>
              <c:ext xmlns:c16="http://schemas.microsoft.com/office/drawing/2014/chart" uri="{C3380CC4-5D6E-409C-BE32-E72D297353CC}">
                <c16:uniqueId val="{00000011-C7D5-4247-B8A3-6E85C7F99B71}"/>
              </c:ext>
            </c:extLst>
          </c:dPt>
          <c:dPt>
            <c:idx val="32"/>
            <c:bubble3D val="0"/>
            <c:extLst>
              <c:ext xmlns:c16="http://schemas.microsoft.com/office/drawing/2014/chart" uri="{C3380CC4-5D6E-409C-BE32-E72D297353CC}">
                <c16:uniqueId val="{00000012-C7D5-4247-B8A3-6E85C7F99B71}"/>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C7D5-4247-B8A3-6E85C7F99B71}"/>
                </c:ext>
              </c:extLst>
            </c:dLbl>
            <c:dLbl>
              <c:idx val="1"/>
              <c:delete val="1"/>
              <c:extLst>
                <c:ext xmlns:c15="http://schemas.microsoft.com/office/drawing/2012/chart" uri="{CE6537A1-D6FC-4f65-9D91-7224C49458BB}"/>
                <c:ext xmlns:c16="http://schemas.microsoft.com/office/drawing/2014/chart" uri="{C3380CC4-5D6E-409C-BE32-E72D297353CC}">
                  <c16:uniqueId val="{0000000B-C7D5-4247-B8A3-6E85C7F99B71}"/>
                </c:ext>
              </c:extLst>
            </c:dLbl>
            <c:dLbl>
              <c:idx val="2"/>
              <c:delete val="1"/>
              <c:extLst>
                <c:ext xmlns:c15="http://schemas.microsoft.com/office/drawing/2012/chart" uri="{CE6537A1-D6FC-4f65-9D91-7224C49458BB}"/>
                <c:ext xmlns:c16="http://schemas.microsoft.com/office/drawing/2014/chart" uri="{C3380CC4-5D6E-409C-BE32-E72D297353CC}">
                  <c16:uniqueId val="{0000000C-C7D5-4247-B8A3-6E85C7F99B71}"/>
                </c:ext>
              </c:extLst>
            </c:dLbl>
            <c:dLbl>
              <c:idx val="3"/>
              <c:delete val="1"/>
              <c:extLst>
                <c:ext xmlns:c15="http://schemas.microsoft.com/office/drawing/2012/chart" uri="{CE6537A1-D6FC-4f65-9D91-7224C49458BB}"/>
                <c:ext xmlns:c16="http://schemas.microsoft.com/office/drawing/2014/chart" uri="{C3380CC4-5D6E-409C-BE32-E72D297353CC}">
                  <c16:uniqueId val="{0000000D-C7D5-4247-B8A3-6E85C7F99B71}"/>
                </c:ext>
              </c:extLst>
            </c:dLbl>
            <c:dLbl>
              <c:idx val="4"/>
              <c:delete val="1"/>
              <c:extLst>
                <c:ext xmlns:c15="http://schemas.microsoft.com/office/drawing/2012/chart" uri="{CE6537A1-D6FC-4f65-9D91-7224C49458BB}"/>
                <c:ext xmlns:c16="http://schemas.microsoft.com/office/drawing/2014/chart" uri="{C3380CC4-5D6E-409C-BE32-E72D297353CC}">
                  <c16:uniqueId val="{0000000E-C7D5-4247-B8A3-6E85C7F99B71}"/>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C7D5-4247-B8A3-6E85C7F99B71}"/>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C7D5-4247-B8A3-6E85C7F99B71}"/>
                </c:ext>
              </c:extLst>
            </c:dLbl>
            <c:dLbl>
              <c:idx val="24"/>
              <c:layout>
                <c:manualLayout>
                  <c:x val="-3.6961054097210538E-2"/>
                  <c:y val="-6.4739042105865174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C7D5-4247-B8A3-6E85C7F99B71}"/>
                </c:ext>
              </c:extLst>
            </c:dLbl>
            <c:dLbl>
              <c:idx val="32"/>
              <c:layout>
                <c:manualLayout>
                  <c:x val="-2.70704472032578E-2"/>
                  <c:y val="-6.4739042105865174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C7D5-4247-B8A3-6E85C7F99B71}"/>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60.9</c:v>
                </c:pt>
                <c:pt idx="8">
                  <c:v>62.8</c:v>
                </c:pt>
                <c:pt idx="16">
                  <c:v>64</c:v>
                </c:pt>
                <c:pt idx="24">
                  <c:v>65.3</c:v>
                </c:pt>
                <c:pt idx="32">
                  <c:v>65.099999999999994</c:v>
                </c:pt>
              </c:numCache>
            </c:numRef>
          </c:xVal>
          <c:yVal>
            <c:numRef>
              <c:f>公会計指標分析・財政指標組合せ分析表!$BP$55:$DC$55</c:f>
              <c:numCache>
                <c:formatCode>#,##0.0;"▲ "#,##0.0</c:formatCode>
                <c:ptCount val="40"/>
                <c:pt idx="0">
                  <c:v>46.9</c:v>
                </c:pt>
                <c:pt idx="8">
                  <c:v>4.0999999999999996</c:v>
                </c:pt>
                <c:pt idx="16">
                  <c:v>0</c:v>
                </c:pt>
                <c:pt idx="24">
                  <c:v>0</c:v>
                </c:pt>
                <c:pt idx="32">
                  <c:v>0.4</c:v>
                </c:pt>
              </c:numCache>
            </c:numRef>
          </c:yVal>
          <c:smooth val="0"/>
          <c:extLst>
            <c:ext xmlns:c16="http://schemas.microsoft.com/office/drawing/2014/chart" uri="{C3380CC4-5D6E-409C-BE32-E72D297353CC}">
              <c16:uniqueId val="{00000013-C7D5-4247-B8A3-6E85C7F99B71}"/>
            </c:ext>
          </c:extLst>
        </c:ser>
        <c:dLbls>
          <c:showLegendKey val="0"/>
          <c:showVal val="1"/>
          <c:showCatName val="0"/>
          <c:showSerName val="0"/>
          <c:showPercent val="0"/>
          <c:showBubbleSize val="0"/>
        </c:dLbls>
        <c:axId val="3"/>
        <c:axId val="2"/>
      </c:scatterChart>
      <c:valAx>
        <c:axId val="3"/>
        <c:scaling>
          <c:orientation val="maxMin"/>
          <c:max val="66"/>
          <c:min val="56"/>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346669504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9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2"/>
              <c:y val="0.25088139320422786"/>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A850-4D8B-950B-EA8145E70276}"/>
              </c:ext>
            </c:extLst>
          </c:dPt>
          <c:dPt>
            <c:idx val="1"/>
            <c:bubble3D val="0"/>
            <c:extLst>
              <c:ext xmlns:c16="http://schemas.microsoft.com/office/drawing/2014/chart" uri="{C3380CC4-5D6E-409C-BE32-E72D297353CC}">
                <c16:uniqueId val="{00000001-A850-4D8B-950B-EA8145E70276}"/>
              </c:ext>
            </c:extLst>
          </c:dPt>
          <c:dPt>
            <c:idx val="2"/>
            <c:bubble3D val="0"/>
            <c:extLst>
              <c:ext xmlns:c16="http://schemas.microsoft.com/office/drawing/2014/chart" uri="{C3380CC4-5D6E-409C-BE32-E72D297353CC}">
                <c16:uniqueId val="{00000002-A850-4D8B-950B-EA8145E70276}"/>
              </c:ext>
            </c:extLst>
          </c:dPt>
          <c:dPt>
            <c:idx val="3"/>
            <c:bubble3D val="0"/>
            <c:extLst>
              <c:ext xmlns:c16="http://schemas.microsoft.com/office/drawing/2014/chart" uri="{C3380CC4-5D6E-409C-BE32-E72D297353CC}">
                <c16:uniqueId val="{00000003-A850-4D8B-950B-EA8145E70276}"/>
              </c:ext>
            </c:extLst>
          </c:dPt>
          <c:dPt>
            <c:idx val="4"/>
            <c:bubble3D val="0"/>
            <c:extLst>
              <c:ext xmlns:c16="http://schemas.microsoft.com/office/drawing/2014/chart" uri="{C3380CC4-5D6E-409C-BE32-E72D297353CC}">
                <c16:uniqueId val="{00000004-A850-4D8B-950B-EA8145E70276}"/>
              </c:ext>
            </c:extLst>
          </c:dPt>
          <c:dPt>
            <c:idx val="8"/>
            <c:bubble3D val="0"/>
            <c:extLst>
              <c:ext xmlns:c16="http://schemas.microsoft.com/office/drawing/2014/chart" uri="{C3380CC4-5D6E-409C-BE32-E72D297353CC}">
                <c16:uniqueId val="{00000005-A850-4D8B-950B-EA8145E70276}"/>
              </c:ext>
            </c:extLst>
          </c:dPt>
          <c:dPt>
            <c:idx val="16"/>
            <c:bubble3D val="0"/>
            <c:extLst>
              <c:ext xmlns:c16="http://schemas.microsoft.com/office/drawing/2014/chart" uri="{C3380CC4-5D6E-409C-BE32-E72D297353CC}">
                <c16:uniqueId val="{00000006-A850-4D8B-950B-EA8145E70276}"/>
              </c:ext>
            </c:extLst>
          </c:dPt>
          <c:dPt>
            <c:idx val="24"/>
            <c:bubble3D val="0"/>
            <c:extLst>
              <c:ext xmlns:c16="http://schemas.microsoft.com/office/drawing/2014/chart" uri="{C3380CC4-5D6E-409C-BE32-E72D297353CC}">
                <c16:uniqueId val="{00000007-A850-4D8B-950B-EA8145E70276}"/>
              </c:ext>
            </c:extLst>
          </c:dPt>
          <c:dPt>
            <c:idx val="32"/>
            <c:bubble3D val="0"/>
            <c:extLst>
              <c:ext xmlns:c16="http://schemas.microsoft.com/office/drawing/2014/chart" uri="{C3380CC4-5D6E-409C-BE32-E72D297353CC}">
                <c16:uniqueId val="{00000008-A850-4D8B-950B-EA8145E70276}"/>
              </c:ext>
            </c:extLst>
          </c:dPt>
          <c:dLbls>
            <c:dLbl>
              <c:idx val="0"/>
              <c:layout>
                <c:manualLayout>
                  <c:x val="-4.4905057365901176E-2"/>
                  <c:y val="-6.3629738058657168E-2"/>
                </c:manualLayout>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A850-4D8B-950B-EA8145E70276}"/>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850-4D8B-950B-EA8145E70276}"/>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850-4D8B-950B-EA8145E70276}"/>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850-4D8B-950B-EA8145E70276}"/>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850-4D8B-950B-EA8145E70276}"/>
                </c:ext>
              </c:extLst>
            </c:dLbl>
            <c:dLbl>
              <c:idx val="8"/>
              <c:layout>
                <c:manualLayout>
                  <c:x val="-1.8235628084250059E-2"/>
                  <c:y val="-6.1203556116930735E-2"/>
                </c:manualLayout>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A850-4D8B-950B-EA8145E70276}"/>
                </c:ext>
              </c:extLst>
            </c:dLbl>
            <c:dLbl>
              <c:idx val="16"/>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A850-4D8B-950B-EA8145E70276}"/>
                </c:ext>
              </c:extLst>
            </c:dLbl>
            <c:dLbl>
              <c:idx val="24"/>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A850-4D8B-950B-EA8145E70276}"/>
                </c:ext>
              </c:extLst>
            </c:dLbl>
            <c:dLbl>
              <c:idx val="32"/>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A850-4D8B-950B-EA8145E70276}"/>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6.9</c:v>
                </c:pt>
                <c:pt idx="8">
                  <c:v>6.9</c:v>
                </c:pt>
                <c:pt idx="16">
                  <c:v>6.8</c:v>
                </c:pt>
                <c:pt idx="24">
                  <c:v>7.3</c:v>
                </c:pt>
                <c:pt idx="32">
                  <c:v>7.9</c:v>
                </c:pt>
              </c:numCache>
            </c:numRef>
          </c:xVal>
          <c:yVal>
            <c:numRef>
              <c:f>公会計指標分析・財政指標組合せ分析表!$BP$73:$DC$73</c:f>
              <c:numCache>
                <c:formatCode>#,##0.0;"▲ "#,##0.0</c:formatCode>
                <c:ptCount val="40"/>
                <c:pt idx="0">
                  <c:v>51.6</c:v>
                </c:pt>
                <c:pt idx="8">
                  <c:v>56.6</c:v>
                </c:pt>
                <c:pt idx="16">
                  <c:v>64.2</c:v>
                </c:pt>
                <c:pt idx="24">
                  <c:v>65.900000000000006</c:v>
                </c:pt>
                <c:pt idx="32">
                  <c:v>79.3</c:v>
                </c:pt>
              </c:numCache>
            </c:numRef>
          </c:yVal>
          <c:smooth val="0"/>
          <c:extLst>
            <c:ext xmlns:c16="http://schemas.microsoft.com/office/drawing/2014/chart" uri="{C3380CC4-5D6E-409C-BE32-E72D297353CC}">
              <c16:uniqueId val="{00000009-A850-4D8B-950B-EA8145E7027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A850-4D8B-950B-EA8145E70276}"/>
              </c:ext>
            </c:extLst>
          </c:dPt>
          <c:dPt>
            <c:idx val="1"/>
            <c:bubble3D val="0"/>
            <c:extLst>
              <c:ext xmlns:c16="http://schemas.microsoft.com/office/drawing/2014/chart" uri="{C3380CC4-5D6E-409C-BE32-E72D297353CC}">
                <c16:uniqueId val="{0000000B-A850-4D8B-950B-EA8145E70276}"/>
              </c:ext>
            </c:extLst>
          </c:dPt>
          <c:dPt>
            <c:idx val="2"/>
            <c:bubble3D val="0"/>
            <c:extLst>
              <c:ext xmlns:c16="http://schemas.microsoft.com/office/drawing/2014/chart" uri="{C3380CC4-5D6E-409C-BE32-E72D297353CC}">
                <c16:uniqueId val="{0000000C-A850-4D8B-950B-EA8145E70276}"/>
              </c:ext>
            </c:extLst>
          </c:dPt>
          <c:dPt>
            <c:idx val="3"/>
            <c:bubble3D val="0"/>
            <c:extLst>
              <c:ext xmlns:c16="http://schemas.microsoft.com/office/drawing/2014/chart" uri="{C3380CC4-5D6E-409C-BE32-E72D297353CC}">
                <c16:uniqueId val="{0000000D-A850-4D8B-950B-EA8145E70276}"/>
              </c:ext>
            </c:extLst>
          </c:dPt>
          <c:dPt>
            <c:idx val="4"/>
            <c:bubble3D val="0"/>
            <c:extLst>
              <c:ext xmlns:c16="http://schemas.microsoft.com/office/drawing/2014/chart" uri="{C3380CC4-5D6E-409C-BE32-E72D297353CC}">
                <c16:uniqueId val="{0000000E-A850-4D8B-950B-EA8145E70276}"/>
              </c:ext>
            </c:extLst>
          </c:dPt>
          <c:dPt>
            <c:idx val="8"/>
            <c:bubble3D val="0"/>
            <c:extLst>
              <c:ext xmlns:c16="http://schemas.microsoft.com/office/drawing/2014/chart" uri="{C3380CC4-5D6E-409C-BE32-E72D297353CC}">
                <c16:uniqueId val="{0000000F-A850-4D8B-950B-EA8145E70276}"/>
              </c:ext>
            </c:extLst>
          </c:dPt>
          <c:dPt>
            <c:idx val="16"/>
            <c:bubble3D val="0"/>
            <c:extLst>
              <c:ext xmlns:c16="http://schemas.microsoft.com/office/drawing/2014/chart" uri="{C3380CC4-5D6E-409C-BE32-E72D297353CC}">
                <c16:uniqueId val="{00000010-A850-4D8B-950B-EA8145E70276}"/>
              </c:ext>
            </c:extLst>
          </c:dPt>
          <c:dPt>
            <c:idx val="24"/>
            <c:bubble3D val="0"/>
            <c:extLst>
              <c:ext xmlns:c16="http://schemas.microsoft.com/office/drawing/2014/chart" uri="{C3380CC4-5D6E-409C-BE32-E72D297353CC}">
                <c16:uniqueId val="{00000011-A850-4D8B-950B-EA8145E70276}"/>
              </c:ext>
            </c:extLst>
          </c:dPt>
          <c:dPt>
            <c:idx val="32"/>
            <c:bubble3D val="0"/>
            <c:extLst>
              <c:ext xmlns:c16="http://schemas.microsoft.com/office/drawing/2014/chart" uri="{C3380CC4-5D6E-409C-BE32-E72D297353CC}">
                <c16:uniqueId val="{00000012-A850-4D8B-950B-EA8145E70276}"/>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A850-4D8B-950B-EA8145E70276}"/>
                </c:ext>
              </c:extLst>
            </c:dLbl>
            <c:dLbl>
              <c:idx val="1"/>
              <c:delete val="1"/>
              <c:extLst>
                <c:ext xmlns:c15="http://schemas.microsoft.com/office/drawing/2012/chart" uri="{CE6537A1-D6FC-4f65-9D91-7224C49458BB}"/>
                <c:ext xmlns:c16="http://schemas.microsoft.com/office/drawing/2014/chart" uri="{C3380CC4-5D6E-409C-BE32-E72D297353CC}">
                  <c16:uniqueId val="{0000000B-A850-4D8B-950B-EA8145E70276}"/>
                </c:ext>
              </c:extLst>
            </c:dLbl>
            <c:dLbl>
              <c:idx val="2"/>
              <c:delete val="1"/>
              <c:extLst>
                <c:ext xmlns:c15="http://schemas.microsoft.com/office/drawing/2012/chart" uri="{CE6537A1-D6FC-4f65-9D91-7224C49458BB}"/>
                <c:ext xmlns:c16="http://schemas.microsoft.com/office/drawing/2014/chart" uri="{C3380CC4-5D6E-409C-BE32-E72D297353CC}">
                  <c16:uniqueId val="{0000000C-A850-4D8B-950B-EA8145E70276}"/>
                </c:ext>
              </c:extLst>
            </c:dLbl>
            <c:dLbl>
              <c:idx val="3"/>
              <c:delete val="1"/>
              <c:extLst>
                <c:ext xmlns:c15="http://schemas.microsoft.com/office/drawing/2012/chart" uri="{CE6537A1-D6FC-4f65-9D91-7224C49458BB}"/>
                <c:ext xmlns:c16="http://schemas.microsoft.com/office/drawing/2014/chart" uri="{C3380CC4-5D6E-409C-BE32-E72D297353CC}">
                  <c16:uniqueId val="{0000000D-A850-4D8B-950B-EA8145E70276}"/>
                </c:ext>
              </c:extLst>
            </c:dLbl>
            <c:dLbl>
              <c:idx val="4"/>
              <c:delete val="1"/>
              <c:extLst>
                <c:ext xmlns:c15="http://schemas.microsoft.com/office/drawing/2012/chart" uri="{CE6537A1-D6FC-4f65-9D91-7224C49458BB}"/>
                <c:ext xmlns:c16="http://schemas.microsoft.com/office/drawing/2014/chart" uri="{C3380CC4-5D6E-409C-BE32-E72D297353CC}">
                  <c16:uniqueId val="{0000000E-A850-4D8B-950B-EA8145E70276}"/>
                </c:ext>
              </c:extLst>
            </c:dLbl>
            <c:dLbl>
              <c:idx val="8"/>
              <c:layout>
                <c:manualLayout>
                  <c:x val="-2.6710997734770581E-2"/>
                  <c:y val="-5.801636679596716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A850-4D8B-950B-EA8145E70276}"/>
                </c:ext>
              </c:extLst>
            </c:dLbl>
            <c:dLbl>
              <c:idx val="16"/>
              <c:layout>
                <c:manualLayout>
                  <c:x val="-3.6429687715380722E-2"/>
                  <c:y val="-2.5232086701413171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A850-4D8B-950B-EA8145E70276}"/>
                </c:ext>
              </c:extLst>
            </c:dLbl>
            <c:dLbl>
              <c:idx val="24"/>
              <c:layout>
                <c:manualLayout>
                  <c:x val="-3.1570342725075584E-2"/>
                  <c:y val="-0.1007129221244915"/>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A850-4D8B-950B-EA8145E70276}"/>
                </c:ext>
              </c:extLst>
            </c:dLbl>
            <c:dLbl>
              <c:idx val="32"/>
              <c:layout>
                <c:manualLayout>
                  <c:x val="-3.1570342725075584E-2"/>
                  <c:y val="-6.5704870241734575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A850-4D8B-950B-EA8145E70276}"/>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7.2</c:v>
                </c:pt>
                <c:pt idx="8">
                  <c:v>5.0999999999999996</c:v>
                </c:pt>
                <c:pt idx="16">
                  <c:v>5.2</c:v>
                </c:pt>
                <c:pt idx="24">
                  <c:v>5.2</c:v>
                </c:pt>
                <c:pt idx="32">
                  <c:v>5.3</c:v>
                </c:pt>
              </c:numCache>
            </c:numRef>
          </c:xVal>
          <c:yVal>
            <c:numRef>
              <c:f>公会計指標分析・財政指標組合せ分析表!$BP$77:$DC$77</c:f>
              <c:numCache>
                <c:formatCode>#,##0.0;"▲ "#,##0.0</c:formatCode>
                <c:ptCount val="40"/>
                <c:pt idx="0">
                  <c:v>46.9</c:v>
                </c:pt>
                <c:pt idx="8">
                  <c:v>4.0999999999999996</c:v>
                </c:pt>
                <c:pt idx="16">
                  <c:v>0</c:v>
                </c:pt>
                <c:pt idx="24">
                  <c:v>0</c:v>
                </c:pt>
                <c:pt idx="32">
                  <c:v>0.4</c:v>
                </c:pt>
              </c:numCache>
            </c:numRef>
          </c:yVal>
          <c:smooth val="0"/>
          <c:extLst>
            <c:ext xmlns:c16="http://schemas.microsoft.com/office/drawing/2014/chart" uri="{C3380CC4-5D6E-409C-BE32-E72D297353CC}">
              <c16:uniqueId val="{00000013-A850-4D8B-950B-EA8145E70276}"/>
            </c:ext>
          </c:extLst>
        </c:ser>
        <c:dLbls>
          <c:showLegendKey val="0"/>
          <c:showVal val="1"/>
          <c:showCatName val="0"/>
          <c:showSerName val="0"/>
          <c:showPercent val="0"/>
          <c:showBubbleSize val="0"/>
        </c:dLbls>
        <c:axId val="3"/>
        <c:axId val="2"/>
      </c:scatterChart>
      <c:valAx>
        <c:axId val="3"/>
        <c:scaling>
          <c:orientation val="maxMin"/>
          <c:max val="9"/>
          <c:min val="4"/>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6222011336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9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2"/>
              <c:y val="0.2511556250908376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73660</xdr:rowOff>
    </xdr:from>
    <xdr:to>
      <xdr:col>64</xdr:col>
      <xdr:colOff>12700</xdr:colOff>
      <xdr:row>6</xdr:row>
      <xdr:rowOff>24765</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6560"/>
          <a:ext cx="12700000"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60960</xdr:rowOff>
    </xdr:from>
    <xdr:to>
      <xdr:col>115</xdr:col>
      <xdr:colOff>25400</xdr:colOff>
      <xdr:row>5</xdr:row>
      <xdr:rowOff>105410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386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86995</xdr:rowOff>
    </xdr:from>
    <xdr:to>
      <xdr:col>115</xdr:col>
      <xdr:colOff>6350</xdr:colOff>
      <xdr:row>5</xdr:row>
      <xdr:rowOff>80645</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29895"/>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111760</xdr:rowOff>
    </xdr:from>
    <xdr:to>
      <xdr:col>114</xdr:col>
      <xdr:colOff>184150</xdr:colOff>
      <xdr:row>5</xdr:row>
      <xdr:rowOff>55880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4660"/>
          <a:ext cx="382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宮城県大崎市</a:t>
          </a:r>
        </a:p>
      </xdr:txBody>
    </xdr:sp>
    <xdr:clientData/>
  </xdr:twoCellAnchor>
  <xdr:twoCellAnchor>
    <xdr:from>
      <xdr:col>83</xdr:col>
      <xdr:colOff>6350</xdr:colOff>
      <xdr:row>2</xdr:row>
      <xdr:rowOff>60960</xdr:rowOff>
    </xdr:from>
    <xdr:to>
      <xdr:col>95</xdr:col>
      <xdr:colOff>152400</xdr:colOff>
      <xdr:row>5</xdr:row>
      <xdr:rowOff>105410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386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86995</xdr:rowOff>
    </xdr:from>
    <xdr:to>
      <xdr:col>95</xdr:col>
      <xdr:colOff>133350</xdr:colOff>
      <xdr:row>5</xdr:row>
      <xdr:rowOff>80645</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29895"/>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111760</xdr:rowOff>
    </xdr:from>
    <xdr:to>
      <xdr:col>95</xdr:col>
      <xdr:colOff>101600</xdr:colOff>
      <xdr:row>5</xdr:row>
      <xdr:rowOff>55880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4660"/>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188595</xdr:colOff>
      <xdr:row>7</xdr:row>
      <xdr:rowOff>5080</xdr:rowOff>
    </xdr:from>
    <xdr:to>
      <xdr:col>50</xdr:col>
      <xdr:colOff>0</xdr:colOff>
      <xdr:row>17</xdr:row>
      <xdr:rowOff>49530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17245" y="1205230"/>
          <a:ext cx="9660255"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36830</xdr:rowOff>
    </xdr:from>
    <xdr:to>
      <xdr:col>11</xdr:col>
      <xdr:colOff>44450</xdr:colOff>
      <xdr:row>17</xdr:row>
      <xdr:rowOff>36830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698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188595</xdr:colOff>
      <xdr:row>7</xdr:row>
      <xdr:rowOff>36830</xdr:rowOff>
    </xdr:from>
    <xdr:to>
      <xdr:col>16</xdr:col>
      <xdr:colOff>188595</xdr:colOff>
      <xdr:row>17</xdr:row>
      <xdr:rowOff>36830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4095" y="1236980"/>
          <a:ext cx="12573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122,035
121,065
796.81
69,680,272
67,834,852
1,629,700
37,731,953
73,449,361</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36830</xdr:rowOff>
    </xdr:from>
    <xdr:to>
      <xdr:col>24</xdr:col>
      <xdr:colOff>114300</xdr:colOff>
      <xdr:row>17</xdr:row>
      <xdr:rowOff>36830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698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55880</xdr:rowOff>
    </xdr:from>
    <xdr:to>
      <xdr:col>34</xdr:col>
      <xdr:colOff>50800</xdr:colOff>
      <xdr:row>13</xdr:row>
      <xdr:rowOff>43180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603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55880</xdr:rowOff>
    </xdr:from>
    <xdr:to>
      <xdr:col>40</xdr:col>
      <xdr:colOff>63500</xdr:colOff>
      <xdr:row>13</xdr:row>
      <xdr:rowOff>43180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603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7.9
79.3</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55880</xdr:rowOff>
    </xdr:from>
    <xdr:to>
      <xdr:col>43</xdr:col>
      <xdr:colOff>133350</xdr:colOff>
      <xdr:row>13</xdr:row>
      <xdr:rowOff>43180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603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36830</xdr:rowOff>
    </xdr:from>
    <xdr:to>
      <xdr:col>34</xdr:col>
      <xdr:colOff>50800</xdr:colOff>
      <xdr:row>15</xdr:row>
      <xdr:rowOff>154940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4230"/>
          <a:ext cx="2032000" cy="632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36830</xdr:rowOff>
    </xdr:from>
    <xdr:to>
      <xdr:col>50</xdr:col>
      <xdr:colOff>188595</xdr:colOff>
      <xdr:row>15</xdr:row>
      <xdr:rowOff>154940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4230"/>
          <a:ext cx="3427095" cy="632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51</xdr:col>
      <xdr:colOff>31750</xdr:colOff>
      <xdr:row>7</xdr:row>
      <xdr:rowOff>5080</xdr:rowOff>
    </xdr:from>
    <xdr:to>
      <xdr:col>58</xdr:col>
      <xdr:colOff>0</xdr:colOff>
      <xdr:row>13</xdr:row>
      <xdr:rowOff>117475</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5230"/>
          <a:ext cx="1435100" cy="114109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67945</xdr:rowOff>
    </xdr:from>
    <xdr:to>
      <xdr:col>58</xdr:col>
      <xdr:colOff>69850</xdr:colOff>
      <xdr:row>8</xdr:row>
      <xdr:rowOff>148590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68095"/>
          <a:ext cx="1270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161290</xdr:rowOff>
    </xdr:from>
    <xdr:to>
      <xdr:col>58</xdr:col>
      <xdr:colOff>69850</xdr:colOff>
      <xdr:row>10</xdr:row>
      <xdr:rowOff>73660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2890"/>
          <a:ext cx="12700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148590</xdr:rowOff>
    </xdr:from>
    <xdr:to>
      <xdr:col>58</xdr:col>
      <xdr:colOff>69850</xdr:colOff>
      <xdr:row>14</xdr:row>
      <xdr:rowOff>99060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3090"/>
          <a:ext cx="1270000" cy="636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154940</xdr:rowOff>
    </xdr:from>
    <xdr:to>
      <xdr:col>52</xdr:col>
      <xdr:colOff>69850</xdr:colOff>
      <xdr:row>7</xdr:row>
      <xdr:rowOff>154940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509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188595</xdr:colOff>
      <xdr:row>10</xdr:row>
      <xdr:rowOff>123825</xdr:rowOff>
    </xdr:from>
    <xdr:to>
      <xdr:col>51</xdr:col>
      <xdr:colOff>188595</xdr:colOff>
      <xdr:row>11</xdr:row>
      <xdr:rowOff>92710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5645" y="1838325"/>
          <a:ext cx="0" cy="140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123825</xdr:rowOff>
    </xdr:from>
    <xdr:to>
      <xdr:col>52</xdr:col>
      <xdr:colOff>69850</xdr:colOff>
      <xdr:row>10</xdr:row>
      <xdr:rowOff>123825</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3832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188595</xdr:colOff>
      <xdr:row>12</xdr:row>
      <xdr:rowOff>21590</xdr:rowOff>
    </xdr:from>
    <xdr:to>
      <xdr:col>51</xdr:col>
      <xdr:colOff>188595</xdr:colOff>
      <xdr:row>12</xdr:row>
      <xdr:rowOff>158115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5645" y="207899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161290</xdr:rowOff>
    </xdr:from>
    <xdr:to>
      <xdr:col>52</xdr:col>
      <xdr:colOff>69850</xdr:colOff>
      <xdr:row>12</xdr:row>
      <xdr:rowOff>161290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1869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105410</xdr:rowOff>
    </xdr:from>
    <xdr:to>
      <xdr:col>52</xdr:col>
      <xdr:colOff>34925</xdr:colOff>
      <xdr:row>8</xdr:row>
      <xdr:rowOff>36830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556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30480</xdr:rowOff>
    </xdr:from>
    <xdr:to>
      <xdr:col>52</xdr:col>
      <xdr:colOff>34925</xdr:colOff>
      <xdr:row>9</xdr:row>
      <xdr:rowOff>129540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35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92710</xdr:rowOff>
    </xdr:from>
    <xdr:ext cx="8803640" cy="25273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7360"/>
          <a:ext cx="880364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5080</xdr:rowOff>
    </xdr:from>
    <xdr:ext cx="5751195" cy="251460"/>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2630"/>
          <a:ext cx="57511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86995</xdr:rowOff>
    </xdr:from>
    <xdr:ext cx="8717915" cy="23939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5995"/>
          <a:ext cx="871791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53760" cy="25273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537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80645</xdr:rowOff>
    </xdr:from>
    <xdr:ext cx="8138795" cy="25273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3995"/>
          <a:ext cx="81387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161290</xdr:rowOff>
    </xdr:from>
    <xdr:ext cx="8752205" cy="40703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6090"/>
          <a:ext cx="8752205" cy="4070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73660</xdr:rowOff>
    </xdr:from>
    <xdr:ext cx="177165" cy="251460"/>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1360"/>
          <a:ext cx="1771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43180</xdr:rowOff>
    </xdr:from>
    <xdr:to>
      <xdr:col>27</xdr:col>
      <xdr:colOff>184150</xdr:colOff>
      <xdr:row>31</xdr:row>
      <xdr:rowOff>18415</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5230"/>
          <a:ext cx="50800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60960</xdr:rowOff>
    </xdr:from>
    <xdr:ext cx="1264920" cy="301625"/>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5910"/>
          <a:ext cx="1264920" cy="3016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36830</xdr:rowOff>
    </xdr:from>
    <xdr:ext cx="1637030" cy="350520"/>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1780"/>
          <a:ext cx="1637030"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[0.49]</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123825</xdr:rowOff>
    </xdr:from>
    <xdr:to>
      <xdr:col>35</xdr:col>
      <xdr:colOff>95250</xdr:colOff>
      <xdr:row>32</xdr:row>
      <xdr:rowOff>36830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6732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142240</xdr:rowOff>
    </xdr:from>
    <xdr:to>
      <xdr:col>35</xdr:col>
      <xdr:colOff>95250</xdr:colOff>
      <xdr:row>33</xdr:row>
      <xdr:rowOff>55880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57190"/>
          <a:ext cx="1524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29/29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123825</xdr:rowOff>
    </xdr:from>
    <xdr:to>
      <xdr:col>42</xdr:col>
      <xdr:colOff>25400</xdr:colOff>
      <xdr:row>32</xdr:row>
      <xdr:rowOff>36830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67325"/>
          <a:ext cx="1270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142240</xdr:rowOff>
    </xdr:from>
    <xdr:to>
      <xdr:col>42</xdr:col>
      <xdr:colOff>25400</xdr:colOff>
      <xdr:row>33</xdr:row>
      <xdr:rowOff>55880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57190"/>
          <a:ext cx="1270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123825</xdr:rowOff>
    </xdr:from>
    <xdr:to>
      <xdr:col>49</xdr:col>
      <xdr:colOff>19050</xdr:colOff>
      <xdr:row>32</xdr:row>
      <xdr:rowOff>36830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67325"/>
          <a:ext cx="1270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43</xdr:col>
      <xdr:colOff>6350</xdr:colOff>
      <xdr:row>31</xdr:row>
      <xdr:rowOff>142240</xdr:rowOff>
    </xdr:from>
    <xdr:to>
      <xdr:col>49</xdr:col>
      <xdr:colOff>19050</xdr:colOff>
      <xdr:row>33</xdr:row>
      <xdr:rowOff>55880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57190"/>
          <a:ext cx="1270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117475</xdr:rowOff>
    </xdr:from>
    <xdr:to>
      <xdr:col>27</xdr:col>
      <xdr:colOff>184150</xdr:colOff>
      <xdr:row>47</xdr:row>
      <xdr:rowOff>129540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5325"/>
          <a:ext cx="5080000" cy="24123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117475</xdr:rowOff>
    </xdr:from>
    <xdr:to>
      <xdr:col>57</xdr:col>
      <xdr:colOff>120650</xdr:colOff>
      <xdr:row>47</xdr:row>
      <xdr:rowOff>129540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5325"/>
          <a:ext cx="6032500" cy="24123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117475</xdr:rowOff>
    </xdr:from>
    <xdr:to>
      <xdr:col>46</xdr:col>
      <xdr:colOff>188595</xdr:colOff>
      <xdr:row>35</xdr:row>
      <xdr:rowOff>30480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5325"/>
          <a:ext cx="3795395"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92710</xdr:rowOff>
    </xdr:from>
    <xdr:to>
      <xdr:col>56</xdr:col>
      <xdr:colOff>188595</xdr:colOff>
      <xdr:row>47</xdr:row>
      <xdr:rowOff>67945</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3460"/>
          <a:ext cx="5763895" cy="2032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分母となる基準財政需要額の伸び率に対し，分子となる基準財政収入額の伸び率が高くなったことから，前年度比で0.01ポイント増加となった。</a:t>
          </a:r>
        </a:p>
        <a:p>
          <a:r>
            <a:rPr kumimoji="1" lang="ja-JP" altLang="en-US" sz="1300">
              <a:latin typeface="ＭＳ Ｐゴシック"/>
              <a:ea typeface="ＭＳ Ｐゴシック"/>
            </a:rPr>
            <a:t>　基準財政収入額の増要因としては，課税標準額が増加したこと等により固定資産税（償却資産・土地・家屋）の収入増につながったことが挙げられる。</a:t>
          </a:r>
        </a:p>
        <a:p>
          <a:r>
            <a:rPr kumimoji="1" lang="ja-JP" altLang="en-US" sz="1300">
              <a:latin typeface="ＭＳ Ｐゴシック"/>
              <a:ea typeface="ＭＳ Ｐゴシック"/>
            </a:rPr>
            <a:t>　</a:t>
          </a:r>
        </a:p>
      </xdr:txBody>
    </xdr:sp>
    <xdr:clientData/>
  </xdr:twoCellAnchor>
  <xdr:twoCellAnchor>
    <xdr:from>
      <xdr:col>3</xdr:col>
      <xdr:colOff>133350</xdr:colOff>
      <xdr:row>47</xdr:row>
      <xdr:rowOff>129540</xdr:rowOff>
    </xdr:from>
    <xdr:to>
      <xdr:col>27</xdr:col>
      <xdr:colOff>184150</xdr:colOff>
      <xdr:row>47</xdr:row>
      <xdr:rowOff>129540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876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158750</xdr:rowOff>
    </xdr:from>
    <xdr:ext cx="762000" cy="240030"/>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545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128270</xdr:rowOff>
    </xdr:from>
    <xdr:to>
      <xdr:col>27</xdr:col>
      <xdr:colOff>184150</xdr:colOff>
      <xdr:row>45</xdr:row>
      <xdr:rowOff>128270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35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156845</xdr:rowOff>
    </xdr:from>
    <xdr:ext cx="762000" cy="24955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06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126365</xdr:rowOff>
    </xdr:from>
    <xdr:to>
      <xdr:col>27</xdr:col>
      <xdr:colOff>184150</xdr:colOff>
      <xdr:row>43</xdr:row>
      <xdr:rowOff>126365</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4987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154940</xdr:rowOff>
    </xdr:from>
    <xdr:ext cx="762000" cy="251460"/>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58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41</xdr:row>
      <xdr:rowOff>124460</xdr:rowOff>
    </xdr:from>
    <xdr:to>
      <xdr:col>27</xdr:col>
      <xdr:colOff>184150</xdr:colOff>
      <xdr:row>41</xdr:row>
      <xdr:rowOff>124460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39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152400</xdr:rowOff>
    </xdr:from>
    <xdr:ext cx="762000" cy="251460"/>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04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dr:col>3</xdr:col>
      <xdr:colOff>133350</xdr:colOff>
      <xdr:row>39</xdr:row>
      <xdr:rowOff>123190</xdr:rowOff>
    </xdr:from>
    <xdr:to>
      <xdr:col>27</xdr:col>
      <xdr:colOff>184150</xdr:colOff>
      <xdr:row>39</xdr:row>
      <xdr:rowOff>123190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0974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151130</xdr:rowOff>
    </xdr:from>
    <xdr:ext cx="762000" cy="251460"/>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6623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37</xdr:row>
      <xdr:rowOff>121285</xdr:rowOff>
    </xdr:from>
    <xdr:to>
      <xdr:col>27</xdr:col>
      <xdr:colOff>184150</xdr:colOff>
      <xdr:row>37</xdr:row>
      <xdr:rowOff>121285</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493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149860</xdr:rowOff>
    </xdr:from>
    <xdr:ext cx="762000" cy="25273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20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35</xdr:row>
      <xdr:rowOff>118745</xdr:rowOff>
    </xdr:from>
    <xdr:to>
      <xdr:col>27</xdr:col>
      <xdr:colOff>184150</xdr:colOff>
      <xdr:row>35</xdr:row>
      <xdr:rowOff>118745</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194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147955</xdr:rowOff>
    </xdr:from>
    <xdr:ext cx="762000" cy="240030"/>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77255"/>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117475</xdr:rowOff>
    </xdr:from>
    <xdr:to>
      <xdr:col>27</xdr:col>
      <xdr:colOff>184150</xdr:colOff>
      <xdr:row>33</xdr:row>
      <xdr:rowOff>117475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53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146685</xdr:rowOff>
    </xdr:from>
    <xdr:ext cx="762000" cy="240030"/>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3085"/>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117475</xdr:rowOff>
    </xdr:from>
    <xdr:to>
      <xdr:col>27</xdr:col>
      <xdr:colOff>184150</xdr:colOff>
      <xdr:row>47</xdr:row>
      <xdr:rowOff>129540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5325"/>
          <a:ext cx="5080000" cy="2412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137160</xdr:rowOff>
    </xdr:from>
    <xdr:to>
      <xdr:col>23</xdr:col>
      <xdr:colOff>133350</xdr:colOff>
      <xdr:row>44</xdr:row>
      <xdr:rowOff>144780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09360"/>
          <a:ext cx="0" cy="13792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117475</xdr:rowOff>
    </xdr:from>
    <xdr:ext cx="762000" cy="251460"/>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6127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0.49</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144780</xdr:rowOff>
    </xdr:from>
    <xdr:to>
      <xdr:col>24</xdr:col>
      <xdr:colOff>12700</xdr:colOff>
      <xdr:row>44</xdr:row>
      <xdr:rowOff>144780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88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53975</xdr:rowOff>
    </xdr:from>
    <xdr:ext cx="762000" cy="238760"/>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472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1.29</a:t>
          </a:r>
          <a:endParaRPr kumimoji="1" lang="ja-JP" altLang="en-US" sz="1000" b="1">
            <a:latin typeface="ＭＳ Ｐゴシック"/>
            <a:ea typeface="ＭＳ Ｐゴシック"/>
          </a:endParaRPr>
        </a:p>
      </xdr:txBody>
    </xdr:sp>
    <xdr:clientData/>
  </xdr:oneCellAnchor>
  <xdr:twoCellAnchor>
    <xdr:from>
      <xdr:col>23</xdr:col>
      <xdr:colOff>44450</xdr:colOff>
      <xdr:row>36</xdr:row>
      <xdr:rowOff>137160</xdr:rowOff>
    </xdr:from>
    <xdr:to>
      <xdr:col>24</xdr:col>
      <xdr:colOff>12700</xdr:colOff>
      <xdr:row>36</xdr:row>
      <xdr:rowOff>137160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09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144780</xdr:rowOff>
    </xdr:from>
    <xdr:to>
      <xdr:col>23</xdr:col>
      <xdr:colOff>133350</xdr:colOff>
      <xdr:row>44</xdr:row>
      <xdr:rowOff>161290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7688580"/>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7620</xdr:rowOff>
    </xdr:from>
    <xdr:ext cx="762000" cy="250190"/>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37070"/>
          <a:ext cx="7620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41</xdr:row>
      <xdr:rowOff>159385</xdr:rowOff>
    </xdr:from>
    <xdr:to>
      <xdr:col>23</xdr:col>
      <xdr:colOff>184150</xdr:colOff>
      <xdr:row>42</xdr:row>
      <xdr:rowOff>90805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8883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161290</xdr:rowOff>
    </xdr:from>
    <xdr:to>
      <xdr:col>19</xdr:col>
      <xdr:colOff>133350</xdr:colOff>
      <xdr:row>44</xdr:row>
      <xdr:rowOff>161290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7050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159385</xdr:rowOff>
    </xdr:from>
    <xdr:to>
      <xdr:col>19</xdr:col>
      <xdr:colOff>184150</xdr:colOff>
      <xdr:row>42</xdr:row>
      <xdr:rowOff>90805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8883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100965</xdr:rowOff>
    </xdr:from>
    <xdr:ext cx="736600" cy="248920"/>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58965"/>
          <a:ext cx="7366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44</xdr:row>
      <xdr:rowOff>144780</xdr:rowOff>
    </xdr:from>
    <xdr:to>
      <xdr:col>15</xdr:col>
      <xdr:colOff>82550</xdr:colOff>
      <xdr:row>44</xdr:row>
      <xdr:rowOff>161290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68858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125730</xdr:rowOff>
    </xdr:from>
    <xdr:to>
      <xdr:col>15</xdr:col>
      <xdr:colOff>133350</xdr:colOff>
      <xdr:row>42</xdr:row>
      <xdr:rowOff>57785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5518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67310</xdr:rowOff>
    </xdr:from>
    <xdr:ext cx="754380" cy="240030"/>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25310"/>
          <a:ext cx="75438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44</xdr:row>
      <xdr:rowOff>127635</xdr:rowOff>
    </xdr:from>
    <xdr:to>
      <xdr:col>11</xdr:col>
      <xdr:colOff>31750</xdr:colOff>
      <xdr:row>44</xdr:row>
      <xdr:rowOff>144780</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5895" y="7671435"/>
          <a:ext cx="890905"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41</xdr:row>
      <xdr:rowOff>109220</xdr:rowOff>
    </xdr:from>
    <xdr:to>
      <xdr:col>11</xdr:col>
      <xdr:colOff>82550</xdr:colOff>
      <xdr:row>42</xdr:row>
      <xdr:rowOff>40640</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4095" y="7138670"/>
          <a:ext cx="103505"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50165</xdr:rowOff>
    </xdr:from>
    <xdr:ext cx="762000" cy="24320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08165"/>
          <a:ext cx="7620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43</xdr:row>
      <xdr:rowOff>9525</xdr:rowOff>
    </xdr:from>
    <xdr:to>
      <xdr:col>7</xdr:col>
      <xdr:colOff>31750</xdr:colOff>
      <xdr:row>43</xdr:row>
      <xdr:rowOff>109220</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3818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118110</xdr:rowOff>
    </xdr:from>
    <xdr:ext cx="754380" cy="25146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47560"/>
          <a:ext cx="754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0.64</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127635</xdr:rowOff>
    </xdr:from>
    <xdr:ext cx="762000" cy="24447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578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127635</xdr:rowOff>
    </xdr:from>
    <xdr:ext cx="762000" cy="24447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578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127635</xdr:rowOff>
    </xdr:from>
    <xdr:ext cx="754380" cy="24447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5785"/>
          <a:ext cx="7543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127635</xdr:rowOff>
    </xdr:from>
    <xdr:ext cx="762000" cy="24447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578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127635</xdr:rowOff>
    </xdr:from>
    <xdr:ext cx="762000" cy="24447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578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44</xdr:row>
      <xdr:rowOff>94615</xdr:rowOff>
    </xdr:from>
    <xdr:to>
      <xdr:col>23</xdr:col>
      <xdr:colOff>184150</xdr:colOff>
      <xdr:row>45</xdr:row>
      <xdr:rowOff>26670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63841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160655</xdr:rowOff>
    </xdr:from>
    <xdr:ext cx="762000" cy="243840"/>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53300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0.49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44</xdr:row>
      <xdr:rowOff>111760</xdr:rowOff>
    </xdr:from>
    <xdr:to>
      <xdr:col>19</xdr:col>
      <xdr:colOff>184150</xdr:colOff>
      <xdr:row>45</xdr:row>
      <xdr:rowOff>43180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65556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27940</xdr:rowOff>
    </xdr:from>
    <xdr:ext cx="736600" cy="24320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743190"/>
          <a:ext cx="7366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44</xdr:row>
      <xdr:rowOff>111760</xdr:rowOff>
    </xdr:from>
    <xdr:to>
      <xdr:col>15</xdr:col>
      <xdr:colOff>133350</xdr:colOff>
      <xdr:row>45</xdr:row>
      <xdr:rowOff>43180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65556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27940</xdr:rowOff>
    </xdr:from>
    <xdr:ext cx="754380" cy="24320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743190"/>
          <a:ext cx="75438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44</xdr:row>
      <xdr:rowOff>94615</xdr:rowOff>
    </xdr:from>
    <xdr:to>
      <xdr:col>11</xdr:col>
      <xdr:colOff>82550</xdr:colOff>
      <xdr:row>45</xdr:row>
      <xdr:rowOff>26670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4095" y="763841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11430</xdr:rowOff>
    </xdr:from>
    <xdr:ext cx="762000" cy="243840"/>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726680"/>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44</xdr:row>
      <xdr:rowOff>78105</xdr:rowOff>
    </xdr:from>
    <xdr:to>
      <xdr:col>7</xdr:col>
      <xdr:colOff>31750</xdr:colOff>
      <xdr:row>45</xdr:row>
      <xdr:rowOff>9525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62190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161925</xdr:rowOff>
    </xdr:from>
    <xdr:ext cx="754380" cy="242570"/>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705725"/>
          <a:ext cx="75438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0.50</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80645</xdr:rowOff>
    </xdr:from>
    <xdr:to>
      <xdr:col>27</xdr:col>
      <xdr:colOff>184150</xdr:colOff>
      <xdr:row>53</xdr:row>
      <xdr:rowOff>55880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4595"/>
          <a:ext cx="50800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99060</xdr:rowOff>
    </xdr:from>
    <xdr:ext cx="1438910" cy="295910"/>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45" y="9185910"/>
          <a:ext cx="1438910" cy="2959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73660</xdr:rowOff>
    </xdr:from>
    <xdr:ext cx="1637030" cy="345440"/>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55" y="9160510"/>
          <a:ext cx="1637030"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[97.0%]</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161290</xdr:rowOff>
    </xdr:from>
    <xdr:to>
      <xdr:col>35</xdr:col>
      <xdr:colOff>95250</xdr:colOff>
      <xdr:row>54</xdr:row>
      <xdr:rowOff>73660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76690"/>
          <a:ext cx="15240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12065</xdr:rowOff>
    </xdr:from>
    <xdr:to>
      <xdr:col>35</xdr:col>
      <xdr:colOff>95250</xdr:colOff>
      <xdr:row>55</xdr:row>
      <xdr:rowOff>92710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0365"/>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26/29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161290</xdr:rowOff>
    </xdr:from>
    <xdr:to>
      <xdr:col>42</xdr:col>
      <xdr:colOff>25400</xdr:colOff>
      <xdr:row>54</xdr:row>
      <xdr:rowOff>73660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76690"/>
          <a:ext cx="12700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12065</xdr:rowOff>
    </xdr:from>
    <xdr:to>
      <xdr:col>42</xdr:col>
      <xdr:colOff>25400</xdr:colOff>
      <xdr:row>55</xdr:row>
      <xdr:rowOff>92710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0365"/>
          <a:ext cx="1270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161290</xdr:rowOff>
    </xdr:from>
    <xdr:to>
      <xdr:col>49</xdr:col>
      <xdr:colOff>19050</xdr:colOff>
      <xdr:row>54</xdr:row>
      <xdr:rowOff>73660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76690"/>
          <a:ext cx="12700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43</xdr:col>
      <xdr:colOff>6350</xdr:colOff>
      <xdr:row>54</xdr:row>
      <xdr:rowOff>12065</xdr:rowOff>
    </xdr:from>
    <xdr:to>
      <xdr:col>49</xdr:col>
      <xdr:colOff>19050</xdr:colOff>
      <xdr:row>55</xdr:row>
      <xdr:rowOff>92710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0365"/>
          <a:ext cx="1270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97.9</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154940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4690"/>
          <a:ext cx="5080000" cy="241681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154940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4690"/>
          <a:ext cx="6032500" cy="2416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154940</xdr:rowOff>
    </xdr:from>
    <xdr:to>
      <xdr:col>46</xdr:col>
      <xdr:colOff>188595</xdr:colOff>
      <xdr:row>57</xdr:row>
      <xdr:rowOff>67945</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4690"/>
          <a:ext cx="3795395"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129540</xdr:rowOff>
    </xdr:from>
    <xdr:to>
      <xdr:col>56</xdr:col>
      <xdr:colOff>188595</xdr:colOff>
      <xdr:row>69</xdr:row>
      <xdr:rowOff>105410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2190"/>
          <a:ext cx="5763895" cy="203327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経常経費，一般財源ともに前年度比増額となったが，分母よりも分子の伸び率が高くなったことから，経常収支比率は0.2ポイント増加した。</a:t>
          </a:r>
        </a:p>
        <a:p>
          <a:r>
            <a:rPr kumimoji="1" lang="ja-JP" altLang="en-US" sz="1300">
              <a:latin typeface="ＭＳ Ｐゴシック"/>
              <a:ea typeface="ＭＳ Ｐゴシック"/>
            </a:rPr>
            <a:t>　この要因として，分子については人事院勧告及び会計年度任用職員の勤勉手当導入による人件費の増加や，予防接種委託料等における充当可能特財の減少による物件費の増加などが挙げられる。</a:t>
          </a:r>
        </a:p>
        <a:p>
          <a:r>
            <a:rPr kumimoji="1" lang="ja-JP" altLang="en-US" sz="1300">
              <a:latin typeface="ＭＳ Ｐゴシック"/>
              <a:ea typeface="ＭＳ Ｐゴシック"/>
            </a:rPr>
            <a:t>　また，分母については固定資産税が大きく増加したものの，錯誤による地方交付税の減少もあり，分子よりも増額幅が少なかった。</a:t>
          </a:r>
        </a:p>
      </xdr:txBody>
    </xdr:sp>
    <xdr:clientData/>
  </xdr:twoCellAnchor>
  <xdr:oneCellAnchor>
    <xdr:from>
      <xdr:col>3</xdr:col>
      <xdr:colOff>95250</xdr:colOff>
      <xdr:row>54</xdr:row>
      <xdr:rowOff>136525</xdr:rowOff>
    </xdr:from>
    <xdr:ext cx="298450" cy="215900"/>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4825"/>
          <a:ext cx="29845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27940</xdr:rowOff>
    </xdr:from>
    <xdr:ext cx="762000" cy="24320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7990"/>
          <a:ext cx="7620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30480</xdr:rowOff>
    </xdr:from>
    <xdr:to>
      <xdr:col>27</xdr:col>
      <xdr:colOff>184150</xdr:colOff>
      <xdr:row>67</xdr:row>
      <xdr:rowOff>30480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176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59055</xdr:rowOff>
    </xdr:from>
    <xdr:ext cx="762000" cy="252730"/>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37475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64</xdr:row>
      <xdr:rowOff>60960</xdr:rowOff>
    </xdr:from>
    <xdr:to>
      <xdr:col>27</xdr:col>
      <xdr:colOff>184150</xdr:colOff>
      <xdr:row>64</xdr:row>
      <xdr:rowOff>60960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03376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90170</xdr:rowOff>
    </xdr:from>
    <xdr:ext cx="762000" cy="240030"/>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89152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dr:col>3</xdr:col>
      <xdr:colOff>133350</xdr:colOff>
      <xdr:row>61</xdr:row>
      <xdr:rowOff>92710</xdr:rowOff>
    </xdr:from>
    <xdr:to>
      <xdr:col>27</xdr:col>
      <xdr:colOff>184150</xdr:colOff>
      <xdr:row>61</xdr:row>
      <xdr:rowOff>92710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55116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121285</xdr:rowOff>
    </xdr:from>
    <xdr:ext cx="762000" cy="240030"/>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08285"/>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123825</xdr:rowOff>
    </xdr:from>
    <xdr:to>
      <xdr:col>27</xdr:col>
      <xdr:colOff>184150</xdr:colOff>
      <xdr:row>58</xdr:row>
      <xdr:rowOff>123825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0679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151765</xdr:rowOff>
    </xdr:from>
    <xdr:ext cx="762000" cy="251460"/>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9244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154940</xdr:rowOff>
    </xdr:from>
    <xdr:to>
      <xdr:col>27</xdr:col>
      <xdr:colOff>184150</xdr:colOff>
      <xdr:row>55</xdr:row>
      <xdr:rowOff>154940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46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15875</xdr:rowOff>
    </xdr:from>
    <xdr:ext cx="762000" cy="24447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562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154940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4690"/>
          <a:ext cx="5080000" cy="2416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67310</xdr:rowOff>
    </xdr:from>
    <xdr:to>
      <xdr:col>23</xdr:col>
      <xdr:colOff>133350</xdr:colOff>
      <xdr:row>67</xdr:row>
      <xdr:rowOff>12065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011410"/>
          <a:ext cx="0" cy="14878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151765</xdr:rowOff>
    </xdr:from>
    <xdr:ext cx="762000" cy="251460"/>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6746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99.8</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12065</xdr:rowOff>
    </xdr:from>
    <xdr:to>
      <xdr:col>24</xdr:col>
      <xdr:colOff>12700</xdr:colOff>
      <xdr:row>67</xdr:row>
      <xdr:rowOff>12065</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4992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151130</xdr:rowOff>
    </xdr:from>
    <xdr:ext cx="762000" cy="251460"/>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75233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84.4</a:t>
          </a:r>
          <a:endParaRPr kumimoji="1" lang="ja-JP" altLang="en-US" sz="1000" b="1">
            <a:latin typeface="ＭＳ Ｐゴシック"/>
            <a:ea typeface="ＭＳ Ｐゴシック"/>
          </a:endParaRPr>
        </a:p>
      </xdr:txBody>
    </xdr:sp>
    <xdr:clientData/>
  </xdr:oneCellAnchor>
  <xdr:twoCellAnchor>
    <xdr:from>
      <xdr:col>23</xdr:col>
      <xdr:colOff>44450</xdr:colOff>
      <xdr:row>58</xdr:row>
      <xdr:rowOff>67310</xdr:rowOff>
    </xdr:from>
    <xdr:to>
      <xdr:col>24</xdr:col>
      <xdr:colOff>12700</xdr:colOff>
      <xdr:row>58</xdr:row>
      <xdr:rowOff>67310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011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64135</xdr:rowOff>
    </xdr:from>
    <xdr:to>
      <xdr:col>23</xdr:col>
      <xdr:colOff>133350</xdr:colOff>
      <xdr:row>65</xdr:row>
      <xdr:rowOff>83185</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1208385"/>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127635</xdr:rowOff>
    </xdr:from>
    <xdr:ext cx="762000" cy="24447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586085"/>
          <a:ext cx="76200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62</xdr:row>
      <xdr:rowOff>111760</xdr:rowOff>
    </xdr:from>
    <xdr:to>
      <xdr:col>23</xdr:col>
      <xdr:colOff>184150</xdr:colOff>
      <xdr:row>63</xdr:row>
      <xdr:rowOff>43180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74166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50165</xdr:rowOff>
    </xdr:from>
    <xdr:to>
      <xdr:col>19</xdr:col>
      <xdr:colOff>133350</xdr:colOff>
      <xdr:row>65</xdr:row>
      <xdr:rowOff>64135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851515"/>
          <a:ext cx="889000" cy="356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16510</xdr:rowOff>
    </xdr:from>
    <xdr:to>
      <xdr:col>19</xdr:col>
      <xdr:colOff>184150</xdr:colOff>
      <xdr:row>62</xdr:row>
      <xdr:rowOff>116840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4641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126365</xdr:rowOff>
    </xdr:from>
    <xdr:ext cx="736600" cy="243840"/>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3365"/>
          <a:ext cx="7366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62</xdr:row>
      <xdr:rowOff>29210</xdr:rowOff>
    </xdr:from>
    <xdr:to>
      <xdr:col>15</xdr:col>
      <xdr:colOff>82550</xdr:colOff>
      <xdr:row>63</xdr:row>
      <xdr:rowOff>50165</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659110"/>
          <a:ext cx="889000" cy="192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60960</xdr:rowOff>
    </xdr:from>
    <xdr:to>
      <xdr:col>15</xdr:col>
      <xdr:colOff>133350</xdr:colOff>
      <xdr:row>61</xdr:row>
      <xdr:rowOff>161290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51941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3175</xdr:rowOff>
    </xdr:from>
    <xdr:ext cx="754380" cy="252730"/>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290175"/>
          <a:ext cx="7543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62</xdr:row>
      <xdr:rowOff>29210</xdr:rowOff>
    </xdr:from>
    <xdr:to>
      <xdr:col>11</xdr:col>
      <xdr:colOff>31750</xdr:colOff>
      <xdr:row>64</xdr:row>
      <xdr:rowOff>5080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5895" y="10659110"/>
          <a:ext cx="890905" cy="318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59</xdr:row>
      <xdr:rowOff>29845</xdr:rowOff>
    </xdr:from>
    <xdr:to>
      <xdr:col>11</xdr:col>
      <xdr:colOff>82550</xdr:colOff>
      <xdr:row>59</xdr:row>
      <xdr:rowOff>128270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4095" y="10145395"/>
          <a:ext cx="10350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139065</xdr:rowOff>
    </xdr:from>
    <xdr:ext cx="762000" cy="252730"/>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117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62</xdr:row>
      <xdr:rowOff>149225</xdr:rowOff>
    </xdr:from>
    <xdr:to>
      <xdr:col>7</xdr:col>
      <xdr:colOff>31750</xdr:colOff>
      <xdr:row>63</xdr:row>
      <xdr:rowOff>81280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77912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90805</xdr:rowOff>
    </xdr:from>
    <xdr:ext cx="754380" cy="240030"/>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549255"/>
          <a:ext cx="75438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92.9</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164465</xdr:rowOff>
    </xdr:from>
    <xdr:ext cx="762000" cy="24320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4515"/>
          <a:ext cx="7620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164465</xdr:rowOff>
    </xdr:from>
    <xdr:ext cx="762000" cy="24320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4515"/>
          <a:ext cx="7620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164465</xdr:rowOff>
    </xdr:from>
    <xdr:ext cx="754380" cy="24320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4515"/>
          <a:ext cx="75438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164465</xdr:rowOff>
    </xdr:from>
    <xdr:ext cx="762000" cy="24320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4515"/>
          <a:ext cx="7620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164465</xdr:rowOff>
    </xdr:from>
    <xdr:ext cx="762000" cy="24320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4515"/>
          <a:ext cx="7620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65</xdr:row>
      <xdr:rowOff>33020</xdr:rowOff>
    </xdr:from>
    <xdr:to>
      <xdr:col>23</xdr:col>
      <xdr:colOff>184150</xdr:colOff>
      <xdr:row>65</xdr:row>
      <xdr:rowOff>132715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11772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5080</xdr:rowOff>
    </xdr:from>
    <xdr:ext cx="762000" cy="251460"/>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114933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65</xdr:row>
      <xdr:rowOff>14605</xdr:rowOff>
    </xdr:from>
    <xdr:to>
      <xdr:col>19</xdr:col>
      <xdr:colOff>184150</xdr:colOff>
      <xdr:row>65</xdr:row>
      <xdr:rowOff>114300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11588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99060</xdr:rowOff>
    </xdr:from>
    <xdr:ext cx="736600" cy="250190"/>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24331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63</xdr:row>
      <xdr:rowOff>0</xdr:rowOff>
    </xdr:from>
    <xdr:to>
      <xdr:col>15</xdr:col>
      <xdr:colOff>133350</xdr:colOff>
      <xdr:row>63</xdr:row>
      <xdr:rowOff>99695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8013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84455</xdr:rowOff>
    </xdr:from>
    <xdr:ext cx="754380" cy="24320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885805"/>
          <a:ext cx="75438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61</xdr:row>
      <xdr:rowOff>147320</xdr:rowOff>
    </xdr:from>
    <xdr:to>
      <xdr:col>11</xdr:col>
      <xdr:colOff>82550</xdr:colOff>
      <xdr:row>62</xdr:row>
      <xdr:rowOff>78740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4095" y="10605770"/>
          <a:ext cx="103505"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63500</xdr:rowOff>
    </xdr:from>
    <xdr:ext cx="762000" cy="251460"/>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6934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63</xdr:row>
      <xdr:rowOff>123190</xdr:rowOff>
    </xdr:from>
    <xdr:to>
      <xdr:col>7</xdr:col>
      <xdr:colOff>31750</xdr:colOff>
      <xdr:row>64</xdr:row>
      <xdr:rowOff>55245</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92454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39370</xdr:rowOff>
    </xdr:from>
    <xdr:ext cx="754380" cy="251460"/>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012170"/>
          <a:ext cx="754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37030" cy="35877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090" y="12973050"/>
          <a:ext cx="163703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[152,064</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194,112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188595</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79539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188595</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63895"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人件費，維持補修費は前年度から増加しているものの，物件費が大きく減少したため前年度からが3,022円（2.0ポイント）の増加にとどまった。</a:t>
          </a:r>
        </a:p>
        <a:p>
          <a:r>
            <a:rPr kumimoji="1" lang="ja-JP" altLang="en-US" sz="1300">
              <a:latin typeface="ＭＳ Ｐゴシック"/>
              <a:ea typeface="ＭＳ Ｐゴシック"/>
            </a:rPr>
            <a:t>　物件費の減少要因としては，ふるさと納税寄附金の減少に伴うふるさと納税推進事業委託料の減少が挙げられる。</a:t>
          </a:r>
        </a:p>
      </xdr:txBody>
    </xdr:sp>
    <xdr:clientData/>
  </xdr:twoCellAnchor>
  <xdr:oneCellAnchor>
    <xdr:from>
      <xdr:col>3</xdr:col>
      <xdr:colOff>95250</xdr:colOff>
      <xdr:row>77</xdr:row>
      <xdr:rowOff>6350</xdr:rowOff>
    </xdr:from>
    <xdr:ext cx="349885" cy="219710"/>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47650"/>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6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220,000</a:t>
          </a:r>
          <a:endParaRPr kumimoji="1" lang="ja-JP" altLang="en-US" sz="1000">
            <a:latin typeface="ＭＳ Ｐゴシック"/>
            <a:ea typeface="ＭＳ Ｐゴシック"/>
          </a:endParaRPr>
        </a:p>
      </xdr:txBody>
    </xdr:sp>
    <xdr:clientData/>
  </xdr:oneCellAnchor>
  <xdr:twoCellAnchor>
    <xdr:from>
      <xdr:col>3</xdr:col>
      <xdr:colOff>133350</xdr:colOff>
      <xdr:row>90</xdr:row>
      <xdr:rowOff>36195</xdr:rowOff>
    </xdr:from>
    <xdr:to>
      <xdr:col>27</xdr:col>
      <xdr:colOff>184150</xdr:colOff>
      <xdr:row>90</xdr:row>
      <xdr:rowOff>36195</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65405</xdr:rowOff>
    </xdr:from>
    <xdr:ext cx="762000" cy="25336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3244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88</xdr:row>
      <xdr:rowOff>34290</xdr:rowOff>
    </xdr:from>
    <xdr:to>
      <xdr:col>27</xdr:col>
      <xdr:colOff>184150</xdr:colOff>
      <xdr:row>88</xdr:row>
      <xdr:rowOff>34290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63500</xdr:rowOff>
    </xdr:from>
    <xdr:ext cx="762000" cy="25336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9796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32385</xdr:rowOff>
    </xdr:from>
    <xdr:to>
      <xdr:col>27</xdr:col>
      <xdr:colOff>184150</xdr:colOff>
      <xdr:row>86</xdr:row>
      <xdr:rowOff>32385</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61595</xdr:rowOff>
    </xdr:from>
    <xdr:ext cx="762000" cy="259080"/>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3</xdr:col>
      <xdr:colOff>133350</xdr:colOff>
      <xdr:row>84</xdr:row>
      <xdr:rowOff>31115</xdr:rowOff>
    </xdr:from>
    <xdr:to>
      <xdr:col>27</xdr:col>
      <xdr:colOff>184150</xdr:colOff>
      <xdr:row>84</xdr:row>
      <xdr:rowOff>31115</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60325</xdr:rowOff>
    </xdr:from>
    <xdr:ext cx="762000" cy="259080"/>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29210</xdr:rowOff>
    </xdr:from>
    <xdr:to>
      <xdr:col>27</xdr:col>
      <xdr:colOff>184150</xdr:colOff>
      <xdr:row>82</xdr:row>
      <xdr:rowOff>29210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58420</xdr:rowOff>
    </xdr:from>
    <xdr:ext cx="762000" cy="259080"/>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27305</xdr:rowOff>
    </xdr:from>
    <xdr:to>
      <xdr:col>27</xdr:col>
      <xdr:colOff>184150</xdr:colOff>
      <xdr:row>80</xdr:row>
      <xdr:rowOff>27305</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56515</xdr:rowOff>
    </xdr:from>
    <xdr:ext cx="762000" cy="2584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48920"/>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38100</xdr:rowOff>
    </xdr:from>
    <xdr:to>
      <xdr:col>23</xdr:col>
      <xdr:colOff>133350</xdr:colOff>
      <xdr:row>89</xdr:row>
      <xdr:rowOff>17780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925550"/>
          <a:ext cx="0" cy="13512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161290</xdr:rowOff>
    </xdr:from>
    <xdr:ext cx="762000" cy="259080"/>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248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188,969</a:t>
          </a:r>
          <a:endParaRPr kumimoji="1" lang="ja-JP" altLang="en-US" sz="1000" b="1">
            <a:latin typeface="ＭＳ Ｐゴシック"/>
            <a:ea typeface="ＭＳ Ｐゴシック"/>
          </a:endParaRPr>
        </a:p>
      </xdr:txBody>
    </xdr:sp>
    <xdr:clientData/>
  </xdr:oneCellAnchor>
  <xdr:twoCellAnchor>
    <xdr:from>
      <xdr:col>23</xdr:col>
      <xdr:colOff>44450</xdr:colOff>
      <xdr:row>89</xdr:row>
      <xdr:rowOff>17780</xdr:rowOff>
    </xdr:from>
    <xdr:to>
      <xdr:col>24</xdr:col>
      <xdr:colOff>12700</xdr:colOff>
      <xdr:row>89</xdr:row>
      <xdr:rowOff>17780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76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124460</xdr:rowOff>
    </xdr:from>
    <xdr:ext cx="762000" cy="247650"/>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66901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110,577</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38100</xdr:rowOff>
    </xdr:from>
    <xdr:to>
      <xdr:col>24</xdr:col>
      <xdr:colOff>12700</xdr:colOff>
      <xdr:row>81</xdr:row>
      <xdr:rowOff>38100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925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15240</xdr:rowOff>
    </xdr:from>
    <xdr:to>
      <xdr:col>23</xdr:col>
      <xdr:colOff>133350</xdr:colOff>
      <xdr:row>85</xdr:row>
      <xdr:rowOff>67310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588490"/>
          <a:ext cx="8382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117475</xdr:rowOff>
    </xdr:from>
    <xdr:ext cx="762000" cy="259080"/>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4782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147,004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84</xdr:row>
      <xdr:rowOff>100965</xdr:rowOff>
    </xdr:from>
    <xdr:to>
      <xdr:col>23</xdr:col>
      <xdr:colOff>184150</xdr:colOff>
      <xdr:row>85</xdr:row>
      <xdr:rowOff>31115</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502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15240</xdr:rowOff>
    </xdr:from>
    <xdr:to>
      <xdr:col>19</xdr:col>
      <xdr:colOff>133350</xdr:colOff>
      <xdr:row>85</xdr:row>
      <xdr:rowOff>29845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58849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97790</xdr:rowOff>
    </xdr:from>
    <xdr:to>
      <xdr:col>19</xdr:col>
      <xdr:colOff>184150</xdr:colOff>
      <xdr:row>84</xdr:row>
      <xdr:rowOff>27305</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281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37465</xdr:rowOff>
    </xdr:from>
    <xdr:ext cx="736600" cy="250190"/>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96365"/>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136,830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85</xdr:row>
      <xdr:rowOff>29845</xdr:rowOff>
    </xdr:from>
    <xdr:to>
      <xdr:col>15</xdr:col>
      <xdr:colOff>82550</xdr:colOff>
      <xdr:row>85</xdr:row>
      <xdr:rowOff>74930</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flipV="1">
          <a:off x="2336800" y="14603095"/>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81915</xdr:rowOff>
    </xdr:from>
    <xdr:to>
      <xdr:col>15</xdr:col>
      <xdr:colOff>133350</xdr:colOff>
      <xdr:row>84</xdr:row>
      <xdr:rowOff>12065</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22225</xdr:rowOff>
    </xdr:from>
    <xdr:ext cx="754380" cy="2584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081125"/>
          <a:ext cx="7543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135,952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85</xdr:row>
      <xdr:rowOff>74930</xdr:rowOff>
    </xdr:from>
    <xdr:to>
      <xdr:col>11</xdr:col>
      <xdr:colOff>31750</xdr:colOff>
      <xdr:row>86</xdr:row>
      <xdr:rowOff>4445</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flipV="1">
          <a:off x="1445895" y="14648180"/>
          <a:ext cx="890905"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83</xdr:row>
      <xdr:rowOff>15875</xdr:rowOff>
    </xdr:from>
    <xdr:to>
      <xdr:col>11</xdr:col>
      <xdr:colOff>82550</xdr:colOff>
      <xdr:row>83</xdr:row>
      <xdr:rowOff>117475</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4095" y="14246225"/>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127635</xdr:rowOff>
    </xdr:from>
    <xdr:ext cx="762000" cy="25019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1508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132,147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83</xdr:row>
      <xdr:rowOff>170815</xdr:rowOff>
    </xdr:from>
    <xdr:to>
      <xdr:col>7</xdr:col>
      <xdr:colOff>31750</xdr:colOff>
      <xdr:row>84</xdr:row>
      <xdr:rowOff>100965</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401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111125</xdr:rowOff>
    </xdr:from>
    <xdr:ext cx="754380" cy="24447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170025"/>
          <a:ext cx="7543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141,130</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0190"/>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0190"/>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54380" cy="250190"/>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60"/>
          <a:ext cx="7543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0190"/>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0190"/>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85</xdr:row>
      <xdr:rowOff>16510</xdr:rowOff>
    </xdr:from>
    <xdr:to>
      <xdr:col>23</xdr:col>
      <xdr:colOff>184150</xdr:colOff>
      <xdr:row>85</xdr:row>
      <xdr:rowOff>118110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58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160020</xdr:rowOff>
    </xdr:from>
    <xdr:ext cx="762000" cy="259080"/>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561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152,064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84</xdr:row>
      <xdr:rowOff>135890</xdr:rowOff>
    </xdr:from>
    <xdr:to>
      <xdr:col>19</xdr:col>
      <xdr:colOff>184150</xdr:colOff>
      <xdr:row>85</xdr:row>
      <xdr:rowOff>66040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53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50800</xdr:rowOff>
    </xdr:from>
    <xdr:ext cx="736600" cy="250190"/>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62405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149,042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84</xdr:row>
      <xdr:rowOff>150495</xdr:rowOff>
    </xdr:from>
    <xdr:to>
      <xdr:col>15</xdr:col>
      <xdr:colOff>133350</xdr:colOff>
      <xdr:row>85</xdr:row>
      <xdr:rowOff>80645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552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65405</xdr:rowOff>
    </xdr:from>
    <xdr:ext cx="754380" cy="25336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638655"/>
          <a:ext cx="754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149,894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85</xdr:row>
      <xdr:rowOff>23495</xdr:rowOff>
    </xdr:from>
    <xdr:to>
      <xdr:col>11</xdr:col>
      <xdr:colOff>82550</xdr:colOff>
      <xdr:row>85</xdr:row>
      <xdr:rowOff>125095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4095" y="14596745"/>
          <a:ext cx="1035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109855</xdr:rowOff>
    </xdr:from>
    <xdr:ext cx="762000" cy="24447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68310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152,453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85</xdr:row>
      <xdr:rowOff>125095</xdr:rowOff>
    </xdr:from>
    <xdr:to>
      <xdr:col>7</xdr:col>
      <xdr:colOff>31750</xdr:colOff>
      <xdr:row>86</xdr:row>
      <xdr:rowOff>55245</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698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86</xdr:row>
      <xdr:rowOff>40640</xdr:rowOff>
    </xdr:from>
    <xdr:ext cx="754380" cy="25336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785340"/>
          <a:ext cx="754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158,380</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45920" cy="3092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230" y="12998450"/>
          <a:ext cx="164592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37030" cy="358775"/>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770" y="12973050"/>
          <a:ext cx="163703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[98.2]</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188595</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09895" y="13716000"/>
          <a:ext cx="5793105"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近年のラスパイレス指数は，横ばい傾向が続いており，前年同様に類似団体より低くなっている。類似団体の水準が低下している一方，本市の数値が横ばいであるのは，社会人経験者に対する初任給格付けの見直し，定年引上げによる補佐級相当職員数が増加したことが原因と考えられる。今後は，全国的なものだが，人事院勧告に倣い給与改定がどの程度本市の指数に影響があるのか注意し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54380" cy="247650"/>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60"/>
          <a:ext cx="75438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150495</xdr:rowOff>
    </xdr:from>
    <xdr:to>
      <xdr:col>85</xdr:col>
      <xdr:colOff>95250</xdr:colOff>
      <xdr:row>89</xdr:row>
      <xdr:rowOff>150495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8255</xdr:rowOff>
    </xdr:from>
    <xdr:ext cx="754380" cy="25336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305"/>
          <a:ext cx="754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87</xdr:row>
      <xdr:rowOff>90805</xdr:rowOff>
    </xdr:from>
    <xdr:to>
      <xdr:col>85</xdr:col>
      <xdr:colOff>95250</xdr:colOff>
      <xdr:row>87</xdr:row>
      <xdr:rowOff>90805</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120650</xdr:rowOff>
    </xdr:from>
    <xdr:ext cx="754380" cy="25336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5350"/>
          <a:ext cx="754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60960</xdr:rowOff>
    </xdr:from>
    <xdr:ext cx="754380" cy="259080"/>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144145</xdr:rowOff>
    </xdr:from>
    <xdr:to>
      <xdr:col>85</xdr:col>
      <xdr:colOff>95250</xdr:colOff>
      <xdr:row>82</xdr:row>
      <xdr:rowOff>144145</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1905</xdr:rowOff>
    </xdr:from>
    <xdr:ext cx="754380" cy="259080"/>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805"/>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84455</xdr:rowOff>
    </xdr:from>
    <xdr:to>
      <xdr:col>85</xdr:col>
      <xdr:colOff>95250</xdr:colOff>
      <xdr:row>80</xdr:row>
      <xdr:rowOff>84455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113665</xdr:rowOff>
    </xdr:from>
    <xdr:ext cx="754380" cy="2584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215"/>
          <a:ext cx="7543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54380" cy="248920"/>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60"/>
          <a:ext cx="7543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89</xdr:row>
      <xdr:rowOff>49530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941425"/>
          <a:ext cx="0" cy="136715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21590</xdr:rowOff>
    </xdr:from>
    <xdr:ext cx="754380" cy="259080"/>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064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101.5</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49530</xdr:rowOff>
    </xdr:from>
    <xdr:to>
      <xdr:col>81</xdr:col>
      <xdr:colOff>133350</xdr:colOff>
      <xdr:row>89</xdr:row>
      <xdr:rowOff>49530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08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140335</xdr:rowOff>
    </xdr:from>
    <xdr:ext cx="754380" cy="259080"/>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84885"/>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94.7</a:t>
          </a:r>
          <a:endParaRPr kumimoji="1" lang="ja-JP" altLang="en-US" sz="1000" b="1">
            <a:latin typeface="ＭＳ Ｐゴシック"/>
            <a:ea typeface="ＭＳ Ｐゴシック"/>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9414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71755</xdr:rowOff>
    </xdr:from>
    <xdr:to>
      <xdr:col>81</xdr:col>
      <xdr:colOff>44450</xdr:colOff>
      <xdr:row>85</xdr:row>
      <xdr:rowOff>71755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64500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2540</xdr:rowOff>
    </xdr:from>
    <xdr:ext cx="754380" cy="259080"/>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747240"/>
          <a:ext cx="75438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99.1</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86</xdr:row>
      <xdr:rowOff>30480</xdr:rowOff>
    </xdr:from>
    <xdr:to>
      <xdr:col>81</xdr:col>
      <xdr:colOff>95250</xdr:colOff>
      <xdr:row>86</xdr:row>
      <xdr:rowOff>132080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52595" y="14775180"/>
          <a:ext cx="1162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85</xdr:row>
      <xdr:rowOff>71755</xdr:rowOff>
    </xdr:from>
    <xdr:to>
      <xdr:col>77</xdr:col>
      <xdr:colOff>44450</xdr:colOff>
      <xdr:row>85</xdr:row>
      <xdr:rowOff>71755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76195" y="14645005"/>
          <a:ext cx="90360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86</xdr:row>
      <xdr:rowOff>50800</xdr:rowOff>
    </xdr:from>
    <xdr:to>
      <xdr:col>77</xdr:col>
      <xdr:colOff>95250</xdr:colOff>
      <xdr:row>86</xdr:row>
      <xdr:rowOff>152400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14395" y="14795500"/>
          <a:ext cx="1162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137160</xdr:rowOff>
    </xdr:from>
    <xdr:ext cx="736600" cy="259080"/>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8818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85</xdr:row>
      <xdr:rowOff>71755</xdr:rowOff>
    </xdr:from>
    <xdr:to>
      <xdr:col>72</xdr:col>
      <xdr:colOff>188595</xdr:colOff>
      <xdr:row>85</xdr:row>
      <xdr:rowOff>71755</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645005"/>
          <a:ext cx="87439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90805</xdr:rowOff>
    </xdr:from>
    <xdr:to>
      <xdr:col>73</xdr:col>
      <xdr:colOff>44450</xdr:colOff>
      <xdr:row>87</xdr:row>
      <xdr:rowOff>20955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83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6350</xdr:rowOff>
    </xdr:from>
    <xdr:ext cx="754380" cy="25336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922500"/>
          <a:ext cx="754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85</xdr:row>
      <xdr:rowOff>11430</xdr:rowOff>
    </xdr:from>
    <xdr:to>
      <xdr:col>68</xdr:col>
      <xdr:colOff>152400</xdr:colOff>
      <xdr:row>85</xdr:row>
      <xdr:rowOff>71755</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4584680"/>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188595</xdr:colOff>
      <xdr:row>87</xdr:row>
      <xdr:rowOff>41275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855825"/>
          <a:ext cx="869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87</xdr:row>
      <xdr:rowOff>26035</xdr:rowOff>
    </xdr:from>
    <xdr:ext cx="762000" cy="259080"/>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18895" y="149421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20955</xdr:rowOff>
    </xdr:from>
    <xdr:to>
      <xdr:col>64</xdr:col>
      <xdr:colOff>152400</xdr:colOff>
      <xdr:row>85</xdr:row>
      <xdr:rowOff>122555</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59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107315</xdr:rowOff>
    </xdr:from>
    <xdr:ext cx="762000" cy="25019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68056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019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0190"/>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92</xdr:row>
      <xdr:rowOff>35560</xdr:rowOff>
    </xdr:from>
    <xdr:ext cx="762000" cy="250190"/>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66645" y="158089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54380" cy="250190"/>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60"/>
          <a:ext cx="7543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0190"/>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85</xdr:row>
      <xdr:rowOff>20955</xdr:rowOff>
    </xdr:from>
    <xdr:to>
      <xdr:col>81</xdr:col>
      <xdr:colOff>95250</xdr:colOff>
      <xdr:row>85</xdr:row>
      <xdr:rowOff>122555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52595" y="14594205"/>
          <a:ext cx="1162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37465</xdr:rowOff>
    </xdr:from>
    <xdr:ext cx="754380" cy="250190"/>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439265"/>
          <a:ext cx="7543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98.2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85</xdr:row>
      <xdr:rowOff>20955</xdr:rowOff>
    </xdr:from>
    <xdr:to>
      <xdr:col>77</xdr:col>
      <xdr:colOff>95250</xdr:colOff>
      <xdr:row>85</xdr:row>
      <xdr:rowOff>122555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14395" y="14594205"/>
          <a:ext cx="1162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132715</xdr:rowOff>
    </xdr:from>
    <xdr:ext cx="736600" cy="24447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363065"/>
          <a:ext cx="7366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85</xdr:row>
      <xdr:rowOff>20955</xdr:rowOff>
    </xdr:from>
    <xdr:to>
      <xdr:col>73</xdr:col>
      <xdr:colOff>44450</xdr:colOff>
      <xdr:row>85</xdr:row>
      <xdr:rowOff>122555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59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132715</xdr:rowOff>
    </xdr:from>
    <xdr:ext cx="754380" cy="24447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363065"/>
          <a:ext cx="7543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98.2</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85</xdr:row>
      <xdr:rowOff>20955</xdr:rowOff>
    </xdr:from>
    <xdr:to>
      <xdr:col>68</xdr:col>
      <xdr:colOff>188595</xdr:colOff>
      <xdr:row>85</xdr:row>
      <xdr:rowOff>122555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594205"/>
          <a:ext cx="869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83</xdr:row>
      <xdr:rowOff>132715</xdr:rowOff>
    </xdr:from>
    <xdr:ext cx="762000" cy="24447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18895" y="1436306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84</xdr:row>
      <xdr:rowOff>132080</xdr:rowOff>
    </xdr:from>
    <xdr:to>
      <xdr:col>64</xdr:col>
      <xdr:colOff>152400</xdr:colOff>
      <xdr:row>85</xdr:row>
      <xdr:rowOff>62230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53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72390</xdr:rowOff>
    </xdr:from>
    <xdr:ext cx="762000" cy="250190"/>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30274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97.9</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80645</xdr:rowOff>
    </xdr:from>
    <xdr:to>
      <xdr:col>85</xdr:col>
      <xdr:colOff>95250</xdr:colOff>
      <xdr:row>53</xdr:row>
      <xdr:rowOff>55880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4595"/>
          <a:ext cx="50800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99060</xdr:rowOff>
    </xdr:from>
    <xdr:ext cx="2255520" cy="295910"/>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430" y="9185910"/>
          <a:ext cx="2255520" cy="2959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73660</xdr:rowOff>
    </xdr:from>
    <xdr:ext cx="1637030" cy="345440"/>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570" y="9160510"/>
          <a:ext cx="1637030"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[7.53</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161290</xdr:rowOff>
    </xdr:from>
    <xdr:to>
      <xdr:col>93</xdr:col>
      <xdr:colOff>6350</xdr:colOff>
      <xdr:row>54</xdr:row>
      <xdr:rowOff>73660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76690"/>
          <a:ext cx="15240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12065</xdr:rowOff>
    </xdr:from>
    <xdr:to>
      <xdr:col>93</xdr:col>
      <xdr:colOff>6350</xdr:colOff>
      <xdr:row>55</xdr:row>
      <xdr:rowOff>92710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0365"/>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161290</xdr:rowOff>
    </xdr:from>
    <xdr:to>
      <xdr:col>99</xdr:col>
      <xdr:colOff>146050</xdr:colOff>
      <xdr:row>54</xdr:row>
      <xdr:rowOff>73660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76690"/>
          <a:ext cx="12700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12065</xdr:rowOff>
    </xdr:from>
    <xdr:to>
      <xdr:col>99</xdr:col>
      <xdr:colOff>146050</xdr:colOff>
      <xdr:row>55</xdr:row>
      <xdr:rowOff>92710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0365"/>
          <a:ext cx="1270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161290</xdr:rowOff>
    </xdr:from>
    <xdr:to>
      <xdr:col>106</xdr:col>
      <xdr:colOff>139700</xdr:colOff>
      <xdr:row>54</xdr:row>
      <xdr:rowOff>73660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76690"/>
          <a:ext cx="12700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100</xdr:col>
      <xdr:colOff>127000</xdr:colOff>
      <xdr:row>54</xdr:row>
      <xdr:rowOff>12065</xdr:rowOff>
    </xdr:from>
    <xdr:to>
      <xdr:col>106</xdr:col>
      <xdr:colOff>139700</xdr:colOff>
      <xdr:row>55</xdr:row>
      <xdr:rowOff>92710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0365"/>
          <a:ext cx="1270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10.37</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154940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4690"/>
          <a:ext cx="5080000" cy="241681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154940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4690"/>
          <a:ext cx="6032500" cy="2416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154940</xdr:rowOff>
    </xdr:from>
    <xdr:to>
      <xdr:col>104</xdr:col>
      <xdr:colOff>114300</xdr:colOff>
      <xdr:row>57</xdr:row>
      <xdr:rowOff>67945</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4690"/>
          <a:ext cx="3810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188595</xdr:colOff>
      <xdr:row>57</xdr:row>
      <xdr:rowOff>129540</xdr:rowOff>
    </xdr:from>
    <xdr:to>
      <xdr:col>114</xdr:col>
      <xdr:colOff>114300</xdr:colOff>
      <xdr:row>69</xdr:row>
      <xdr:rowOff>105410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09895" y="9902190"/>
          <a:ext cx="5793105" cy="203327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合併後，集中改革プランと連動した定員適正化計画のもと職員のモチベーション低下防止，行政サービス水準の維持・向上を図り，適正な職員採用・配置と人件費抑制に努めている。しかし，現行の定員管理計画中である令和8年度末に再任用フル職員の退職がピークを迎えるなど，職員採用に向けた人員確保などが課題となっている。そのため，適正な定員管理の目標値を見据え，事務の効率化・共同化を目指しながら，安定的な行政サービスを提供できるよう計画的な人員確保を図る。</a:t>
          </a:r>
          <a:endParaRPr kumimoji="1" lang="ja-JP" altLang="en-US" sz="1300">
            <a:latin typeface="ＭＳ Ｐゴシック"/>
            <a:ea typeface="ＭＳ Ｐゴシック"/>
          </a:endParaRPr>
        </a:p>
      </xdr:txBody>
    </xdr:sp>
    <xdr:clientData/>
  </xdr:twoCellAnchor>
  <xdr:oneCellAnchor>
    <xdr:from>
      <xdr:col>61</xdr:col>
      <xdr:colOff>6350</xdr:colOff>
      <xdr:row>54</xdr:row>
      <xdr:rowOff>136525</xdr:rowOff>
    </xdr:from>
    <xdr:ext cx="342265" cy="215900"/>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4825"/>
          <a:ext cx="34226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27940</xdr:rowOff>
    </xdr:from>
    <xdr:ext cx="754380" cy="24320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7990"/>
          <a:ext cx="75438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165100</xdr:rowOff>
    </xdr:from>
    <xdr:to>
      <xdr:col>85</xdr:col>
      <xdr:colOff>95250</xdr:colOff>
      <xdr:row>67</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652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26670</xdr:rowOff>
    </xdr:from>
    <xdr:ext cx="754380" cy="252730"/>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513820"/>
          <a:ext cx="7543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163195</xdr:rowOff>
    </xdr:from>
    <xdr:to>
      <xdr:col>85</xdr:col>
      <xdr:colOff>95250</xdr:colOff>
      <xdr:row>65</xdr:row>
      <xdr:rowOff>163195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3074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24765</xdr:rowOff>
    </xdr:from>
    <xdr:ext cx="754380" cy="252730"/>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169015"/>
          <a:ext cx="7543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63</xdr:row>
      <xdr:rowOff>161925</xdr:rowOff>
    </xdr:from>
    <xdr:to>
      <xdr:col>85</xdr:col>
      <xdr:colOff>95250</xdr:colOff>
      <xdr:row>63</xdr:row>
      <xdr:rowOff>161925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9632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22860</xdr:rowOff>
    </xdr:from>
    <xdr:ext cx="754380" cy="252730"/>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824210"/>
          <a:ext cx="7543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160655</xdr:rowOff>
    </xdr:from>
    <xdr:to>
      <xdr:col>85</xdr:col>
      <xdr:colOff>95250</xdr:colOff>
      <xdr:row>61</xdr:row>
      <xdr:rowOff>160655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6191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21590</xdr:rowOff>
    </xdr:from>
    <xdr:ext cx="754380" cy="24828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480040"/>
          <a:ext cx="7543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158750</xdr:rowOff>
    </xdr:from>
    <xdr:to>
      <xdr:col>85</xdr:col>
      <xdr:colOff>95250</xdr:colOff>
      <xdr:row>59</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274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19685</xdr:rowOff>
    </xdr:from>
    <xdr:ext cx="754380" cy="24955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135235"/>
          <a:ext cx="7543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156845</xdr:rowOff>
    </xdr:from>
    <xdr:to>
      <xdr:col>85</xdr:col>
      <xdr:colOff>95250</xdr:colOff>
      <xdr:row>57</xdr:row>
      <xdr:rowOff>156845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9294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17780</xdr:rowOff>
    </xdr:from>
    <xdr:ext cx="754380" cy="240030"/>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790430"/>
          <a:ext cx="75438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154940</xdr:rowOff>
    </xdr:from>
    <xdr:to>
      <xdr:col>85</xdr:col>
      <xdr:colOff>95250</xdr:colOff>
      <xdr:row>55</xdr:row>
      <xdr:rowOff>154940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5846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15875</xdr:rowOff>
    </xdr:from>
    <xdr:ext cx="754380" cy="24447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445625"/>
          <a:ext cx="7543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154940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id="{00000000-0008-0000-0300-00003E010000}"/>
            </a:ext>
          </a:extLst>
        </xdr:cNvPr>
        <xdr:cNvSpPr/>
      </xdr:nvSpPr>
      <xdr:spPr>
        <a:xfrm>
          <a:off x="12827000" y="9584690"/>
          <a:ext cx="5080000" cy="2416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50165</xdr:rowOff>
    </xdr:from>
    <xdr:to>
      <xdr:col>81</xdr:col>
      <xdr:colOff>44450</xdr:colOff>
      <xdr:row>67</xdr:row>
      <xdr:rowOff>6985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7018000" y="9994265"/>
          <a:ext cx="0" cy="149987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147955</xdr:rowOff>
    </xdr:from>
    <xdr:ext cx="754380" cy="240030"/>
    <xdr:sp macro="" textlink="">
      <xdr:nvSpPr>
        <xdr:cNvPr id="320" name="定員管理の状況最小値テキスト">
          <a:extLst>
            <a:ext uri="{FF2B5EF4-FFF2-40B4-BE49-F238E27FC236}">
              <a16:creationId xmlns:a16="http://schemas.microsoft.com/office/drawing/2014/main" id="{00000000-0008-0000-0300-000040010000}"/>
            </a:ext>
          </a:extLst>
        </xdr:cNvPr>
        <xdr:cNvSpPr txBox="1"/>
      </xdr:nvSpPr>
      <xdr:spPr>
        <a:xfrm>
          <a:off x="17106900" y="11463655"/>
          <a:ext cx="75438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9.53</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6985</xdr:rowOff>
    </xdr:from>
    <xdr:to>
      <xdr:col>81</xdr:col>
      <xdr:colOff>133350</xdr:colOff>
      <xdr:row>67</xdr:row>
      <xdr:rowOff>6985</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14941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134620</xdr:rowOff>
    </xdr:from>
    <xdr:ext cx="754380" cy="248920"/>
    <xdr:sp macro="" textlink="">
      <xdr:nvSpPr>
        <xdr:cNvPr id="322" name="定員管理の状況最大値テキスト">
          <a:extLst>
            <a:ext uri="{FF2B5EF4-FFF2-40B4-BE49-F238E27FC236}">
              <a16:creationId xmlns:a16="http://schemas.microsoft.com/office/drawing/2014/main" id="{00000000-0008-0000-0300-000042010000}"/>
            </a:ext>
          </a:extLst>
        </xdr:cNvPr>
        <xdr:cNvSpPr txBox="1"/>
      </xdr:nvSpPr>
      <xdr:spPr>
        <a:xfrm>
          <a:off x="17106900" y="9735820"/>
          <a:ext cx="7543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5.18</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50165</xdr:rowOff>
    </xdr:from>
    <xdr:to>
      <xdr:col>81</xdr:col>
      <xdr:colOff>133350</xdr:colOff>
      <xdr:row>58</xdr:row>
      <xdr:rowOff>50165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9994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134620</xdr:rowOff>
    </xdr:from>
    <xdr:to>
      <xdr:col>81</xdr:col>
      <xdr:colOff>44450</xdr:colOff>
      <xdr:row>63</xdr:row>
      <xdr:rowOff>3175</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6179800" y="10764520"/>
          <a:ext cx="8382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156845</xdr:rowOff>
    </xdr:from>
    <xdr:ext cx="754380" cy="249555"/>
    <xdr:sp macro="" textlink="">
      <xdr:nvSpPr>
        <xdr:cNvPr id="325" name="定員管理の状況平均値テキスト">
          <a:extLst>
            <a:ext uri="{FF2B5EF4-FFF2-40B4-BE49-F238E27FC236}">
              <a16:creationId xmlns:a16="http://schemas.microsoft.com/office/drawing/2014/main" id="{00000000-0008-0000-0300-000045010000}"/>
            </a:ext>
          </a:extLst>
        </xdr:cNvPr>
        <xdr:cNvSpPr txBox="1"/>
      </xdr:nvSpPr>
      <xdr:spPr>
        <a:xfrm>
          <a:off x="17106900" y="10443845"/>
          <a:ext cx="75438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7.09</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61</xdr:row>
      <xdr:rowOff>140335</xdr:rowOff>
    </xdr:from>
    <xdr:to>
      <xdr:col>81</xdr:col>
      <xdr:colOff>95250</xdr:colOff>
      <xdr:row>62</xdr:row>
      <xdr:rowOff>72390</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952595" y="10598785"/>
          <a:ext cx="1162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62</xdr:row>
      <xdr:rowOff>90170</xdr:rowOff>
    </xdr:from>
    <xdr:to>
      <xdr:col>77</xdr:col>
      <xdr:colOff>44450</xdr:colOff>
      <xdr:row>62</xdr:row>
      <xdr:rowOff>134620</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5276195" y="10720070"/>
          <a:ext cx="903605"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61</xdr:row>
      <xdr:rowOff>80645</xdr:rowOff>
    </xdr:from>
    <xdr:to>
      <xdr:col>77</xdr:col>
      <xdr:colOff>95250</xdr:colOff>
      <xdr:row>62</xdr:row>
      <xdr:rowOff>12065</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114395" y="10539095"/>
          <a:ext cx="116205"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22225</xdr:rowOff>
    </xdr:from>
    <xdr:ext cx="736600" cy="248920"/>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798800" y="10309225"/>
          <a:ext cx="7366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6.91</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62</xdr:row>
      <xdr:rowOff>73025</xdr:rowOff>
    </xdr:from>
    <xdr:to>
      <xdr:col>72</xdr:col>
      <xdr:colOff>188595</xdr:colOff>
      <xdr:row>62</xdr:row>
      <xdr:rowOff>90170</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a:off x="14401800" y="10702925"/>
          <a:ext cx="874395"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50165</xdr:rowOff>
    </xdr:from>
    <xdr:to>
      <xdr:col>73</xdr:col>
      <xdr:colOff>44450</xdr:colOff>
      <xdr:row>61</xdr:row>
      <xdr:rowOff>149225</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5240000" y="105086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159385</xdr:rowOff>
    </xdr:from>
    <xdr:ext cx="754380" cy="240030"/>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909800" y="10274935"/>
          <a:ext cx="75438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6.82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62</xdr:row>
      <xdr:rowOff>46355</xdr:rowOff>
    </xdr:from>
    <xdr:to>
      <xdr:col>68</xdr:col>
      <xdr:colOff>152400</xdr:colOff>
      <xdr:row>62</xdr:row>
      <xdr:rowOff>73025</xdr:rowOff>
    </xdr:to>
    <xdr:cxnSp macro="">
      <xdr:nvCxnSpPr>
        <xdr:cNvPr id="333" name="直線コネクタ 332">
          <a:extLst>
            <a:ext uri="{FF2B5EF4-FFF2-40B4-BE49-F238E27FC236}">
              <a16:creationId xmlns:a16="http://schemas.microsoft.com/office/drawing/2014/main" id="{00000000-0008-0000-0300-00004D010000}"/>
            </a:ext>
          </a:extLst>
        </xdr:cNvPr>
        <xdr:cNvCxnSpPr/>
      </xdr:nvCxnSpPr>
      <xdr:spPr>
        <a:xfrm>
          <a:off x="13512800" y="10676255"/>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39370</xdr:rowOff>
    </xdr:from>
    <xdr:to>
      <xdr:col>68</xdr:col>
      <xdr:colOff>188595</xdr:colOff>
      <xdr:row>61</xdr:row>
      <xdr:rowOff>139700</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4351000" y="10497820"/>
          <a:ext cx="86995"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59</xdr:row>
      <xdr:rowOff>149225</xdr:rowOff>
    </xdr:from>
    <xdr:ext cx="762000" cy="252730"/>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018895" y="1026477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62</xdr:row>
      <xdr:rowOff>6985</xdr:rowOff>
    </xdr:from>
    <xdr:to>
      <xdr:col>64</xdr:col>
      <xdr:colOff>152400</xdr:colOff>
      <xdr:row>62</xdr:row>
      <xdr:rowOff>106045</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3462000" y="106368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91440</xdr:rowOff>
    </xdr:from>
    <xdr:ext cx="762000" cy="243840"/>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131800" y="10721340"/>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164465</xdr:rowOff>
    </xdr:from>
    <xdr:ext cx="762000" cy="24320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6802100" y="11994515"/>
          <a:ext cx="7620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164465</xdr:rowOff>
    </xdr:from>
    <xdr:ext cx="762000" cy="24320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963900" y="11994515"/>
          <a:ext cx="7620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69</xdr:row>
      <xdr:rowOff>164465</xdr:rowOff>
    </xdr:from>
    <xdr:ext cx="762000" cy="24320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066645" y="11994515"/>
          <a:ext cx="7620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164465</xdr:rowOff>
    </xdr:from>
    <xdr:ext cx="754380" cy="24320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185900" y="11994515"/>
          <a:ext cx="75438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164465</xdr:rowOff>
    </xdr:from>
    <xdr:ext cx="762000" cy="24320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296900" y="11994515"/>
          <a:ext cx="7620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62</xdr:row>
      <xdr:rowOff>121285</xdr:rowOff>
    </xdr:from>
    <xdr:to>
      <xdr:col>81</xdr:col>
      <xdr:colOff>95250</xdr:colOff>
      <xdr:row>63</xdr:row>
      <xdr:rowOff>53340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952595" y="10751185"/>
          <a:ext cx="1162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93980</xdr:rowOff>
    </xdr:from>
    <xdr:ext cx="754380" cy="252730"/>
    <xdr:sp macro="" textlink="">
      <xdr:nvSpPr>
        <xdr:cNvPr id="344" name="定員管理の状況該当値テキスト">
          <a:extLst>
            <a:ext uri="{FF2B5EF4-FFF2-40B4-BE49-F238E27FC236}">
              <a16:creationId xmlns:a16="http://schemas.microsoft.com/office/drawing/2014/main" id="{00000000-0008-0000-0300-000058010000}"/>
            </a:ext>
          </a:extLst>
        </xdr:cNvPr>
        <xdr:cNvSpPr txBox="1"/>
      </xdr:nvSpPr>
      <xdr:spPr>
        <a:xfrm>
          <a:off x="17106900" y="10723880"/>
          <a:ext cx="7543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7.53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62</xdr:row>
      <xdr:rowOff>84455</xdr:rowOff>
    </xdr:from>
    <xdr:to>
      <xdr:col>77</xdr:col>
      <xdr:colOff>95250</xdr:colOff>
      <xdr:row>63</xdr:row>
      <xdr:rowOff>16510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114395" y="10714355"/>
          <a:ext cx="1162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1270</xdr:rowOff>
    </xdr:from>
    <xdr:ext cx="736600" cy="252730"/>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798800" y="10802620"/>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62</xdr:row>
      <xdr:rowOff>40640</xdr:rowOff>
    </xdr:from>
    <xdr:to>
      <xdr:col>73</xdr:col>
      <xdr:colOff>44450</xdr:colOff>
      <xdr:row>62</xdr:row>
      <xdr:rowOff>139700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5240000" y="106705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125095</xdr:rowOff>
    </xdr:from>
    <xdr:ext cx="754380" cy="240030"/>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909800" y="10754995"/>
          <a:ext cx="75438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7.29</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62</xdr:row>
      <xdr:rowOff>24130</xdr:rowOff>
    </xdr:from>
    <xdr:to>
      <xdr:col>68</xdr:col>
      <xdr:colOff>188595</xdr:colOff>
      <xdr:row>62</xdr:row>
      <xdr:rowOff>123190</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4351000" y="10654030"/>
          <a:ext cx="8699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62</xdr:row>
      <xdr:rowOff>107950</xdr:rowOff>
    </xdr:from>
    <xdr:ext cx="762000" cy="24320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018895" y="10737850"/>
          <a:ext cx="7620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61</xdr:row>
      <xdr:rowOff>163830</xdr:rowOff>
    </xdr:from>
    <xdr:to>
      <xdr:col>64</xdr:col>
      <xdr:colOff>152400</xdr:colOff>
      <xdr:row>62</xdr:row>
      <xdr:rowOff>95250</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3462000" y="1062228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106045</xdr:rowOff>
    </xdr:from>
    <xdr:ext cx="762000" cy="24320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131800" y="10393045"/>
          <a:ext cx="7620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7.16</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43180</xdr:rowOff>
    </xdr:from>
    <xdr:to>
      <xdr:col>85</xdr:col>
      <xdr:colOff>95250</xdr:colOff>
      <xdr:row>31</xdr:row>
      <xdr:rowOff>18415</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015230"/>
          <a:ext cx="50800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60960</xdr:rowOff>
    </xdr:from>
    <xdr:ext cx="1598295" cy="30162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675360" y="5375910"/>
          <a:ext cx="1598295" cy="3016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36830</xdr:rowOff>
    </xdr:from>
    <xdr:ext cx="1637030" cy="350520"/>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5407640" y="5351780"/>
          <a:ext cx="1637030"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[7.9%]</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123825</xdr:rowOff>
    </xdr:from>
    <xdr:to>
      <xdr:col>93</xdr:col>
      <xdr:colOff>6350</xdr:colOff>
      <xdr:row>32</xdr:row>
      <xdr:rowOff>36830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26732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142240</xdr:rowOff>
    </xdr:from>
    <xdr:to>
      <xdr:col>93</xdr:col>
      <xdr:colOff>6350</xdr:colOff>
      <xdr:row>33</xdr:row>
      <xdr:rowOff>55880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70500" y="5457190"/>
          <a:ext cx="1524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123825</xdr:rowOff>
    </xdr:from>
    <xdr:to>
      <xdr:col>99</xdr:col>
      <xdr:colOff>146050</xdr:colOff>
      <xdr:row>32</xdr:row>
      <xdr:rowOff>36830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267325"/>
          <a:ext cx="1270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142240</xdr:rowOff>
    </xdr:from>
    <xdr:to>
      <xdr:col>99</xdr:col>
      <xdr:colOff>146050</xdr:colOff>
      <xdr:row>33</xdr:row>
      <xdr:rowOff>55880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621500" y="5457190"/>
          <a:ext cx="1270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123825</xdr:rowOff>
    </xdr:from>
    <xdr:to>
      <xdr:col>106</xdr:col>
      <xdr:colOff>139700</xdr:colOff>
      <xdr:row>32</xdr:row>
      <xdr:rowOff>36830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267325"/>
          <a:ext cx="1270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100</xdr:col>
      <xdr:colOff>127000</xdr:colOff>
      <xdr:row>31</xdr:row>
      <xdr:rowOff>142240</xdr:rowOff>
    </xdr:from>
    <xdr:to>
      <xdr:col>106</xdr:col>
      <xdr:colOff>139700</xdr:colOff>
      <xdr:row>33</xdr:row>
      <xdr:rowOff>55880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21082000" y="5457190"/>
          <a:ext cx="1270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117475</xdr:rowOff>
    </xdr:from>
    <xdr:to>
      <xdr:col>85</xdr:col>
      <xdr:colOff>95250</xdr:colOff>
      <xdr:row>47</xdr:row>
      <xdr:rowOff>129540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2827000" y="5775325"/>
          <a:ext cx="5080000" cy="24123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117475</xdr:rowOff>
    </xdr:from>
    <xdr:to>
      <xdr:col>115</xdr:col>
      <xdr:colOff>31750</xdr:colOff>
      <xdr:row>47</xdr:row>
      <xdr:rowOff>129540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5325"/>
          <a:ext cx="6032500" cy="24123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117475</xdr:rowOff>
    </xdr:from>
    <xdr:to>
      <xdr:col>104</xdr:col>
      <xdr:colOff>114300</xdr:colOff>
      <xdr:row>35</xdr:row>
      <xdr:rowOff>30480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8097500" y="5775325"/>
          <a:ext cx="3810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188595</xdr:colOff>
      <xdr:row>35</xdr:row>
      <xdr:rowOff>92710</xdr:rowOff>
    </xdr:from>
    <xdr:to>
      <xdr:col>114</xdr:col>
      <xdr:colOff>114300</xdr:colOff>
      <xdr:row>47</xdr:row>
      <xdr:rowOff>67945</xdr:rowOff>
    </xdr:to>
    <xdr:sp macro="" textlink="" fLocksText="0">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8209895" y="6093460"/>
          <a:ext cx="5793105" cy="2032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前年度より0.6ポイント増加し，引き続き類似団体の平均値を上回る数値となった。</a:t>
          </a:r>
        </a:p>
        <a:p>
          <a:r>
            <a:rPr kumimoji="1" lang="ja-JP" altLang="en-US" sz="1300">
              <a:latin typeface="ＭＳ Ｐゴシック"/>
              <a:ea typeface="ＭＳ Ｐゴシック"/>
            </a:rPr>
            <a:t>　元利償還金等の総額は前年度比で近似値となったが</a:t>
          </a:r>
          <a:r>
            <a:rPr kumimoji="1" lang="ja-JP" altLang="en-US" sz="1200">
              <a:latin typeface="ＭＳ ゴシック"/>
              <a:ea typeface="ＭＳ ゴシック"/>
            </a:rPr>
            <a:t>，算入公債費等の減少による分子の増加により，</a:t>
          </a:r>
          <a:r>
            <a:rPr kumimoji="1" lang="ja-JP" altLang="en-US" sz="1300">
              <a:latin typeface="ＭＳ Ｐゴシック"/>
              <a:ea typeface="ＭＳ Ｐゴシック"/>
            </a:rPr>
            <a:t>単年度の比率は約8.4％（令和5年度単年度は約8.3％）と微増となった。実質公債比率を表す3ヵ年平均値の算定では，過年度のより低い数値である比率が算定数値から抜けたことがポイントの増加に影響している。</a:t>
          </a:r>
        </a:p>
        <a:p>
          <a:r>
            <a:rPr kumimoji="1" lang="ja-JP" altLang="en-US" sz="1300">
              <a:latin typeface="ＭＳ Ｐゴシック"/>
              <a:ea typeface="ＭＳ Ｐゴシック"/>
            </a:rPr>
            <a:t>　交付税算入率の高い地方債の活用のほか，事業規模見直し等を通じ，健全な財政運営に努める必要がある。</a:t>
          </a:r>
        </a:p>
      </xdr:txBody>
    </xdr:sp>
    <xdr:clientData/>
  </xdr:twoCellAnchor>
  <xdr:oneCellAnchor>
    <xdr:from>
      <xdr:col>61</xdr:col>
      <xdr:colOff>6350</xdr:colOff>
      <xdr:row>32</xdr:row>
      <xdr:rowOff>99060</xdr:rowOff>
    </xdr:from>
    <xdr:ext cx="290830" cy="215900"/>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788900" y="5585460"/>
          <a:ext cx="29083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129540</xdr:rowOff>
    </xdr:from>
    <xdr:to>
      <xdr:col>85</xdr:col>
      <xdr:colOff>95250</xdr:colOff>
      <xdr:row>47</xdr:row>
      <xdr:rowOff>129540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81876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158750</xdr:rowOff>
    </xdr:from>
    <xdr:ext cx="754380" cy="240030"/>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8045450"/>
          <a:ext cx="75438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72390</xdr:rowOff>
    </xdr:from>
    <xdr:to>
      <xdr:col>85</xdr:col>
      <xdr:colOff>95250</xdr:colOff>
      <xdr:row>45</xdr:row>
      <xdr:rowOff>72390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78764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100965</xdr:rowOff>
    </xdr:from>
    <xdr:ext cx="754380" cy="248920"/>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644765"/>
          <a:ext cx="7543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13970</xdr:rowOff>
    </xdr:from>
    <xdr:to>
      <xdr:col>85</xdr:col>
      <xdr:colOff>95250</xdr:colOff>
      <xdr:row>43</xdr:row>
      <xdr:rowOff>13970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3863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42545</xdr:rowOff>
    </xdr:from>
    <xdr:ext cx="754380" cy="24955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243445"/>
          <a:ext cx="7543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123825</xdr:rowOff>
    </xdr:from>
    <xdr:to>
      <xdr:col>85</xdr:col>
      <xdr:colOff>95250</xdr:colOff>
      <xdr:row>40</xdr:row>
      <xdr:rowOff>123825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9818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151765</xdr:rowOff>
    </xdr:from>
    <xdr:ext cx="754380" cy="251460"/>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838315"/>
          <a:ext cx="754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66040</xdr:rowOff>
    </xdr:from>
    <xdr:to>
      <xdr:col>85</xdr:col>
      <xdr:colOff>95250</xdr:colOff>
      <xdr:row>38</xdr:row>
      <xdr:rowOff>66040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58114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94615</xdr:rowOff>
    </xdr:from>
    <xdr:ext cx="754380" cy="251460"/>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438265"/>
          <a:ext cx="754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7620</xdr:rowOff>
    </xdr:from>
    <xdr:to>
      <xdr:col>85</xdr:col>
      <xdr:colOff>95250</xdr:colOff>
      <xdr:row>36</xdr:row>
      <xdr:rowOff>7620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798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36195</xdr:rowOff>
    </xdr:from>
    <xdr:ext cx="754380" cy="24447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036945"/>
          <a:ext cx="7543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117475</xdr:rowOff>
    </xdr:from>
    <xdr:to>
      <xdr:col>85</xdr:col>
      <xdr:colOff>95250</xdr:colOff>
      <xdr:row>33</xdr:row>
      <xdr:rowOff>117475</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53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117475</xdr:rowOff>
    </xdr:from>
    <xdr:to>
      <xdr:col>85</xdr:col>
      <xdr:colOff>95250</xdr:colOff>
      <xdr:row>47</xdr:row>
      <xdr:rowOff>129540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5325"/>
          <a:ext cx="5080000" cy="2412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161925</xdr:rowOff>
    </xdr:from>
    <xdr:to>
      <xdr:col>81</xdr:col>
      <xdr:colOff>44450</xdr:colOff>
      <xdr:row>44</xdr:row>
      <xdr:rowOff>109220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162675"/>
          <a:ext cx="0" cy="149034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81915</xdr:rowOff>
    </xdr:from>
    <xdr:ext cx="754380" cy="252730"/>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625715"/>
          <a:ext cx="7543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11.0</a:t>
          </a:r>
          <a:endParaRPr kumimoji="1" lang="ja-JP" altLang="en-US" sz="1000" b="1">
            <a:latin typeface="ＭＳ Ｐゴシック"/>
            <a:ea typeface="ＭＳ Ｐゴシック"/>
          </a:endParaRPr>
        </a:p>
      </xdr:txBody>
    </xdr:sp>
    <xdr:clientData/>
  </xdr:oneCellAnchor>
  <xdr:twoCellAnchor>
    <xdr:from>
      <xdr:col>80</xdr:col>
      <xdr:colOff>165100</xdr:colOff>
      <xdr:row>44</xdr:row>
      <xdr:rowOff>109220</xdr:rowOff>
    </xdr:from>
    <xdr:to>
      <xdr:col>81</xdr:col>
      <xdr:colOff>133350</xdr:colOff>
      <xdr:row>44</xdr:row>
      <xdr:rowOff>109220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653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79375</xdr:rowOff>
    </xdr:from>
    <xdr:ext cx="754380" cy="248920"/>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5908675"/>
          <a:ext cx="7543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0.1</a:t>
          </a:r>
          <a:endParaRPr kumimoji="1" lang="ja-JP" altLang="en-US" sz="1000" b="1">
            <a:latin typeface="ＭＳ Ｐゴシック"/>
            <a:ea typeface="ＭＳ Ｐゴシック"/>
          </a:endParaRPr>
        </a:p>
      </xdr:txBody>
    </xdr:sp>
    <xdr:clientData/>
  </xdr:oneCellAnchor>
  <xdr:twoCellAnchor>
    <xdr:from>
      <xdr:col>80</xdr:col>
      <xdr:colOff>165100</xdr:colOff>
      <xdr:row>35</xdr:row>
      <xdr:rowOff>161925</xdr:rowOff>
    </xdr:from>
    <xdr:to>
      <xdr:col>81</xdr:col>
      <xdr:colOff>133350</xdr:colOff>
      <xdr:row>35</xdr:row>
      <xdr:rowOff>161925</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1626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126365</xdr:rowOff>
    </xdr:from>
    <xdr:to>
      <xdr:col>81</xdr:col>
      <xdr:colOff>44450</xdr:colOff>
      <xdr:row>42</xdr:row>
      <xdr:rowOff>37465</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179800" y="7155815"/>
          <a:ext cx="8382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166370</xdr:rowOff>
    </xdr:from>
    <xdr:ext cx="754380" cy="251460"/>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6681470"/>
          <a:ext cx="75438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5.3</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39</xdr:row>
      <xdr:rowOff>149860</xdr:rowOff>
    </xdr:from>
    <xdr:to>
      <xdr:col>81</xdr:col>
      <xdr:colOff>95250</xdr:colOff>
      <xdr:row>40</xdr:row>
      <xdr:rowOff>81915</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52595" y="6836410"/>
          <a:ext cx="1162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41</xdr:row>
      <xdr:rowOff>60960</xdr:rowOff>
    </xdr:from>
    <xdr:to>
      <xdr:col>77</xdr:col>
      <xdr:colOff>44450</xdr:colOff>
      <xdr:row>41</xdr:row>
      <xdr:rowOff>126365</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5276195" y="7090410"/>
          <a:ext cx="903605"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39</xdr:row>
      <xdr:rowOff>137160</xdr:rowOff>
    </xdr:from>
    <xdr:to>
      <xdr:col>77</xdr:col>
      <xdr:colOff>95250</xdr:colOff>
      <xdr:row>40</xdr:row>
      <xdr:rowOff>68580</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14395" y="6823710"/>
          <a:ext cx="116205"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78740</xdr:rowOff>
    </xdr:from>
    <xdr:ext cx="736600" cy="248920"/>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6593840"/>
          <a:ext cx="7366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41</xdr:row>
      <xdr:rowOff>60960</xdr:rowOff>
    </xdr:from>
    <xdr:to>
      <xdr:col>72</xdr:col>
      <xdr:colOff>188595</xdr:colOff>
      <xdr:row>41</xdr:row>
      <xdr:rowOff>73660</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4401800" y="7090410"/>
          <a:ext cx="874395"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137160</xdr:rowOff>
    </xdr:from>
    <xdr:to>
      <xdr:col>73</xdr:col>
      <xdr:colOff>44450</xdr:colOff>
      <xdr:row>40</xdr:row>
      <xdr:rowOff>68580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682371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78740</xdr:rowOff>
    </xdr:from>
    <xdr:ext cx="754380" cy="248920"/>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6593840"/>
          <a:ext cx="7543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41</xdr:row>
      <xdr:rowOff>73660</xdr:rowOff>
    </xdr:from>
    <xdr:to>
      <xdr:col>68</xdr:col>
      <xdr:colOff>152400</xdr:colOff>
      <xdr:row>41</xdr:row>
      <xdr:rowOff>73660</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3512800" y="71031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123825</xdr:rowOff>
    </xdr:from>
    <xdr:to>
      <xdr:col>68</xdr:col>
      <xdr:colOff>188595</xdr:colOff>
      <xdr:row>40</xdr:row>
      <xdr:rowOff>55880</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6810375"/>
          <a:ext cx="8699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38</xdr:row>
      <xdr:rowOff>65405</xdr:rowOff>
    </xdr:from>
    <xdr:ext cx="762000" cy="240030"/>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18895" y="6580505"/>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41</xdr:row>
      <xdr:rowOff>63500</xdr:rowOff>
    </xdr:from>
    <xdr:to>
      <xdr:col>64</xdr:col>
      <xdr:colOff>152400</xdr:colOff>
      <xdr:row>41</xdr:row>
      <xdr:rowOff>162560</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70929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147955</xdr:rowOff>
    </xdr:from>
    <xdr:ext cx="762000" cy="240030"/>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7177405"/>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127635</xdr:rowOff>
    </xdr:from>
    <xdr:ext cx="762000" cy="24447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578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127635</xdr:rowOff>
    </xdr:from>
    <xdr:ext cx="762000" cy="24447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578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47</xdr:row>
      <xdr:rowOff>127635</xdr:rowOff>
    </xdr:from>
    <xdr:ext cx="762000" cy="24447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66645" y="818578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127635</xdr:rowOff>
    </xdr:from>
    <xdr:ext cx="754380" cy="24447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5785"/>
          <a:ext cx="7543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127635</xdr:rowOff>
    </xdr:from>
    <xdr:ext cx="762000" cy="24447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578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41</xdr:row>
      <xdr:rowOff>155575</xdr:rowOff>
    </xdr:from>
    <xdr:to>
      <xdr:col>81</xdr:col>
      <xdr:colOff>95250</xdr:colOff>
      <xdr:row>42</xdr:row>
      <xdr:rowOff>87630</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52595" y="7185025"/>
          <a:ext cx="1162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128270</xdr:rowOff>
    </xdr:from>
    <xdr:ext cx="754380" cy="242570"/>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7157720"/>
          <a:ext cx="75438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41</xdr:row>
      <xdr:rowOff>76835</xdr:rowOff>
    </xdr:from>
    <xdr:to>
      <xdr:col>77</xdr:col>
      <xdr:colOff>95250</xdr:colOff>
      <xdr:row>42</xdr:row>
      <xdr:rowOff>8255</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14395" y="7106285"/>
          <a:ext cx="116205"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161290</xdr:rowOff>
    </xdr:from>
    <xdr:ext cx="736600" cy="243840"/>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7190740"/>
          <a:ext cx="7366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41</xdr:row>
      <xdr:rowOff>11430</xdr:rowOff>
    </xdr:from>
    <xdr:to>
      <xdr:col>73</xdr:col>
      <xdr:colOff>44450</xdr:colOff>
      <xdr:row>41</xdr:row>
      <xdr:rowOff>111125</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70408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95250</xdr:rowOff>
    </xdr:from>
    <xdr:ext cx="754380" cy="251460"/>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7124700"/>
          <a:ext cx="754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41</xdr:row>
      <xdr:rowOff>24765</xdr:rowOff>
    </xdr:from>
    <xdr:to>
      <xdr:col>68</xdr:col>
      <xdr:colOff>188595</xdr:colOff>
      <xdr:row>41</xdr:row>
      <xdr:rowOff>123825</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7054215"/>
          <a:ext cx="8699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41</xdr:row>
      <xdr:rowOff>109220</xdr:rowOff>
    </xdr:from>
    <xdr:ext cx="762000" cy="240030"/>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18895" y="713867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41</xdr:row>
      <xdr:rowOff>24765</xdr:rowOff>
    </xdr:from>
    <xdr:to>
      <xdr:col>64</xdr:col>
      <xdr:colOff>152400</xdr:colOff>
      <xdr:row>41</xdr:row>
      <xdr:rowOff>123825</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70542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133985</xdr:rowOff>
    </xdr:from>
    <xdr:ext cx="762000" cy="24955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682053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5080</xdr:rowOff>
    </xdr:from>
    <xdr:to>
      <xdr:col>85</xdr:col>
      <xdr:colOff>95250</xdr:colOff>
      <xdr:row>8</xdr:row>
      <xdr:rowOff>148590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5230"/>
          <a:ext cx="5080000" cy="3149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24765</xdr:rowOff>
    </xdr:from>
    <xdr:ext cx="1431290" cy="302260"/>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45" y="1567815"/>
          <a:ext cx="1431290"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37030" cy="35115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55" y="1543050"/>
          <a:ext cx="1637030"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[79.3%]</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86995</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585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105410</xdr:rowOff>
    </xdr:from>
    <xdr:to>
      <xdr:col>93</xdr:col>
      <xdr:colOff>6350</xdr:colOff>
      <xdr:row>11</xdr:row>
      <xdr:rowOff>18415</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48460"/>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27/29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86995</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58595"/>
          <a:ext cx="1270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105410</xdr:rowOff>
    </xdr:from>
    <xdr:to>
      <xdr:col>99</xdr:col>
      <xdr:colOff>146050</xdr:colOff>
      <xdr:row>11</xdr:row>
      <xdr:rowOff>18415</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48460"/>
          <a:ext cx="1270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86995</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58595"/>
          <a:ext cx="1270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100</xdr:col>
      <xdr:colOff>127000</xdr:colOff>
      <xdr:row>9</xdr:row>
      <xdr:rowOff>105410</xdr:rowOff>
    </xdr:from>
    <xdr:to>
      <xdr:col>106</xdr:col>
      <xdr:colOff>139700</xdr:colOff>
      <xdr:row>11</xdr:row>
      <xdr:rowOff>18415</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48460"/>
          <a:ext cx="1270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80645</xdr:rowOff>
    </xdr:from>
    <xdr:to>
      <xdr:col>85</xdr:col>
      <xdr:colOff>95250</xdr:colOff>
      <xdr:row>25</xdr:row>
      <xdr:rowOff>92710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6595"/>
          <a:ext cx="5080000" cy="24123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80645</xdr:rowOff>
    </xdr:from>
    <xdr:to>
      <xdr:col>115</xdr:col>
      <xdr:colOff>31750</xdr:colOff>
      <xdr:row>25</xdr:row>
      <xdr:rowOff>92710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6595"/>
          <a:ext cx="6032500" cy="24123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80645</xdr:rowOff>
    </xdr:from>
    <xdr:to>
      <xdr:col>104</xdr:col>
      <xdr:colOff>114300</xdr:colOff>
      <xdr:row>12</xdr:row>
      <xdr:rowOff>161290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6595"/>
          <a:ext cx="3810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188595</xdr:colOff>
      <xdr:row>13</xdr:row>
      <xdr:rowOff>55880</xdr:rowOff>
    </xdr:from>
    <xdr:to>
      <xdr:col>114</xdr:col>
      <xdr:colOff>114300</xdr:colOff>
      <xdr:row>25</xdr:row>
      <xdr:rowOff>30480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09895" y="2284730"/>
          <a:ext cx="5793105"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より13.4ポイントと大幅に増加し，引き続き類似団体の平均値を上回る数値となった。この要因として，地方債現在高を主とした将来負担額は減少したものの，財政調整基金の減少による充当可能基金に減少に加え，都市計画税等の減少による充当可能特定歳入の減少や，臨時財政対策債の算入見込額の減少による基準財政需要額算入見込額の減少により，分子が大幅に増加したことが挙げられる。</a:t>
          </a:r>
        </a:p>
        <a:p>
          <a:r>
            <a:rPr kumimoji="1" lang="ja-JP" altLang="en-US" sz="1300">
              <a:solidFill>
                <a:sysClr val="windowText" lastClr="000000"/>
              </a:solidFill>
              <a:effectLst/>
              <a:latin typeface="ＭＳ ゴシック"/>
              <a:ea typeface="ＭＳ ゴシック"/>
              <a:cs typeface="+mn-cs"/>
            </a:rPr>
            <a:t>　物価上昇の背景も踏まえた上で，歳入に見合った歳出規模への転換を図り，必要性，緊急性等について徹底した検証を行ったうえでの予算編成を行っていく必要がある。</a:t>
          </a:r>
          <a:endParaRPr kumimoji="1" lang="ja-JP" altLang="en-US" sz="1300">
            <a:latin typeface="ＭＳ Ｐゴシック"/>
            <a:ea typeface="ＭＳ Ｐゴシック"/>
          </a:endParaRPr>
        </a:p>
      </xdr:txBody>
    </xdr:sp>
    <xdr:clientData/>
  </xdr:twoCellAnchor>
  <xdr:oneCellAnchor>
    <xdr:from>
      <xdr:col>61</xdr:col>
      <xdr:colOff>6350</xdr:colOff>
      <xdr:row>10</xdr:row>
      <xdr:rowOff>60960</xdr:rowOff>
    </xdr:from>
    <xdr:ext cx="290830" cy="218440"/>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5460"/>
          <a:ext cx="29083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92710</xdr:rowOff>
    </xdr:from>
    <xdr:to>
      <xdr:col>85</xdr:col>
      <xdr:colOff>95250</xdr:colOff>
      <xdr:row>25</xdr:row>
      <xdr:rowOff>92710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7896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121285</xdr:rowOff>
    </xdr:from>
    <xdr:ext cx="754380" cy="240030"/>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6085"/>
          <a:ext cx="75438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34925</xdr:rowOff>
    </xdr:from>
    <xdr:to>
      <xdr:col>85</xdr:col>
      <xdr:colOff>95250</xdr:colOff>
      <xdr:row>23</xdr:row>
      <xdr:rowOff>34925</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9782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63500</xdr:rowOff>
    </xdr:from>
    <xdr:ext cx="754380" cy="251460"/>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835400"/>
          <a:ext cx="754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20</xdr:row>
      <xdr:rowOff>144780</xdr:rowOff>
    </xdr:from>
    <xdr:to>
      <xdr:col>85</xdr:col>
      <xdr:colOff>95250</xdr:colOff>
      <xdr:row>20</xdr:row>
      <xdr:rowOff>144780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5737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5080</xdr:rowOff>
    </xdr:from>
    <xdr:ext cx="754380" cy="251460"/>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434080"/>
          <a:ext cx="754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18</xdr:row>
      <xdr:rowOff>86995</xdr:rowOff>
    </xdr:from>
    <xdr:to>
      <xdr:col>85</xdr:col>
      <xdr:colOff>95250</xdr:colOff>
      <xdr:row>18</xdr:row>
      <xdr:rowOff>86995</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31730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115570</xdr:rowOff>
    </xdr:from>
    <xdr:ext cx="754380" cy="252730"/>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3030220"/>
          <a:ext cx="7543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16</xdr:row>
      <xdr:rowOff>29210</xdr:rowOff>
    </xdr:from>
    <xdr:to>
      <xdr:col>85</xdr:col>
      <xdr:colOff>95250</xdr:colOff>
      <xdr:row>16</xdr:row>
      <xdr:rowOff>29210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27724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57785</xdr:rowOff>
    </xdr:from>
    <xdr:ext cx="754380" cy="252730"/>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629535"/>
          <a:ext cx="7543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138430</xdr:rowOff>
    </xdr:from>
    <xdr:to>
      <xdr:col>85</xdr:col>
      <xdr:colOff>95250</xdr:colOff>
      <xdr:row>13</xdr:row>
      <xdr:rowOff>138430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23672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167005</xdr:rowOff>
    </xdr:from>
    <xdr:ext cx="754380" cy="25082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2065000" y="2224405"/>
          <a:ext cx="754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80645</xdr:rowOff>
    </xdr:from>
    <xdr:to>
      <xdr:col>85</xdr:col>
      <xdr:colOff>95250</xdr:colOff>
      <xdr:row>11</xdr:row>
      <xdr:rowOff>80645</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2827000" y="19665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80645</xdr:rowOff>
    </xdr:from>
    <xdr:to>
      <xdr:col>85</xdr:col>
      <xdr:colOff>95250</xdr:colOff>
      <xdr:row>25</xdr:row>
      <xdr:rowOff>92710</xdr:rowOff>
    </xdr:to>
    <xdr:sp macro="" textlink="">
      <xdr:nvSpPr>
        <xdr:cNvPr id="442" name="将来負担の状況グラフ枠">
          <a:extLst>
            <a:ext uri="{FF2B5EF4-FFF2-40B4-BE49-F238E27FC236}">
              <a16:creationId xmlns:a16="http://schemas.microsoft.com/office/drawing/2014/main" id="{00000000-0008-0000-0300-0000BA010000}"/>
            </a:ext>
          </a:extLst>
        </xdr:cNvPr>
        <xdr:cNvSpPr/>
      </xdr:nvSpPr>
      <xdr:spPr>
        <a:xfrm>
          <a:off x="12827000" y="1966595"/>
          <a:ext cx="5080000" cy="2412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138430</xdr:rowOff>
    </xdr:from>
    <xdr:to>
      <xdr:col>81</xdr:col>
      <xdr:colOff>44450</xdr:colOff>
      <xdr:row>23</xdr:row>
      <xdr:rowOff>64770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7018000" y="2367280"/>
          <a:ext cx="0" cy="164084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37465</xdr:rowOff>
    </xdr:from>
    <xdr:ext cx="754380" cy="252730"/>
    <xdr:sp macro="" textlink="">
      <xdr:nvSpPr>
        <xdr:cNvPr id="444" name="将来負担の状況最小値テキスト">
          <a:extLst>
            <a:ext uri="{FF2B5EF4-FFF2-40B4-BE49-F238E27FC236}">
              <a16:creationId xmlns:a16="http://schemas.microsoft.com/office/drawing/2014/main" id="{00000000-0008-0000-0300-0000BC010000}"/>
            </a:ext>
          </a:extLst>
        </xdr:cNvPr>
        <xdr:cNvSpPr txBox="1"/>
      </xdr:nvSpPr>
      <xdr:spPr>
        <a:xfrm>
          <a:off x="17106900" y="3980815"/>
          <a:ext cx="7543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122.3</a:t>
          </a:r>
          <a:endParaRPr kumimoji="1" lang="ja-JP" altLang="en-US" sz="1000" b="1">
            <a:latin typeface="ＭＳ Ｐゴシック"/>
            <a:ea typeface="ＭＳ Ｐゴシック"/>
          </a:endParaRPr>
        </a:p>
      </xdr:txBody>
    </xdr:sp>
    <xdr:clientData/>
  </xdr:oneCellAnchor>
  <xdr:twoCellAnchor>
    <xdr:from>
      <xdr:col>80</xdr:col>
      <xdr:colOff>165100</xdr:colOff>
      <xdr:row>23</xdr:row>
      <xdr:rowOff>64770</xdr:rowOff>
    </xdr:from>
    <xdr:to>
      <xdr:col>81</xdr:col>
      <xdr:colOff>133350</xdr:colOff>
      <xdr:row>23</xdr:row>
      <xdr:rowOff>64770</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929100" y="4008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55245</xdr:rowOff>
    </xdr:from>
    <xdr:ext cx="754380" cy="248285"/>
    <xdr:sp macro="" textlink="">
      <xdr:nvSpPr>
        <xdr:cNvPr id="446" name="将来負担の状況最大値テキスト">
          <a:extLst>
            <a:ext uri="{FF2B5EF4-FFF2-40B4-BE49-F238E27FC236}">
              <a16:creationId xmlns:a16="http://schemas.microsoft.com/office/drawing/2014/main" id="{00000000-0008-0000-0300-0000BE010000}"/>
            </a:ext>
          </a:extLst>
        </xdr:cNvPr>
        <xdr:cNvSpPr txBox="1"/>
      </xdr:nvSpPr>
      <xdr:spPr>
        <a:xfrm>
          <a:off x="17106900" y="2112645"/>
          <a:ext cx="7543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138430</xdr:rowOff>
    </xdr:from>
    <xdr:to>
      <xdr:col>81</xdr:col>
      <xdr:colOff>133350</xdr:colOff>
      <xdr:row>13</xdr:row>
      <xdr:rowOff>138430</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6929100" y="2367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163830</xdr:rowOff>
    </xdr:from>
    <xdr:to>
      <xdr:col>81</xdr:col>
      <xdr:colOff>44450</xdr:colOff>
      <xdr:row>20</xdr:row>
      <xdr:rowOff>3810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179800" y="3249930"/>
          <a:ext cx="83820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167005</xdr:rowOff>
    </xdr:from>
    <xdr:ext cx="754380" cy="25082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224405"/>
          <a:ext cx="75438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0.4</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13</xdr:row>
      <xdr:rowOff>93980</xdr:rowOff>
    </xdr:from>
    <xdr:to>
      <xdr:col>81</xdr:col>
      <xdr:colOff>95250</xdr:colOff>
      <xdr:row>14</xdr:row>
      <xdr:rowOff>26035</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52595" y="2322830"/>
          <a:ext cx="1162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18</xdr:row>
      <xdr:rowOff>141605</xdr:rowOff>
    </xdr:from>
    <xdr:to>
      <xdr:col>77</xdr:col>
      <xdr:colOff>44450</xdr:colOff>
      <xdr:row>18</xdr:row>
      <xdr:rowOff>163830</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5276195" y="3227705"/>
          <a:ext cx="903605"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13</xdr:row>
      <xdr:rowOff>88900</xdr:rowOff>
    </xdr:from>
    <xdr:to>
      <xdr:col>77</xdr:col>
      <xdr:colOff>95250</xdr:colOff>
      <xdr:row>14</xdr:row>
      <xdr:rowOff>20320</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114395" y="2317750"/>
          <a:ext cx="116205"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29845</xdr:rowOff>
    </xdr:from>
    <xdr:ext cx="736600" cy="23939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798800" y="2087245"/>
          <a:ext cx="7366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18</xdr:row>
      <xdr:rowOff>41910</xdr:rowOff>
    </xdr:from>
    <xdr:to>
      <xdr:col>72</xdr:col>
      <xdr:colOff>188595</xdr:colOff>
      <xdr:row>18</xdr:row>
      <xdr:rowOff>141605</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a:off x="14401800" y="3128010"/>
          <a:ext cx="874395" cy="996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88900</xdr:rowOff>
    </xdr:from>
    <xdr:to>
      <xdr:col>73</xdr:col>
      <xdr:colOff>44450</xdr:colOff>
      <xdr:row>14</xdr:row>
      <xdr:rowOff>20320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31775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29845</xdr:rowOff>
    </xdr:from>
    <xdr:ext cx="754380" cy="23939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87245"/>
          <a:ext cx="75438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17</xdr:row>
      <xdr:rowOff>144780</xdr:rowOff>
    </xdr:from>
    <xdr:to>
      <xdr:col>68</xdr:col>
      <xdr:colOff>152400</xdr:colOff>
      <xdr:row>18</xdr:row>
      <xdr:rowOff>41910</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a:off x="13512800" y="305943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142240</xdr:rowOff>
    </xdr:from>
    <xdr:to>
      <xdr:col>68</xdr:col>
      <xdr:colOff>188595</xdr:colOff>
      <xdr:row>14</xdr:row>
      <xdr:rowOff>73660</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4351000" y="2371090"/>
          <a:ext cx="86995"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12</xdr:row>
      <xdr:rowOff>83820</xdr:rowOff>
    </xdr:from>
    <xdr:ext cx="762000" cy="24320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018895" y="2141220"/>
          <a:ext cx="7620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17</xdr:row>
      <xdr:rowOff>32385</xdr:rowOff>
    </xdr:from>
    <xdr:to>
      <xdr:col>64</xdr:col>
      <xdr:colOff>152400</xdr:colOff>
      <xdr:row>17</xdr:row>
      <xdr:rowOff>132080</xdr:rowOff>
    </xdr:to>
    <xdr:sp macro="" textlink="">
      <xdr:nvSpPr>
        <xdr:cNvPr id="460" name="フローチャート: 判断 459">
          <a:extLst>
            <a:ext uri="{FF2B5EF4-FFF2-40B4-BE49-F238E27FC236}">
              <a16:creationId xmlns:a16="http://schemas.microsoft.com/office/drawing/2014/main" id="{00000000-0008-0000-0300-0000CC010000}"/>
            </a:ext>
          </a:extLst>
        </xdr:cNvPr>
        <xdr:cNvSpPr/>
      </xdr:nvSpPr>
      <xdr:spPr>
        <a:xfrm>
          <a:off x="13462000" y="29470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141605</xdr:rowOff>
    </xdr:from>
    <xdr:ext cx="762000" cy="24320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131800" y="2713355"/>
          <a:ext cx="7620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46.9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90170</xdr:rowOff>
    </xdr:from>
    <xdr:ext cx="762000" cy="240030"/>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6802100" y="437642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90170</xdr:rowOff>
    </xdr:from>
    <xdr:ext cx="762000" cy="240030"/>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963900" y="437642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25</xdr:row>
      <xdr:rowOff>90170</xdr:rowOff>
    </xdr:from>
    <xdr:ext cx="762000" cy="240030"/>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066645" y="437642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90170</xdr:rowOff>
    </xdr:from>
    <xdr:ext cx="754380" cy="240030"/>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185900" y="4376420"/>
          <a:ext cx="75438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90170</xdr:rowOff>
    </xdr:from>
    <xdr:ext cx="762000" cy="240030"/>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296900" y="437642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19</xdr:row>
      <xdr:rowOff>121920</xdr:rowOff>
    </xdr:from>
    <xdr:to>
      <xdr:col>81</xdr:col>
      <xdr:colOff>95250</xdr:colOff>
      <xdr:row>20</xdr:row>
      <xdr:rowOff>53975</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6952595" y="3379470"/>
          <a:ext cx="1162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94615</xdr:rowOff>
    </xdr:from>
    <xdr:ext cx="754380" cy="251460"/>
    <xdr:sp macro="" textlink="">
      <xdr:nvSpPr>
        <xdr:cNvPr id="468" name="将来負担の状況該当値テキスト">
          <a:extLst>
            <a:ext uri="{FF2B5EF4-FFF2-40B4-BE49-F238E27FC236}">
              <a16:creationId xmlns:a16="http://schemas.microsoft.com/office/drawing/2014/main" id="{00000000-0008-0000-0300-0000D4010000}"/>
            </a:ext>
          </a:extLst>
        </xdr:cNvPr>
        <xdr:cNvSpPr txBox="1"/>
      </xdr:nvSpPr>
      <xdr:spPr>
        <a:xfrm>
          <a:off x="17106900" y="3352165"/>
          <a:ext cx="754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79.3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18</xdr:row>
      <xdr:rowOff>114935</xdr:rowOff>
    </xdr:from>
    <xdr:to>
      <xdr:col>77</xdr:col>
      <xdr:colOff>95250</xdr:colOff>
      <xdr:row>19</xdr:row>
      <xdr:rowOff>46355</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6114395" y="3201035"/>
          <a:ext cx="116205"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31115</xdr:rowOff>
    </xdr:from>
    <xdr:ext cx="736600" cy="238760"/>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5798800" y="3288665"/>
          <a:ext cx="7366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65.9</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18</xdr:row>
      <xdr:rowOff>92075</xdr:rowOff>
    </xdr:from>
    <xdr:to>
      <xdr:col>73</xdr:col>
      <xdr:colOff>44450</xdr:colOff>
      <xdr:row>19</xdr:row>
      <xdr:rowOff>24130</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5240000" y="317817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8890</xdr:rowOff>
    </xdr:from>
    <xdr:ext cx="754380" cy="248920"/>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4909800" y="3266440"/>
          <a:ext cx="7543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64.2</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17</xdr:row>
      <xdr:rowOff>160020</xdr:rowOff>
    </xdr:from>
    <xdr:to>
      <xdr:col>68</xdr:col>
      <xdr:colOff>188595</xdr:colOff>
      <xdr:row>18</xdr:row>
      <xdr:rowOff>91440</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4351000" y="3074670"/>
          <a:ext cx="86995"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18</xdr:row>
      <xdr:rowOff>76835</xdr:rowOff>
    </xdr:from>
    <xdr:ext cx="762000" cy="24955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4018895" y="316293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56.6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17</xdr:row>
      <xdr:rowOff>94615</xdr:rowOff>
    </xdr:from>
    <xdr:to>
      <xdr:col>64</xdr:col>
      <xdr:colOff>152400</xdr:colOff>
      <xdr:row>18</xdr:row>
      <xdr:rowOff>26670</xdr:rowOff>
    </xdr:to>
    <xdr:sp macro="" textlink="">
      <xdr:nvSpPr>
        <xdr:cNvPr id="475" name="楕円 474">
          <a:extLst>
            <a:ext uri="{FF2B5EF4-FFF2-40B4-BE49-F238E27FC236}">
              <a16:creationId xmlns:a16="http://schemas.microsoft.com/office/drawing/2014/main" id="{00000000-0008-0000-0300-0000DB010000}"/>
            </a:ext>
          </a:extLst>
        </xdr:cNvPr>
        <xdr:cNvSpPr/>
      </xdr:nvSpPr>
      <xdr:spPr>
        <a:xfrm>
          <a:off x="13462000" y="300926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11430</xdr:rowOff>
    </xdr:from>
    <xdr:ext cx="762000" cy="243840"/>
    <xdr:sp macro="" textlink="">
      <xdr:nvSpPr>
        <xdr:cNvPr id="476" name="テキスト ボックス 475">
          <a:extLst>
            <a:ext uri="{FF2B5EF4-FFF2-40B4-BE49-F238E27FC236}">
              <a16:creationId xmlns:a16="http://schemas.microsoft.com/office/drawing/2014/main" id="{00000000-0008-0000-0300-0000DC010000}"/>
            </a:ext>
          </a:extLst>
        </xdr:cNvPr>
        <xdr:cNvSpPr txBox="1"/>
      </xdr:nvSpPr>
      <xdr:spPr>
        <a:xfrm>
          <a:off x="13131800" y="3097530"/>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51.6</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179705</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18255"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宮城県大崎市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122,035
121,065
796.81
69,680,272
67,834,852
1,629,700
37,731,953
73,449,361</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179705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6873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7.9
79.3</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82380" cy="25146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82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32500" cy="248920"/>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325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17535"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1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70815"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708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179705</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1835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179705</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80355" y="4762500"/>
          <a:ext cx="15411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80355" y="4953000"/>
          <a:ext cx="15411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179705</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1835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179705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023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300">
              <a:solidFill>
                <a:schemeClr val="tx1"/>
              </a:solidFill>
              <a:latin typeface="ＭＳ Ｐゴシック"/>
              <a:ea typeface="ＭＳ Ｐゴシック"/>
            </a:rPr>
            <a:t>前年度から0.9ポイント増加したものの，引き続き類似団体の平均値を下回る結果となっている。</a:t>
          </a:r>
        </a:p>
        <a:p>
          <a:r>
            <a:rPr kumimoji="1" lang="ja-JP" altLang="en-US" sz="1300">
              <a:solidFill>
                <a:schemeClr val="tx1"/>
              </a:solidFill>
              <a:latin typeface="ＭＳ Ｐゴシック"/>
              <a:ea typeface="ＭＳ Ｐゴシック"/>
            </a:rPr>
            <a:t>　要因として，職員人件費の増加のほか，令和6年度からの会計年度任用職員に係る勤勉手当支給に伴う増加によるものと考えられる。</a:t>
          </a:r>
        </a:p>
      </xdr:txBody>
    </xdr:sp>
    <xdr:clientData/>
  </xdr:twoCellAnchor>
  <xdr:oneCellAnchor>
    <xdr:from>
      <xdr:col>3</xdr:col>
      <xdr:colOff>123825</xdr:colOff>
      <xdr:row>29</xdr:row>
      <xdr:rowOff>107950</xdr:rowOff>
    </xdr:from>
    <xdr:ext cx="292100"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179705</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494030" cy="250190"/>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494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33.0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146050</xdr:rowOff>
    </xdr:from>
    <xdr:to>
      <xdr:col>26</xdr:col>
      <xdr:colOff>179705</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3810</xdr:rowOff>
    </xdr:from>
    <xdr:ext cx="494030"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60"/>
          <a:ext cx="494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39</xdr:row>
      <xdr:rowOff>107950</xdr:rowOff>
    </xdr:from>
    <xdr:to>
      <xdr:col>26</xdr:col>
      <xdr:colOff>179705</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137160</xdr:rowOff>
    </xdr:from>
    <xdr:ext cx="494030" cy="25908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60"/>
          <a:ext cx="494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179705</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494030" cy="250190"/>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60"/>
          <a:ext cx="494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3</xdr:col>
      <xdr:colOff>161925</xdr:colOff>
      <xdr:row>35</xdr:row>
      <xdr:rowOff>31750</xdr:rowOff>
    </xdr:from>
    <xdr:to>
      <xdr:col>26</xdr:col>
      <xdr:colOff>179705</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60960</xdr:rowOff>
    </xdr:from>
    <xdr:ext cx="494030" cy="25908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60"/>
          <a:ext cx="494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165100</xdr:rowOff>
    </xdr:from>
    <xdr:to>
      <xdr:col>26</xdr:col>
      <xdr:colOff>179705</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22860</xdr:rowOff>
    </xdr:from>
    <xdr:ext cx="494030" cy="25908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60"/>
          <a:ext cx="494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179705</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494030" cy="250190"/>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60"/>
          <a:ext cx="494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179705</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1835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0</xdr:rowOff>
    </xdr:from>
    <xdr:to>
      <xdr:col>24</xdr:col>
      <xdr:colOff>25400</xdr:colOff>
      <xdr:row>42</xdr:row>
      <xdr:rowOff>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29300"/>
          <a:ext cx="0" cy="1371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143510</xdr:rowOff>
    </xdr:from>
    <xdr:ext cx="762000" cy="251460"/>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729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30.2</a:t>
          </a:r>
          <a:endParaRPr kumimoji="1" lang="ja-JP" altLang="en-US" sz="1000" b="1">
            <a:latin typeface="ＭＳ Ｐゴシック"/>
            <a:ea typeface="ＭＳ Ｐゴシック"/>
          </a:endParaRPr>
        </a:p>
      </xdr:txBody>
    </xdr:sp>
    <xdr:clientData/>
  </xdr:oneCellAnchor>
  <xdr:twoCellAnchor>
    <xdr:from>
      <xdr:col>23</xdr:col>
      <xdr:colOff>136525</xdr:colOff>
      <xdr:row>42</xdr:row>
      <xdr:rowOff>0</xdr:rowOff>
    </xdr:from>
    <xdr:to>
      <xdr:col>24</xdr:col>
      <xdr:colOff>114300</xdr:colOff>
      <xdr:row>42</xdr:row>
      <xdr:rowOff>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00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86360</xdr:rowOff>
    </xdr:from>
    <xdr:ext cx="762000" cy="251460"/>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727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19.4</a:t>
          </a:r>
          <a:endParaRPr kumimoji="1" lang="ja-JP" altLang="en-US" sz="1000" b="1">
            <a:latin typeface="ＭＳ Ｐゴシック"/>
            <a:ea typeface="ＭＳ Ｐゴシック"/>
          </a:endParaRPr>
        </a:p>
      </xdr:txBody>
    </xdr:sp>
    <xdr:clientData/>
  </xdr:oneCellAnchor>
  <xdr:twoCellAnchor>
    <xdr:from>
      <xdr:col>23</xdr:col>
      <xdr:colOff>136525</xdr:colOff>
      <xdr:row>34</xdr:row>
      <xdr:rowOff>0</xdr:rowOff>
    </xdr:from>
    <xdr:to>
      <xdr:col>24</xdr:col>
      <xdr:colOff>114300</xdr:colOff>
      <xdr:row>34</xdr:row>
      <xdr:rowOff>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29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35</xdr:row>
      <xdr:rowOff>44450</xdr:rowOff>
    </xdr:from>
    <xdr:to>
      <xdr:col>24</xdr:col>
      <xdr:colOff>25400</xdr:colOff>
      <xdr:row>35</xdr:row>
      <xdr:rowOff>158750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0180" y="6045200"/>
          <a:ext cx="84582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67310</xdr:rowOff>
    </xdr:from>
    <xdr:ext cx="762000" cy="259080"/>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4109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24.6</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37</xdr:row>
      <xdr:rowOff>95250</xdr:rowOff>
    </xdr:from>
    <xdr:to>
      <xdr:col>24</xdr:col>
      <xdr:colOff>76200</xdr:colOff>
      <xdr:row>38</xdr:row>
      <xdr:rowOff>25400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88900</xdr:rowOff>
    </xdr:from>
    <xdr:to>
      <xdr:col>19</xdr:col>
      <xdr:colOff>179705</xdr:colOff>
      <xdr:row>35</xdr:row>
      <xdr:rowOff>44450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5918200"/>
          <a:ext cx="881380" cy="127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101600</xdr:rowOff>
    </xdr:from>
    <xdr:to>
      <xdr:col>20</xdr:col>
      <xdr:colOff>38100</xdr:colOff>
      <xdr:row>37</xdr:row>
      <xdr:rowOff>31750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16510</xdr:rowOff>
    </xdr:from>
    <xdr:ext cx="722630" cy="259080"/>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60160"/>
          <a:ext cx="722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34</xdr:row>
      <xdr:rowOff>88900</xdr:rowOff>
    </xdr:from>
    <xdr:to>
      <xdr:col>15</xdr:col>
      <xdr:colOff>98425</xdr:colOff>
      <xdr:row>35</xdr:row>
      <xdr:rowOff>19050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5918200"/>
          <a:ext cx="889000"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127000</xdr:rowOff>
    </xdr:from>
    <xdr:to>
      <xdr:col>15</xdr:col>
      <xdr:colOff>149225</xdr:colOff>
      <xdr:row>37</xdr:row>
      <xdr:rowOff>57150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9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41910</xdr:rowOff>
    </xdr:from>
    <xdr:ext cx="762000" cy="250190"/>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855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35</xdr:row>
      <xdr:rowOff>19050</xdr:rowOff>
    </xdr:from>
    <xdr:to>
      <xdr:col>11</xdr:col>
      <xdr:colOff>9525</xdr:colOff>
      <xdr:row>35</xdr:row>
      <xdr:rowOff>95250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01980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63500</xdr:rowOff>
    </xdr:from>
    <xdr:to>
      <xdr:col>11</xdr:col>
      <xdr:colOff>60325</xdr:colOff>
      <xdr:row>36</xdr:row>
      <xdr:rowOff>165100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149860</xdr:rowOff>
    </xdr:from>
    <xdr:ext cx="755650"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220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105410</xdr:rowOff>
    </xdr:from>
    <xdr:ext cx="748030"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49060"/>
          <a:ext cx="748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5438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5438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565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44</xdr:row>
      <xdr:rowOff>10160</xdr:rowOff>
    </xdr:from>
    <xdr:ext cx="756920" cy="259080"/>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7993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54380"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35</xdr:row>
      <xdr:rowOff>107950</xdr:rowOff>
    </xdr:from>
    <xdr:to>
      <xdr:col>24</xdr:col>
      <xdr:colOff>76200</xdr:colOff>
      <xdr:row>36</xdr:row>
      <xdr:rowOff>38100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0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124460</xdr:rowOff>
    </xdr:from>
    <xdr:ext cx="762000" cy="259080"/>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53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22.0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34</xdr:row>
      <xdr:rowOff>165100</xdr:rowOff>
    </xdr:from>
    <xdr:to>
      <xdr:col>20</xdr:col>
      <xdr:colOff>38100</xdr:colOff>
      <xdr:row>35</xdr:row>
      <xdr:rowOff>95250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99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105410</xdr:rowOff>
    </xdr:from>
    <xdr:ext cx="722630"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63260"/>
          <a:ext cx="722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34</xdr:row>
      <xdr:rowOff>38100</xdr:rowOff>
    </xdr:from>
    <xdr:to>
      <xdr:col>15</xdr:col>
      <xdr:colOff>149225</xdr:colOff>
      <xdr:row>34</xdr:row>
      <xdr:rowOff>139700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86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149860</xdr:rowOff>
    </xdr:from>
    <xdr:ext cx="762000"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34</xdr:row>
      <xdr:rowOff>139700</xdr:rowOff>
    </xdr:from>
    <xdr:to>
      <xdr:col>11</xdr:col>
      <xdr:colOff>60325</xdr:colOff>
      <xdr:row>35</xdr:row>
      <xdr:rowOff>69850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96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80010</xdr:rowOff>
    </xdr:from>
    <xdr:ext cx="755650"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378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35</xdr:row>
      <xdr:rowOff>44450</xdr:rowOff>
    </xdr:from>
    <xdr:to>
      <xdr:col>6</xdr:col>
      <xdr:colOff>171450</xdr:colOff>
      <xdr:row>35</xdr:row>
      <xdr:rowOff>146050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4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156210</xdr:rowOff>
    </xdr:from>
    <xdr:ext cx="748030" cy="250190"/>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14060"/>
          <a:ext cx="748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2230" y="1333500"/>
          <a:ext cx="1525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101</xdr:col>
      <xdr:colOff>179705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2230" y="1524000"/>
          <a:ext cx="1525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81855" y="1841500"/>
          <a:ext cx="535114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　前年度より0.7ポイント増加し，引き続き類似団体の平均値を下回る数値となった。</a:t>
          </a:r>
        </a:p>
        <a:p>
          <a:r>
            <a:rPr kumimoji="1" lang="ja-JP" altLang="en-US" sz="1300">
              <a:solidFill>
                <a:schemeClr val="tx1"/>
              </a:solidFill>
              <a:latin typeface="ＭＳ Ｐゴシック"/>
              <a:ea typeface="ＭＳ Ｐゴシック"/>
            </a:rPr>
            <a:t>　前年度と比較すると，需用費や委託料が増加傾向であり，物価高騰により，光熱水費や施設維持管理に係る委託料等への影響が顕著だったことが要因と考えられる。</a:t>
          </a:r>
        </a:p>
      </xdr:txBody>
    </xdr:sp>
    <xdr:clientData/>
  </xdr:twoCellAnchor>
  <xdr:oneCellAnchor>
    <xdr:from>
      <xdr:col>62</xdr:col>
      <xdr:colOff>6350</xdr:colOff>
      <xdr:row>9</xdr:row>
      <xdr:rowOff>107950</xdr:rowOff>
    </xdr:from>
    <xdr:ext cx="284480" cy="22542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844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494030" cy="25019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60"/>
          <a:ext cx="494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3810</xdr:rowOff>
    </xdr:from>
    <xdr:ext cx="494030" cy="25908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60"/>
          <a:ext cx="494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137160</xdr:rowOff>
    </xdr:from>
    <xdr:ext cx="494030" cy="25908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60"/>
          <a:ext cx="494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494030" cy="25019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60"/>
          <a:ext cx="494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60960</xdr:rowOff>
    </xdr:from>
    <xdr:ext cx="494030" cy="25908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60"/>
          <a:ext cx="494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22860</xdr:rowOff>
    </xdr:from>
    <xdr:ext cx="494030" cy="259080"/>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60"/>
          <a:ext cx="494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494030" cy="250190"/>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60"/>
          <a:ext cx="494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165100</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22500"/>
          <a:ext cx="0" cy="1524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21</xdr:row>
      <xdr:rowOff>118110</xdr:rowOff>
    </xdr:from>
    <xdr:ext cx="756920" cy="259080"/>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81755" y="37185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24.0</a:t>
          </a:r>
          <a:endParaRPr kumimoji="1" lang="ja-JP" altLang="en-US" sz="1000" b="1">
            <a:latin typeface="ＭＳ Ｐゴシック"/>
            <a:ea typeface="ＭＳ Ｐゴシック"/>
          </a:endParaRPr>
        </a:p>
      </xdr:txBody>
    </xdr:sp>
    <xdr:clientData/>
  </xdr:oneCellAnchor>
  <xdr:twoCellAnchor>
    <xdr:from>
      <xdr:col>82</xdr:col>
      <xdr:colOff>19050</xdr:colOff>
      <xdr:row>21</xdr:row>
      <xdr:rowOff>146050</xdr:rowOff>
    </xdr:from>
    <xdr:to>
      <xdr:col>82</xdr:col>
      <xdr:colOff>179705</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11</xdr:row>
      <xdr:rowOff>80010</xdr:rowOff>
    </xdr:from>
    <xdr:ext cx="756920" cy="259080"/>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81755" y="1965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12.0</a:t>
          </a:r>
          <a:endParaRPr kumimoji="1" lang="ja-JP" altLang="en-US" sz="1000" b="1">
            <a:latin typeface="ＭＳ Ｐゴシック"/>
            <a:ea typeface="ＭＳ Ｐゴシック"/>
          </a:endParaRPr>
        </a:p>
      </xdr:txBody>
    </xdr:sp>
    <xdr:clientData/>
  </xdr:oneCellAnchor>
  <xdr:twoCellAnchor>
    <xdr:from>
      <xdr:col>82</xdr:col>
      <xdr:colOff>19050</xdr:colOff>
      <xdr:row>12</xdr:row>
      <xdr:rowOff>165100</xdr:rowOff>
    </xdr:from>
    <xdr:to>
      <xdr:col>82</xdr:col>
      <xdr:colOff>179705</xdr:colOff>
      <xdr:row>12</xdr:row>
      <xdr:rowOff>165100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225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82550</xdr:rowOff>
    </xdr:from>
    <xdr:to>
      <xdr:col>82</xdr:col>
      <xdr:colOff>107950</xdr:colOff>
      <xdr:row>14</xdr:row>
      <xdr:rowOff>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311400"/>
          <a:ext cx="83820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15</xdr:row>
      <xdr:rowOff>156210</xdr:rowOff>
    </xdr:from>
    <xdr:ext cx="756920" cy="250190"/>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81755" y="2727960"/>
          <a:ext cx="75692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16.6</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16</xdr:row>
      <xdr:rowOff>12700</xdr:rowOff>
    </xdr:from>
    <xdr:to>
      <xdr:col>82</xdr:col>
      <xdr:colOff>158750</xdr:colOff>
      <xdr:row>16</xdr:row>
      <xdr:rowOff>114300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13</xdr:row>
      <xdr:rowOff>44450</xdr:rowOff>
    </xdr:from>
    <xdr:to>
      <xdr:col>78</xdr:col>
      <xdr:colOff>69850</xdr:colOff>
      <xdr:row>13</xdr:row>
      <xdr:rowOff>82550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1530" y="2273300"/>
          <a:ext cx="89027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158750</xdr:rowOff>
    </xdr:from>
    <xdr:to>
      <xdr:col>78</xdr:col>
      <xdr:colOff>120650</xdr:colOff>
      <xdr:row>16</xdr:row>
      <xdr:rowOff>88900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3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73660</xdr:rowOff>
    </xdr:from>
    <xdr:ext cx="728980" cy="259080"/>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816860"/>
          <a:ext cx="7289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12</xdr:row>
      <xdr:rowOff>114300</xdr:rowOff>
    </xdr:from>
    <xdr:to>
      <xdr:col>73</xdr:col>
      <xdr:colOff>179705</xdr:colOff>
      <xdr:row>13</xdr:row>
      <xdr:rowOff>44450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171700"/>
          <a:ext cx="887730"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120650</xdr:rowOff>
    </xdr:from>
    <xdr:to>
      <xdr:col>74</xdr:col>
      <xdr:colOff>31750</xdr:colOff>
      <xdr:row>16</xdr:row>
      <xdr:rowOff>50800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35560</xdr:rowOff>
    </xdr:from>
    <xdr:ext cx="762000" cy="259080"/>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78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16.1</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12</xdr:row>
      <xdr:rowOff>114300</xdr:rowOff>
    </xdr:from>
    <xdr:to>
      <xdr:col>69</xdr:col>
      <xdr:colOff>92075</xdr:colOff>
      <xdr:row>12</xdr:row>
      <xdr:rowOff>127000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17170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139700</xdr:rowOff>
    </xdr:from>
    <xdr:to>
      <xdr:col>69</xdr:col>
      <xdr:colOff>142875</xdr:colOff>
      <xdr:row>15</xdr:row>
      <xdr:rowOff>69850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4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54610</xdr:rowOff>
    </xdr:from>
    <xdr:ext cx="755650" cy="24892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26360"/>
          <a:ext cx="7556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14</xdr:row>
      <xdr:rowOff>101600</xdr:rowOff>
    </xdr:from>
    <xdr:to>
      <xdr:col>65</xdr:col>
      <xdr:colOff>53975</xdr:colOff>
      <xdr:row>15</xdr:row>
      <xdr:rowOff>31750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50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16510</xdr:rowOff>
    </xdr:from>
    <xdr:ext cx="762000" cy="25908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88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54380" cy="259080"/>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48030"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60"/>
          <a:ext cx="748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5650"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24</xdr:row>
      <xdr:rowOff>10160</xdr:rowOff>
    </xdr:from>
    <xdr:ext cx="755650"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1280" y="4124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13</xdr:row>
      <xdr:rowOff>120650</xdr:rowOff>
    </xdr:from>
    <xdr:to>
      <xdr:col>82</xdr:col>
      <xdr:colOff>158750</xdr:colOff>
      <xdr:row>14</xdr:row>
      <xdr:rowOff>50800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34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12</xdr:row>
      <xdr:rowOff>137160</xdr:rowOff>
    </xdr:from>
    <xdr:ext cx="756920" cy="259080"/>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81755" y="21945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13.4</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13</xdr:row>
      <xdr:rowOff>31750</xdr:rowOff>
    </xdr:from>
    <xdr:to>
      <xdr:col>78</xdr:col>
      <xdr:colOff>120650</xdr:colOff>
      <xdr:row>13</xdr:row>
      <xdr:rowOff>133350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26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11</xdr:row>
      <xdr:rowOff>143510</xdr:rowOff>
    </xdr:from>
    <xdr:ext cx="728980" cy="25146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029460"/>
          <a:ext cx="7289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12</xdr:row>
      <xdr:rowOff>165100</xdr:rowOff>
    </xdr:from>
    <xdr:to>
      <xdr:col>74</xdr:col>
      <xdr:colOff>31750</xdr:colOff>
      <xdr:row>13</xdr:row>
      <xdr:rowOff>95250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22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11</xdr:row>
      <xdr:rowOff>105410</xdr:rowOff>
    </xdr:from>
    <xdr:ext cx="762000" cy="259080"/>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1991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12</xdr:row>
      <xdr:rowOff>63500</xdr:rowOff>
    </xdr:from>
    <xdr:to>
      <xdr:col>69</xdr:col>
      <xdr:colOff>142875</xdr:colOff>
      <xdr:row>12</xdr:row>
      <xdr:rowOff>165100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12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3810</xdr:rowOff>
    </xdr:from>
    <xdr:ext cx="755650" cy="25908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18897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12</xdr:row>
      <xdr:rowOff>76200</xdr:rowOff>
    </xdr:from>
    <xdr:to>
      <xdr:col>65</xdr:col>
      <xdr:colOff>53975</xdr:colOff>
      <xdr:row>13</xdr:row>
      <xdr:rowOff>6350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13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16510</xdr:rowOff>
    </xdr:from>
    <xdr:ext cx="762000" cy="259080"/>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1902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11.7</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179705</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1835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179705</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80355" y="8191500"/>
          <a:ext cx="15411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80355" y="8382000"/>
          <a:ext cx="15411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179705</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1835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179705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023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　前年度より0.2ポイント減少し，引き続き類似団体の平均値を下回る数値となった。</a:t>
          </a:r>
        </a:p>
        <a:p>
          <a:r>
            <a:rPr kumimoji="1" lang="ja-JP" altLang="en-US" sz="1300">
              <a:solidFill>
                <a:schemeClr val="tx1"/>
              </a:solidFill>
              <a:latin typeface="ＭＳ Ｐゴシック"/>
              <a:ea typeface="ＭＳ Ｐゴシック"/>
            </a:rPr>
            <a:t>　児童手当給付扶助費等の増加の要素もあるが，減少要因として，物価高騰支援給付金支援事業の事業費減少が大きく作用し，結果的に減少したものと考えられる。</a:t>
          </a:r>
        </a:p>
      </xdr:txBody>
    </xdr:sp>
    <xdr:clientData/>
  </xdr:twoCellAnchor>
  <xdr:oneCellAnchor>
    <xdr:from>
      <xdr:col>3</xdr:col>
      <xdr:colOff>123825</xdr:colOff>
      <xdr:row>49</xdr:row>
      <xdr:rowOff>107950</xdr:rowOff>
    </xdr:from>
    <xdr:ext cx="292100" cy="22542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179705</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494030" cy="250190"/>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60"/>
          <a:ext cx="494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179705</xdr:colOff>
      <xdr:row>62</xdr:row>
      <xdr:rowOff>29210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911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494030" cy="25908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870"/>
          <a:ext cx="494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179705</xdr:colOff>
      <xdr:row>60</xdr:row>
      <xdr:rowOff>45085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085"/>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494030" cy="251460"/>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480"/>
          <a:ext cx="4940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179705</xdr:colOff>
      <xdr:row>58</xdr:row>
      <xdr:rowOff>61595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695"/>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494030" cy="2584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455"/>
          <a:ext cx="4940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179705</xdr:colOff>
      <xdr:row>56</xdr:row>
      <xdr:rowOff>78105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305"/>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494030" cy="259080"/>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7065"/>
          <a:ext cx="494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179705</xdr:colOff>
      <xdr:row>54</xdr:row>
      <xdr:rowOff>94615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915"/>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494030" cy="24828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675"/>
          <a:ext cx="4940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179705</xdr:colOff>
      <xdr:row>52</xdr:row>
      <xdr:rowOff>110490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589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494030" cy="259080"/>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650"/>
          <a:ext cx="494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179705</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494030" cy="250190"/>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60"/>
          <a:ext cx="494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179705</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1835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102235</xdr:rowOff>
    </xdr:from>
    <xdr:to>
      <xdr:col>24</xdr:col>
      <xdr:colOff>25400</xdr:colOff>
      <xdr:row>61</xdr:row>
      <xdr:rowOff>118745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189085"/>
          <a:ext cx="0" cy="13881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90805</xdr:rowOff>
    </xdr:from>
    <xdr:ext cx="762000" cy="2584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5492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15.5</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118745</xdr:rowOff>
    </xdr:from>
    <xdr:to>
      <xdr:col>24</xdr:col>
      <xdr:colOff>114300</xdr:colOff>
      <xdr:row>61</xdr:row>
      <xdr:rowOff>118745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577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17780</xdr:rowOff>
    </xdr:from>
    <xdr:ext cx="762000" cy="251460"/>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3318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a:t>
          </a:r>
          <a:endParaRPr kumimoji="1" lang="ja-JP" altLang="en-US" sz="1000" b="1">
            <a:latin typeface="ＭＳ Ｐゴシック"/>
            <a:ea typeface="ＭＳ Ｐゴシック"/>
          </a:endParaRPr>
        </a:p>
      </xdr:txBody>
    </xdr:sp>
    <xdr:clientData/>
  </xdr:oneCellAnchor>
  <xdr:twoCellAnchor>
    <xdr:from>
      <xdr:col>23</xdr:col>
      <xdr:colOff>136525</xdr:colOff>
      <xdr:row>53</xdr:row>
      <xdr:rowOff>102235</xdr:rowOff>
    </xdr:from>
    <xdr:to>
      <xdr:col>24</xdr:col>
      <xdr:colOff>114300</xdr:colOff>
      <xdr:row>53</xdr:row>
      <xdr:rowOff>102235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189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57</xdr:row>
      <xdr:rowOff>69850</xdr:rowOff>
    </xdr:from>
    <xdr:to>
      <xdr:col>24</xdr:col>
      <xdr:colOff>25400</xdr:colOff>
      <xdr:row>57</xdr:row>
      <xdr:rowOff>102235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0180" y="9842500"/>
          <a:ext cx="84582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170815</xdr:rowOff>
    </xdr:from>
    <xdr:ext cx="762000" cy="2584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94346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58</xdr:row>
      <xdr:rowOff>27305</xdr:rowOff>
    </xdr:from>
    <xdr:to>
      <xdr:col>24</xdr:col>
      <xdr:colOff>76200</xdr:colOff>
      <xdr:row>58</xdr:row>
      <xdr:rowOff>128905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971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110490</xdr:rowOff>
    </xdr:from>
    <xdr:to>
      <xdr:col>19</xdr:col>
      <xdr:colOff>179705</xdr:colOff>
      <xdr:row>57</xdr:row>
      <xdr:rowOff>102235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711690"/>
          <a:ext cx="881380" cy="163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166370</xdr:rowOff>
    </xdr:from>
    <xdr:to>
      <xdr:col>20</xdr:col>
      <xdr:colOff>38100</xdr:colOff>
      <xdr:row>58</xdr:row>
      <xdr:rowOff>95885</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939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80645</xdr:rowOff>
    </xdr:from>
    <xdr:ext cx="722630" cy="259080"/>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10024745"/>
          <a:ext cx="722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56</xdr:row>
      <xdr:rowOff>12700</xdr:rowOff>
    </xdr:from>
    <xdr:to>
      <xdr:col>15</xdr:col>
      <xdr:colOff>98425</xdr:colOff>
      <xdr:row>56</xdr:row>
      <xdr:rowOff>110490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613900"/>
          <a:ext cx="8890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67945</xdr:rowOff>
    </xdr:from>
    <xdr:to>
      <xdr:col>15</xdr:col>
      <xdr:colOff>149225</xdr:colOff>
      <xdr:row>57</xdr:row>
      <xdr:rowOff>169545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84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154940</xdr:rowOff>
    </xdr:from>
    <xdr:ext cx="762000" cy="251460"/>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92759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56</xdr:row>
      <xdr:rowOff>12700</xdr:rowOff>
    </xdr:from>
    <xdr:to>
      <xdr:col>11</xdr:col>
      <xdr:colOff>9525</xdr:colOff>
      <xdr:row>56</xdr:row>
      <xdr:rowOff>78105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613900"/>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158115</xdr:rowOff>
    </xdr:from>
    <xdr:to>
      <xdr:col>11</xdr:col>
      <xdr:colOff>60325</xdr:colOff>
      <xdr:row>57</xdr:row>
      <xdr:rowOff>88265</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759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73025</xdr:rowOff>
    </xdr:from>
    <xdr:ext cx="755650" cy="25908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845675"/>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59</xdr:row>
      <xdr:rowOff>84455</xdr:rowOff>
    </xdr:from>
    <xdr:to>
      <xdr:col>6</xdr:col>
      <xdr:colOff>171450</xdr:colOff>
      <xdr:row>60</xdr:row>
      <xdr:rowOff>14605</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1020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170815</xdr:rowOff>
    </xdr:from>
    <xdr:ext cx="748030" cy="2584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10286365"/>
          <a:ext cx="7480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54380"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54380" cy="259080"/>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5650"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64</xdr:row>
      <xdr:rowOff>10160</xdr:rowOff>
    </xdr:from>
    <xdr:ext cx="756920" cy="259080"/>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7993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54380"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35560</xdr:rowOff>
    </xdr:from>
    <xdr:ext cx="762000" cy="259080"/>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636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57</xdr:row>
      <xdr:rowOff>52070</xdr:rowOff>
    </xdr:from>
    <xdr:to>
      <xdr:col>20</xdr:col>
      <xdr:colOff>38100</xdr:colOff>
      <xdr:row>57</xdr:row>
      <xdr:rowOff>153035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8247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163195</xdr:rowOff>
    </xdr:from>
    <xdr:ext cx="722630" cy="259080"/>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592945"/>
          <a:ext cx="722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56</xdr:row>
      <xdr:rowOff>59690</xdr:rowOff>
    </xdr:from>
    <xdr:to>
      <xdr:col>15</xdr:col>
      <xdr:colOff>149225</xdr:colOff>
      <xdr:row>56</xdr:row>
      <xdr:rowOff>161290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66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0</xdr:rowOff>
    </xdr:from>
    <xdr:ext cx="762000" cy="259080"/>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429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55</xdr:row>
      <xdr:rowOff>133350</xdr:rowOff>
    </xdr:from>
    <xdr:to>
      <xdr:col>11</xdr:col>
      <xdr:colOff>60325</xdr:colOff>
      <xdr:row>56</xdr:row>
      <xdr:rowOff>63500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73660</xdr:rowOff>
    </xdr:from>
    <xdr:ext cx="755650" cy="259080"/>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331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56</xdr:row>
      <xdr:rowOff>27305</xdr:rowOff>
    </xdr:from>
    <xdr:to>
      <xdr:col>6</xdr:col>
      <xdr:colOff>171450</xdr:colOff>
      <xdr:row>56</xdr:row>
      <xdr:rowOff>128905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62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139065</xdr:rowOff>
    </xdr:from>
    <xdr:ext cx="748030" cy="259080"/>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397365"/>
          <a:ext cx="748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2230" y="8191500"/>
          <a:ext cx="1525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101</xdr:col>
      <xdr:colOff>179705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2230" y="8382000"/>
          <a:ext cx="1525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81855" y="8699500"/>
          <a:ext cx="535114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300">
              <a:solidFill>
                <a:schemeClr val="tx1"/>
              </a:solidFill>
              <a:latin typeface="ＭＳ Ｐゴシック"/>
              <a:ea typeface="ＭＳ Ｐゴシック"/>
            </a:rPr>
            <a:t>前年度から0</a:t>
          </a:r>
          <a:r>
            <a:rPr kumimoji="1" lang="en-US" altLang="ja-JP" sz="1300">
              <a:solidFill>
                <a:schemeClr val="tx1"/>
              </a:solidFill>
              <a:latin typeface="ＭＳ Ｐゴシック"/>
              <a:ea typeface="ＭＳ Ｐゴシック"/>
            </a:rPr>
            <a:t>.2</a:t>
          </a:r>
          <a:r>
            <a:rPr kumimoji="1" lang="ja-JP" altLang="en-US" sz="1300">
              <a:solidFill>
                <a:schemeClr val="tx1"/>
              </a:solidFill>
              <a:latin typeface="ＭＳ Ｐゴシック"/>
              <a:ea typeface="ＭＳ Ｐゴシック"/>
            </a:rPr>
            <a:t>ポイント減少し，類似団体の平均値を下回る結果となっている。</a:t>
          </a:r>
        </a:p>
        <a:p>
          <a:r>
            <a:rPr kumimoji="1" lang="ja-JP" altLang="en-US" sz="1300">
              <a:solidFill>
                <a:schemeClr val="tx1"/>
              </a:solidFill>
              <a:latin typeface="ＭＳ Ｐゴシック"/>
              <a:ea typeface="ＭＳ Ｐゴシック"/>
            </a:rPr>
            <a:t>　要因としては，経常経費において維持補修費に大きな増減がなく，繰出金が減少したこと，また，地方税（固定資産税）の増額等により，指標の改善が図られたものと考えられる。</a:t>
          </a:r>
        </a:p>
      </xdr:txBody>
    </xdr:sp>
    <xdr:clientData/>
  </xdr:twoCellAnchor>
  <xdr:oneCellAnchor>
    <xdr:from>
      <xdr:col>62</xdr:col>
      <xdr:colOff>6350</xdr:colOff>
      <xdr:row>49</xdr:row>
      <xdr:rowOff>107950</xdr:rowOff>
    </xdr:from>
    <xdr:ext cx="284480" cy="22542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844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494030" cy="25019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60"/>
          <a:ext cx="494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494030" cy="259080"/>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60"/>
          <a:ext cx="494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494030" cy="259080"/>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60"/>
          <a:ext cx="494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494030" cy="250190"/>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60"/>
          <a:ext cx="494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494030" cy="259080"/>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60"/>
          <a:ext cx="494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494030" cy="259080"/>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60"/>
          <a:ext cx="494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494030" cy="250190"/>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60"/>
          <a:ext cx="494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139700</xdr:rowOff>
    </xdr:from>
    <xdr:to>
      <xdr:col>82</xdr:col>
      <xdr:colOff>107950</xdr:colOff>
      <xdr:row>60</xdr:row>
      <xdr:rowOff>88900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55100"/>
          <a:ext cx="0" cy="1320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60</xdr:row>
      <xdr:rowOff>60960</xdr:rowOff>
    </xdr:from>
    <xdr:ext cx="756920" cy="259080"/>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81755" y="10347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16.2</a:t>
          </a:r>
          <a:endParaRPr kumimoji="1" lang="ja-JP" altLang="en-US" sz="1000" b="1">
            <a:latin typeface="ＭＳ Ｐゴシック"/>
            <a:ea typeface="ＭＳ Ｐゴシック"/>
          </a:endParaRPr>
        </a:p>
      </xdr:txBody>
    </xdr:sp>
    <xdr:clientData/>
  </xdr:oneCellAnchor>
  <xdr:twoCellAnchor>
    <xdr:from>
      <xdr:col>82</xdr:col>
      <xdr:colOff>19050</xdr:colOff>
      <xdr:row>60</xdr:row>
      <xdr:rowOff>88900</xdr:rowOff>
    </xdr:from>
    <xdr:to>
      <xdr:col>82</xdr:col>
      <xdr:colOff>179705</xdr:colOff>
      <xdr:row>60</xdr:row>
      <xdr:rowOff>88900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3759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51</xdr:row>
      <xdr:rowOff>54610</xdr:rowOff>
    </xdr:from>
    <xdr:ext cx="756920" cy="248920"/>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81755" y="8798560"/>
          <a:ext cx="7569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5.8</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139700</xdr:rowOff>
    </xdr:from>
    <xdr:to>
      <xdr:col>82</xdr:col>
      <xdr:colOff>179705</xdr:colOff>
      <xdr:row>52</xdr:row>
      <xdr:rowOff>139700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551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114300</xdr:rowOff>
    </xdr:from>
    <xdr:to>
      <xdr:col>82</xdr:col>
      <xdr:colOff>107950</xdr:colOff>
      <xdr:row>56</xdr:row>
      <xdr:rowOff>139700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715500"/>
          <a:ext cx="8382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57</xdr:row>
      <xdr:rowOff>80010</xdr:rowOff>
    </xdr:from>
    <xdr:ext cx="756920" cy="259080"/>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81755" y="9852660"/>
          <a:ext cx="75692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57</xdr:row>
      <xdr:rowOff>107950</xdr:rowOff>
    </xdr:from>
    <xdr:to>
      <xdr:col>82</xdr:col>
      <xdr:colOff>158750</xdr:colOff>
      <xdr:row>58</xdr:row>
      <xdr:rowOff>38100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56</xdr:row>
      <xdr:rowOff>88900</xdr:rowOff>
    </xdr:from>
    <xdr:to>
      <xdr:col>78</xdr:col>
      <xdr:colOff>69850</xdr:colOff>
      <xdr:row>56</xdr:row>
      <xdr:rowOff>139700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1530" y="9690100"/>
          <a:ext cx="89027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86360</xdr:rowOff>
    </xdr:from>
    <xdr:ext cx="728980" cy="251460"/>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30460"/>
          <a:ext cx="7289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56</xdr:row>
      <xdr:rowOff>76200</xdr:rowOff>
    </xdr:from>
    <xdr:to>
      <xdr:col>73</xdr:col>
      <xdr:colOff>179705</xdr:colOff>
      <xdr:row>56</xdr:row>
      <xdr:rowOff>88900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677400"/>
          <a:ext cx="88773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95250</xdr:rowOff>
    </xdr:from>
    <xdr:to>
      <xdr:col>74</xdr:col>
      <xdr:colOff>31750</xdr:colOff>
      <xdr:row>58</xdr:row>
      <xdr:rowOff>25400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10160</xdr:rowOff>
    </xdr:from>
    <xdr:ext cx="762000" cy="259080"/>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954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56</xdr:row>
      <xdr:rowOff>76200</xdr:rowOff>
    </xdr:from>
    <xdr:to>
      <xdr:col>69</xdr:col>
      <xdr:colOff>92075</xdr:colOff>
      <xdr:row>56</xdr:row>
      <xdr:rowOff>139700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677400"/>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44450</xdr:rowOff>
    </xdr:from>
    <xdr:to>
      <xdr:col>69</xdr:col>
      <xdr:colOff>142875</xdr:colOff>
      <xdr:row>57</xdr:row>
      <xdr:rowOff>146050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130810</xdr:rowOff>
    </xdr:from>
    <xdr:ext cx="755650" cy="259080"/>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9034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105410</xdr:rowOff>
    </xdr:from>
    <xdr:ext cx="762000"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87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54380"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48030" cy="259080"/>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60"/>
          <a:ext cx="748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5650"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64</xdr:row>
      <xdr:rowOff>10160</xdr:rowOff>
    </xdr:from>
    <xdr:ext cx="755650" cy="25908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1280" y="10982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56</xdr:row>
      <xdr:rowOff>63500</xdr:rowOff>
    </xdr:from>
    <xdr:to>
      <xdr:col>82</xdr:col>
      <xdr:colOff>158750</xdr:colOff>
      <xdr:row>56</xdr:row>
      <xdr:rowOff>165100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55</xdr:row>
      <xdr:rowOff>80010</xdr:rowOff>
    </xdr:from>
    <xdr:ext cx="756920" cy="259080"/>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81755" y="95097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56</xdr:row>
      <xdr:rowOff>88900</xdr:rowOff>
    </xdr:from>
    <xdr:to>
      <xdr:col>78</xdr:col>
      <xdr:colOff>120650</xdr:colOff>
      <xdr:row>57</xdr:row>
      <xdr:rowOff>19050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69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29210</xdr:rowOff>
    </xdr:from>
    <xdr:ext cx="728980" cy="251460"/>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458960"/>
          <a:ext cx="7289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56</xdr:row>
      <xdr:rowOff>38100</xdr:rowOff>
    </xdr:from>
    <xdr:to>
      <xdr:col>74</xdr:col>
      <xdr:colOff>31750</xdr:colOff>
      <xdr:row>56</xdr:row>
      <xdr:rowOff>139700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149860</xdr:rowOff>
    </xdr:from>
    <xdr:ext cx="762000" cy="259080"/>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408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56</xdr:row>
      <xdr:rowOff>25400</xdr:rowOff>
    </xdr:from>
    <xdr:to>
      <xdr:col>69</xdr:col>
      <xdr:colOff>142875</xdr:colOff>
      <xdr:row>56</xdr:row>
      <xdr:rowOff>127000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62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137160</xdr:rowOff>
    </xdr:from>
    <xdr:ext cx="755650" cy="259080"/>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3954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56</xdr:row>
      <xdr:rowOff>88900</xdr:rowOff>
    </xdr:from>
    <xdr:to>
      <xdr:col>65</xdr:col>
      <xdr:colOff>53975</xdr:colOff>
      <xdr:row>57</xdr:row>
      <xdr:rowOff>19050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69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29210</xdr:rowOff>
    </xdr:from>
    <xdr:ext cx="762000" cy="251460"/>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4589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28/29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2230" y="4762500"/>
          <a:ext cx="1525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101</xdr:col>
      <xdr:colOff>179705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2230" y="4953000"/>
          <a:ext cx="1525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81855" y="5270500"/>
          <a:ext cx="535114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　前年度から0.2ポイント減少したものの，引き続き類似団体の平均値を上回る結果となっている。</a:t>
          </a:r>
        </a:p>
        <a:p>
          <a:r>
            <a:rPr kumimoji="1" lang="ja-JP" altLang="en-US" sz="1300">
              <a:solidFill>
                <a:schemeClr val="tx1"/>
              </a:solidFill>
              <a:latin typeface="ＭＳ Ｐゴシック"/>
              <a:ea typeface="ＭＳ Ｐゴシック"/>
            </a:rPr>
            <a:t>　要因としては，大崎地域広域行政事務組合への経常的な負担金は増加したものの，地方税（固定資産税）の増額等により，指標の改善が図られたものと考えられる。</a:t>
          </a:r>
        </a:p>
      </xdr:txBody>
    </xdr:sp>
    <xdr:clientData/>
  </xdr:twoCellAnchor>
  <xdr:oneCellAnchor>
    <xdr:from>
      <xdr:col>62</xdr:col>
      <xdr:colOff>6350</xdr:colOff>
      <xdr:row>29</xdr:row>
      <xdr:rowOff>107950</xdr:rowOff>
    </xdr:from>
    <xdr:ext cx="284480" cy="22542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844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494030" cy="250190"/>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60"/>
          <a:ext cx="494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3810</xdr:rowOff>
    </xdr:from>
    <xdr:ext cx="494030" cy="259080"/>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033260"/>
          <a:ext cx="494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137160</xdr:rowOff>
    </xdr:from>
    <xdr:ext cx="494030" cy="259080"/>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652260"/>
          <a:ext cx="494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99060</xdr:rowOff>
    </xdr:from>
    <xdr:ext cx="494030" cy="250190"/>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271260"/>
          <a:ext cx="494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60960</xdr:rowOff>
    </xdr:from>
    <xdr:ext cx="494030" cy="259080"/>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890260"/>
          <a:ext cx="494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22860</xdr:rowOff>
    </xdr:from>
    <xdr:ext cx="494030" cy="259080"/>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09260"/>
          <a:ext cx="494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156210</xdr:rowOff>
    </xdr:from>
    <xdr:ext cx="494030" cy="250190"/>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128260"/>
          <a:ext cx="494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6" name="補助費等グラフ枠">
          <a:extLst>
            <a:ext uri="{FF2B5EF4-FFF2-40B4-BE49-F238E27FC236}">
              <a16:creationId xmlns:a16="http://schemas.microsoft.com/office/drawing/2014/main" id="{00000000-0008-0000-0400-000032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127000</xdr:rowOff>
    </xdr:from>
    <xdr:to>
      <xdr:col>82</xdr:col>
      <xdr:colOff>107950</xdr:colOff>
      <xdr:row>40</xdr:row>
      <xdr:rowOff>20320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6510000" y="5613400"/>
          <a:ext cx="0" cy="12649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39</xdr:row>
      <xdr:rowOff>163830</xdr:rowOff>
    </xdr:from>
    <xdr:ext cx="756920" cy="259080"/>
    <xdr:sp macro="" textlink="">
      <xdr:nvSpPr>
        <xdr:cNvPr id="308" name="補助費等最小値テキスト">
          <a:extLst>
            <a:ext uri="{FF2B5EF4-FFF2-40B4-BE49-F238E27FC236}">
              <a16:creationId xmlns:a16="http://schemas.microsoft.com/office/drawing/2014/main" id="{00000000-0008-0000-0400-000034010000}"/>
            </a:ext>
          </a:extLst>
        </xdr:cNvPr>
        <xdr:cNvSpPr txBox="1"/>
      </xdr:nvSpPr>
      <xdr:spPr>
        <a:xfrm>
          <a:off x="16581755" y="685038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21.1</a:t>
          </a:r>
          <a:endParaRPr kumimoji="1" lang="ja-JP" altLang="en-US" sz="1000" b="1">
            <a:latin typeface="ＭＳ Ｐゴシック"/>
            <a:ea typeface="ＭＳ Ｐゴシック"/>
          </a:endParaRPr>
        </a:p>
      </xdr:txBody>
    </xdr:sp>
    <xdr:clientData/>
  </xdr:oneCellAnchor>
  <xdr:twoCellAnchor>
    <xdr:from>
      <xdr:col>82</xdr:col>
      <xdr:colOff>19050</xdr:colOff>
      <xdr:row>40</xdr:row>
      <xdr:rowOff>20320</xdr:rowOff>
    </xdr:from>
    <xdr:to>
      <xdr:col>82</xdr:col>
      <xdr:colOff>179705</xdr:colOff>
      <xdr:row>40</xdr:row>
      <xdr:rowOff>20320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687832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31</xdr:row>
      <xdr:rowOff>41910</xdr:rowOff>
    </xdr:from>
    <xdr:ext cx="756920" cy="250190"/>
    <xdr:sp macro="" textlink="">
      <xdr:nvSpPr>
        <xdr:cNvPr id="310" name="補助費等最大値テキスト">
          <a:extLst>
            <a:ext uri="{FF2B5EF4-FFF2-40B4-BE49-F238E27FC236}">
              <a16:creationId xmlns:a16="http://schemas.microsoft.com/office/drawing/2014/main" id="{00000000-0008-0000-0400-000036010000}"/>
            </a:ext>
          </a:extLst>
        </xdr:cNvPr>
        <xdr:cNvSpPr txBox="1"/>
      </xdr:nvSpPr>
      <xdr:spPr>
        <a:xfrm>
          <a:off x="16581755" y="5356860"/>
          <a:ext cx="7569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a:t>
          </a:r>
          <a:endParaRPr kumimoji="1" lang="ja-JP" altLang="en-US" sz="1000" b="1">
            <a:latin typeface="ＭＳ Ｐゴシック"/>
            <a:ea typeface="ＭＳ Ｐゴシック"/>
          </a:endParaRPr>
        </a:p>
      </xdr:txBody>
    </xdr:sp>
    <xdr:clientData/>
  </xdr:oneCellAnchor>
  <xdr:twoCellAnchor>
    <xdr:from>
      <xdr:col>82</xdr:col>
      <xdr:colOff>19050</xdr:colOff>
      <xdr:row>32</xdr:row>
      <xdr:rowOff>127000</xdr:rowOff>
    </xdr:from>
    <xdr:to>
      <xdr:col>82</xdr:col>
      <xdr:colOff>179705</xdr:colOff>
      <xdr:row>32</xdr:row>
      <xdr:rowOff>127000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56134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40</xdr:row>
      <xdr:rowOff>12700</xdr:rowOff>
    </xdr:from>
    <xdr:to>
      <xdr:col>82</xdr:col>
      <xdr:colOff>107950</xdr:colOff>
      <xdr:row>40</xdr:row>
      <xdr:rowOff>27940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5671800" y="687070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35</xdr:row>
      <xdr:rowOff>8890</xdr:rowOff>
    </xdr:from>
    <xdr:ext cx="756920" cy="248920"/>
    <xdr:sp macro="" textlink="">
      <xdr:nvSpPr>
        <xdr:cNvPr id="313" name="補助費等平均値テキスト">
          <a:extLst>
            <a:ext uri="{FF2B5EF4-FFF2-40B4-BE49-F238E27FC236}">
              <a16:creationId xmlns:a16="http://schemas.microsoft.com/office/drawing/2014/main" id="{00000000-0008-0000-0400-000039010000}"/>
            </a:ext>
          </a:extLst>
        </xdr:cNvPr>
        <xdr:cNvSpPr txBox="1"/>
      </xdr:nvSpPr>
      <xdr:spPr>
        <a:xfrm>
          <a:off x="16581755" y="6009640"/>
          <a:ext cx="75692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35</xdr:row>
      <xdr:rowOff>163830</xdr:rowOff>
    </xdr:from>
    <xdr:to>
      <xdr:col>82</xdr:col>
      <xdr:colOff>158750</xdr:colOff>
      <xdr:row>36</xdr:row>
      <xdr:rowOff>93980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6459200" y="616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39</xdr:row>
      <xdr:rowOff>146050</xdr:rowOff>
    </xdr:from>
    <xdr:to>
      <xdr:col>78</xdr:col>
      <xdr:colOff>69850</xdr:colOff>
      <xdr:row>40</xdr:row>
      <xdr:rowOff>27940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4781530" y="6832600"/>
          <a:ext cx="89027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118110</xdr:rowOff>
    </xdr:from>
    <xdr:to>
      <xdr:col>78</xdr:col>
      <xdr:colOff>120650</xdr:colOff>
      <xdr:row>36</xdr:row>
      <xdr:rowOff>48260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56210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58420</xdr:rowOff>
    </xdr:from>
    <xdr:ext cx="728980" cy="259080"/>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290800" y="5887720"/>
          <a:ext cx="7289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11.8</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39</xdr:row>
      <xdr:rowOff>146050</xdr:rowOff>
    </xdr:from>
    <xdr:to>
      <xdr:col>73</xdr:col>
      <xdr:colOff>179705</xdr:colOff>
      <xdr:row>39</xdr:row>
      <xdr:rowOff>153670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893800" y="6832600"/>
          <a:ext cx="88773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102870</xdr:rowOff>
    </xdr:from>
    <xdr:to>
      <xdr:col>74</xdr:col>
      <xdr:colOff>31750</xdr:colOff>
      <xdr:row>36</xdr:row>
      <xdr:rowOff>33020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4732000" y="610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43180</xdr:rowOff>
    </xdr:from>
    <xdr:ext cx="762000" cy="248920"/>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401800" y="587248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39</xdr:row>
      <xdr:rowOff>153670</xdr:rowOff>
    </xdr:from>
    <xdr:to>
      <xdr:col>69</xdr:col>
      <xdr:colOff>92075</xdr:colOff>
      <xdr:row>40</xdr:row>
      <xdr:rowOff>127000</xdr:rowOff>
    </xdr:to>
    <xdr:cxnSp macro="">
      <xdr:nvCxnSpPr>
        <xdr:cNvPr id="321" name="直線コネクタ 320">
          <a:extLst>
            <a:ext uri="{FF2B5EF4-FFF2-40B4-BE49-F238E27FC236}">
              <a16:creationId xmlns:a16="http://schemas.microsoft.com/office/drawing/2014/main" id="{00000000-0008-0000-0400-000041010000}"/>
            </a:ext>
          </a:extLst>
        </xdr:cNvPr>
        <xdr:cNvCxnSpPr/>
      </xdr:nvCxnSpPr>
      <xdr:spPr>
        <a:xfrm flipV="1">
          <a:off x="13004800" y="6840220"/>
          <a:ext cx="889000" cy="144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49530</xdr:rowOff>
    </xdr:from>
    <xdr:to>
      <xdr:col>69</xdr:col>
      <xdr:colOff>142875</xdr:colOff>
      <xdr:row>35</xdr:row>
      <xdr:rowOff>151130</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3843000" y="605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161290</xdr:rowOff>
    </xdr:from>
    <xdr:ext cx="755650" cy="259080"/>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3512800" y="581914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35</xdr:row>
      <xdr:rowOff>140970</xdr:rowOff>
    </xdr:from>
    <xdr:to>
      <xdr:col>65</xdr:col>
      <xdr:colOff>53975</xdr:colOff>
      <xdr:row>36</xdr:row>
      <xdr:rowOff>71120</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2954000" y="614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81280</xdr:rowOff>
    </xdr:from>
    <xdr:ext cx="762000"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623800" y="59105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54380" cy="259080"/>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6294100" y="7553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48030" cy="259080"/>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455900" y="7553960"/>
          <a:ext cx="748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5650" cy="259080"/>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566900" y="7553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44</xdr:row>
      <xdr:rowOff>10160</xdr:rowOff>
    </xdr:from>
    <xdr:ext cx="755650" cy="259080"/>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781280" y="7553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39</xdr:row>
      <xdr:rowOff>133350</xdr:rowOff>
    </xdr:from>
    <xdr:to>
      <xdr:col>82</xdr:col>
      <xdr:colOff>158750</xdr:colOff>
      <xdr:row>40</xdr:row>
      <xdr:rowOff>63500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6459200" y="681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39</xdr:row>
      <xdr:rowOff>41910</xdr:rowOff>
    </xdr:from>
    <xdr:ext cx="756920" cy="250190"/>
    <xdr:sp macro="" textlink="">
      <xdr:nvSpPr>
        <xdr:cNvPr id="332" name="補助費等該当値テキスト">
          <a:extLst>
            <a:ext uri="{FF2B5EF4-FFF2-40B4-BE49-F238E27FC236}">
              <a16:creationId xmlns:a16="http://schemas.microsoft.com/office/drawing/2014/main" id="{00000000-0008-0000-0400-00004C010000}"/>
            </a:ext>
          </a:extLst>
        </xdr:cNvPr>
        <xdr:cNvSpPr txBox="1"/>
      </xdr:nvSpPr>
      <xdr:spPr>
        <a:xfrm>
          <a:off x="16581755" y="6728460"/>
          <a:ext cx="7569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21.0</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39</xdr:row>
      <xdr:rowOff>148590</xdr:rowOff>
    </xdr:from>
    <xdr:to>
      <xdr:col>78</xdr:col>
      <xdr:colOff>120650</xdr:colOff>
      <xdr:row>40</xdr:row>
      <xdr:rowOff>78740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5621000" y="683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63500</xdr:rowOff>
    </xdr:from>
    <xdr:ext cx="728980" cy="251460"/>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5290800" y="6921500"/>
          <a:ext cx="7289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21.2</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39</xdr:row>
      <xdr:rowOff>95250</xdr:rowOff>
    </xdr:from>
    <xdr:to>
      <xdr:col>74</xdr:col>
      <xdr:colOff>31750</xdr:colOff>
      <xdr:row>40</xdr:row>
      <xdr:rowOff>25400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4732000" y="678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40</xdr:row>
      <xdr:rowOff>10160</xdr:rowOff>
    </xdr:from>
    <xdr:ext cx="762000" cy="259080"/>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4401800" y="6868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20.5</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39</xdr:row>
      <xdr:rowOff>102870</xdr:rowOff>
    </xdr:from>
    <xdr:to>
      <xdr:col>69</xdr:col>
      <xdr:colOff>142875</xdr:colOff>
      <xdr:row>40</xdr:row>
      <xdr:rowOff>33020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38430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40</xdr:row>
      <xdr:rowOff>17780</xdr:rowOff>
    </xdr:from>
    <xdr:ext cx="755650" cy="251460"/>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3512800" y="6875780"/>
          <a:ext cx="7556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40</xdr:row>
      <xdr:rowOff>76200</xdr:rowOff>
    </xdr:from>
    <xdr:to>
      <xdr:col>65</xdr:col>
      <xdr:colOff>53975</xdr:colOff>
      <xdr:row>41</xdr:row>
      <xdr:rowOff>6350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2954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162560</xdr:rowOff>
    </xdr:from>
    <xdr:ext cx="762000" cy="259080"/>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2623800" y="7020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22.5</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179705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1557000"/>
          <a:ext cx="461835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179705</xdr:colOff>
      <xdr:row>67</xdr:row>
      <xdr:rowOff>133350</xdr:rowOff>
    </xdr:from>
    <xdr:to>
      <xdr:col>34</xdr:col>
      <xdr:colOff>120650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80355" y="11620500"/>
          <a:ext cx="15411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68</xdr:row>
      <xdr:rowOff>152400</xdr:rowOff>
    </xdr:from>
    <xdr:to>
      <xdr:col>34</xdr:col>
      <xdr:colOff>120650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380355" y="11811000"/>
          <a:ext cx="15411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25/29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179705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62000" y="12128500"/>
          <a:ext cx="461835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179705</xdr:colOff>
      <xdr:row>72</xdr:row>
      <xdr:rowOff>38100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5778500" y="12128500"/>
          <a:ext cx="38023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　前年度より0.8ポイント減少したが，引き続き類似団体の平均値を上回る数値となった。</a:t>
          </a:r>
        </a:p>
        <a:p>
          <a:r>
            <a:rPr kumimoji="1" lang="ja-JP" altLang="en-US" sz="1300">
              <a:solidFill>
                <a:schemeClr val="tx1"/>
              </a:solidFill>
              <a:latin typeface="ＭＳ Ｐゴシック"/>
              <a:ea typeface="ＭＳ Ｐゴシック"/>
            </a:rPr>
            <a:t>　</a:t>
          </a:r>
          <a:r>
            <a:rPr kumimoji="1" lang="ja-JP" altLang="ja-JP" sz="1200">
              <a:solidFill>
                <a:schemeClr val="tx1"/>
              </a:solidFill>
              <a:effectLst/>
              <a:latin typeface="ＭＳ ゴシック"/>
              <a:ea typeface="ＭＳ ゴシック"/>
              <a:cs typeface="+mn-cs"/>
            </a:rPr>
            <a:t>今後，据え置き期間を経て本庁舎建設事業等に係る地方債償還が控えていることから，必要に応じて，高利債の繰り上げ償還を進めるなど，公債費の抑制に努めていくとともに</a:t>
          </a:r>
          <a:r>
            <a:rPr kumimoji="1" lang="ja-JP" altLang="en-US" sz="1300">
              <a:solidFill>
                <a:schemeClr val="tx1"/>
              </a:solidFill>
              <a:latin typeface="ＭＳ Ｐゴシック"/>
              <a:ea typeface="ＭＳ Ｐゴシック"/>
            </a:rPr>
            <a:t>事業規模の見直し等を通じ，健全な財政運営に努める必要がある。</a:t>
          </a:r>
        </a:p>
      </xdr:txBody>
    </xdr:sp>
    <xdr:clientData/>
  </xdr:twoCellAnchor>
  <xdr:oneCellAnchor>
    <xdr:from>
      <xdr:col>3</xdr:col>
      <xdr:colOff>123825</xdr:colOff>
      <xdr:row>69</xdr:row>
      <xdr:rowOff>107950</xdr:rowOff>
    </xdr:from>
    <xdr:ext cx="292100" cy="22542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723900" y="11938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179705</xdr:colOff>
      <xdr:row>84</xdr:row>
      <xdr:rowOff>12700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414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494030" cy="250190"/>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4272260"/>
          <a:ext cx="494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82</xdr:row>
      <xdr:rowOff>29210</xdr:rowOff>
    </xdr:from>
    <xdr:to>
      <xdr:col>26</xdr:col>
      <xdr:colOff>179705</xdr:colOff>
      <xdr:row>82</xdr:row>
      <xdr:rowOff>29210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08811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58420</xdr:rowOff>
    </xdr:from>
    <xdr:ext cx="494030" cy="259080"/>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945870"/>
          <a:ext cx="494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80</xdr:row>
      <xdr:rowOff>45085</xdr:rowOff>
    </xdr:from>
    <xdr:to>
      <xdr:col>26</xdr:col>
      <xdr:colOff>179705</xdr:colOff>
      <xdr:row>80</xdr:row>
      <xdr:rowOff>45085</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761085"/>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74930</xdr:rowOff>
    </xdr:from>
    <xdr:ext cx="494030" cy="251460"/>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619480"/>
          <a:ext cx="4940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78</xdr:row>
      <xdr:rowOff>61595</xdr:rowOff>
    </xdr:from>
    <xdr:to>
      <xdr:col>26</xdr:col>
      <xdr:colOff>179705</xdr:colOff>
      <xdr:row>78</xdr:row>
      <xdr:rowOff>61595</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434695"/>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90805</xdr:rowOff>
    </xdr:from>
    <xdr:ext cx="494030" cy="2584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292455"/>
          <a:ext cx="4940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76</xdr:row>
      <xdr:rowOff>78105</xdr:rowOff>
    </xdr:from>
    <xdr:to>
      <xdr:col>26</xdr:col>
      <xdr:colOff>179705</xdr:colOff>
      <xdr:row>76</xdr:row>
      <xdr:rowOff>78105</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108305"/>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107315</xdr:rowOff>
    </xdr:from>
    <xdr:ext cx="494030" cy="259080"/>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66065"/>
          <a:ext cx="494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74</xdr:row>
      <xdr:rowOff>94615</xdr:rowOff>
    </xdr:from>
    <xdr:to>
      <xdr:col>26</xdr:col>
      <xdr:colOff>179705</xdr:colOff>
      <xdr:row>74</xdr:row>
      <xdr:rowOff>94615</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781915"/>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123825</xdr:rowOff>
    </xdr:from>
    <xdr:ext cx="494030" cy="24828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639675"/>
          <a:ext cx="4940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110490</xdr:rowOff>
    </xdr:from>
    <xdr:to>
      <xdr:col>26</xdr:col>
      <xdr:colOff>179705</xdr:colOff>
      <xdr:row>72</xdr:row>
      <xdr:rowOff>110490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45489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139700</xdr:rowOff>
    </xdr:from>
    <xdr:ext cx="494030" cy="259080"/>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312650"/>
          <a:ext cx="494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179705</xdr:colOff>
      <xdr:row>70</xdr:row>
      <xdr:rowOff>127000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128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179705</xdr:colOff>
      <xdr:row>84</xdr:row>
      <xdr:rowOff>12700</xdr:rowOff>
    </xdr:to>
    <xdr:sp macro="" textlink="">
      <xdr:nvSpPr>
        <xdr:cNvPr id="368" name="公債費グラフ枠">
          <a:extLst>
            <a:ext uri="{FF2B5EF4-FFF2-40B4-BE49-F238E27FC236}">
              <a16:creationId xmlns:a16="http://schemas.microsoft.com/office/drawing/2014/main" id="{00000000-0008-0000-0400-000070010000}"/>
            </a:ext>
          </a:extLst>
        </xdr:cNvPr>
        <xdr:cNvSpPr/>
      </xdr:nvSpPr>
      <xdr:spPr>
        <a:xfrm>
          <a:off x="762000" y="12128500"/>
          <a:ext cx="461835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115570</xdr:rowOff>
    </xdr:from>
    <xdr:to>
      <xdr:col>24</xdr:col>
      <xdr:colOff>25400</xdr:colOff>
      <xdr:row>81</xdr:row>
      <xdr:rowOff>30480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4826000" y="12631420"/>
          <a:ext cx="0" cy="1286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2540</xdr:rowOff>
    </xdr:from>
    <xdr:ext cx="762000" cy="259080"/>
    <xdr:sp macro="" textlink="">
      <xdr:nvSpPr>
        <xdr:cNvPr id="370" name="公債費最小値テキスト">
          <a:extLst>
            <a:ext uri="{FF2B5EF4-FFF2-40B4-BE49-F238E27FC236}">
              <a16:creationId xmlns:a16="http://schemas.microsoft.com/office/drawing/2014/main" id="{00000000-0008-0000-0400-000072010000}"/>
            </a:ext>
          </a:extLst>
        </xdr:cNvPr>
        <xdr:cNvSpPr txBox="1"/>
      </xdr:nvSpPr>
      <xdr:spPr>
        <a:xfrm>
          <a:off x="4914900" y="13889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22.4</a:t>
          </a:r>
          <a:endParaRPr kumimoji="1" lang="ja-JP" altLang="en-US" sz="1000" b="1">
            <a:latin typeface="ＭＳ Ｐゴシック"/>
            <a:ea typeface="ＭＳ Ｐゴシック"/>
          </a:endParaRPr>
        </a:p>
      </xdr:txBody>
    </xdr:sp>
    <xdr:clientData/>
  </xdr:oneCellAnchor>
  <xdr:twoCellAnchor>
    <xdr:from>
      <xdr:col>23</xdr:col>
      <xdr:colOff>136525</xdr:colOff>
      <xdr:row>81</xdr:row>
      <xdr:rowOff>30480</xdr:rowOff>
    </xdr:from>
    <xdr:to>
      <xdr:col>24</xdr:col>
      <xdr:colOff>114300</xdr:colOff>
      <xdr:row>81</xdr:row>
      <xdr:rowOff>30480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3917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30480</xdr:rowOff>
    </xdr:from>
    <xdr:ext cx="762000" cy="250190"/>
    <xdr:sp macro="" textlink="">
      <xdr:nvSpPr>
        <xdr:cNvPr id="372" name="公債費最大値テキスト">
          <a:extLst>
            <a:ext uri="{FF2B5EF4-FFF2-40B4-BE49-F238E27FC236}">
              <a16:creationId xmlns:a16="http://schemas.microsoft.com/office/drawing/2014/main" id="{00000000-0008-0000-0400-000074010000}"/>
            </a:ext>
          </a:extLst>
        </xdr:cNvPr>
        <xdr:cNvSpPr txBox="1"/>
      </xdr:nvSpPr>
      <xdr:spPr>
        <a:xfrm>
          <a:off x="4914900" y="123748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a:t>
          </a:r>
          <a:endParaRPr kumimoji="1" lang="ja-JP" altLang="en-US" sz="1000" b="1">
            <a:latin typeface="ＭＳ Ｐゴシック"/>
            <a:ea typeface="ＭＳ Ｐゴシック"/>
          </a:endParaRPr>
        </a:p>
      </xdr:txBody>
    </xdr:sp>
    <xdr:clientData/>
  </xdr:oneCellAnchor>
  <xdr:twoCellAnchor>
    <xdr:from>
      <xdr:col>23</xdr:col>
      <xdr:colOff>136525</xdr:colOff>
      <xdr:row>73</xdr:row>
      <xdr:rowOff>115570</xdr:rowOff>
    </xdr:from>
    <xdr:to>
      <xdr:col>24</xdr:col>
      <xdr:colOff>114300</xdr:colOff>
      <xdr:row>73</xdr:row>
      <xdr:rowOff>115570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4737100" y="12631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79</xdr:row>
      <xdr:rowOff>125095</xdr:rowOff>
    </xdr:from>
    <xdr:to>
      <xdr:col>24</xdr:col>
      <xdr:colOff>25400</xdr:colOff>
      <xdr:row>80</xdr:row>
      <xdr:rowOff>6350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3980180" y="13669645"/>
          <a:ext cx="84582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140335</xdr:rowOff>
    </xdr:from>
    <xdr:ext cx="762000" cy="259080"/>
    <xdr:sp macro="" textlink="">
      <xdr:nvSpPr>
        <xdr:cNvPr id="375" name="公債費平均値テキスト">
          <a:extLst>
            <a:ext uri="{FF2B5EF4-FFF2-40B4-BE49-F238E27FC236}">
              <a16:creationId xmlns:a16="http://schemas.microsoft.com/office/drawing/2014/main" id="{00000000-0008-0000-0400-000077010000}"/>
            </a:ext>
          </a:extLst>
        </xdr:cNvPr>
        <xdr:cNvSpPr txBox="1"/>
      </xdr:nvSpPr>
      <xdr:spPr>
        <a:xfrm>
          <a:off x="4914900" y="1317053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77</xdr:row>
      <xdr:rowOff>123825</xdr:rowOff>
    </xdr:from>
    <xdr:to>
      <xdr:col>24</xdr:col>
      <xdr:colOff>76200</xdr:colOff>
      <xdr:row>78</xdr:row>
      <xdr:rowOff>53975</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4775200" y="13325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158115</xdr:rowOff>
    </xdr:from>
    <xdr:to>
      <xdr:col>19</xdr:col>
      <xdr:colOff>179705</xdr:colOff>
      <xdr:row>80</xdr:row>
      <xdr:rowOff>6350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3098800" y="13702665"/>
          <a:ext cx="88138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4445</xdr:rowOff>
    </xdr:from>
    <xdr:to>
      <xdr:col>20</xdr:col>
      <xdr:colOff>38100</xdr:colOff>
      <xdr:row>78</xdr:row>
      <xdr:rowOff>106045</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937000" y="13377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116205</xdr:rowOff>
    </xdr:from>
    <xdr:ext cx="722630" cy="259080"/>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606800" y="13146405"/>
          <a:ext cx="722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79</xdr:row>
      <xdr:rowOff>66675</xdr:rowOff>
    </xdr:from>
    <xdr:to>
      <xdr:col>15</xdr:col>
      <xdr:colOff>98425</xdr:colOff>
      <xdr:row>79</xdr:row>
      <xdr:rowOff>158115</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a:off x="2209800" y="13611225"/>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17780</xdr:rowOff>
    </xdr:from>
    <xdr:to>
      <xdr:col>15</xdr:col>
      <xdr:colOff>149225</xdr:colOff>
      <xdr:row>78</xdr:row>
      <xdr:rowOff>118745</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3048000" y="133908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128905</xdr:rowOff>
    </xdr:from>
    <xdr:ext cx="762000" cy="259080"/>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717800" y="131591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79</xdr:row>
      <xdr:rowOff>53340</xdr:rowOff>
    </xdr:from>
    <xdr:to>
      <xdr:col>11</xdr:col>
      <xdr:colOff>9525</xdr:colOff>
      <xdr:row>79</xdr:row>
      <xdr:rowOff>66675</xdr:rowOff>
    </xdr:to>
    <xdr:cxnSp macro="">
      <xdr:nvCxnSpPr>
        <xdr:cNvPr id="383" name="直線コネクタ 382">
          <a:extLst>
            <a:ext uri="{FF2B5EF4-FFF2-40B4-BE49-F238E27FC236}">
              <a16:creationId xmlns:a16="http://schemas.microsoft.com/office/drawing/2014/main" id="{00000000-0008-0000-0400-00007F010000}"/>
            </a:ext>
          </a:extLst>
        </xdr:cNvPr>
        <xdr:cNvCxnSpPr/>
      </xdr:nvCxnSpPr>
      <xdr:spPr>
        <a:xfrm>
          <a:off x="1320800" y="1359789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149860</xdr:rowOff>
    </xdr:from>
    <xdr:to>
      <xdr:col>11</xdr:col>
      <xdr:colOff>60325</xdr:colOff>
      <xdr:row>78</xdr:row>
      <xdr:rowOff>80010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2159000" y="1335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90170</xdr:rowOff>
    </xdr:from>
    <xdr:ext cx="755650"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312037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78</xdr:row>
      <xdr:rowOff>121920</xdr:rowOff>
    </xdr:from>
    <xdr:to>
      <xdr:col>6</xdr:col>
      <xdr:colOff>171450</xdr:colOff>
      <xdr:row>79</xdr:row>
      <xdr:rowOff>52070</xdr:rowOff>
    </xdr:to>
    <xdr:sp macro="" textlink="">
      <xdr:nvSpPr>
        <xdr:cNvPr id="386" name="フローチャート: 判断 385">
          <a:extLst>
            <a:ext uri="{FF2B5EF4-FFF2-40B4-BE49-F238E27FC236}">
              <a16:creationId xmlns:a16="http://schemas.microsoft.com/office/drawing/2014/main" id="{00000000-0008-0000-0400-000082010000}"/>
            </a:ext>
          </a:extLst>
        </xdr:cNvPr>
        <xdr:cNvSpPr/>
      </xdr:nvSpPr>
      <xdr:spPr>
        <a:xfrm>
          <a:off x="1270000" y="1349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62230</xdr:rowOff>
    </xdr:from>
    <xdr:ext cx="748030" cy="259080"/>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3263880"/>
          <a:ext cx="748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54380" cy="259080"/>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4610100" y="14411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54380" cy="259080"/>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771900" y="14411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5650" cy="259080"/>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882900" y="14411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84</xdr:row>
      <xdr:rowOff>10160</xdr:rowOff>
    </xdr:from>
    <xdr:ext cx="756920" cy="259080"/>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97993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54380" cy="259080"/>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104900" y="14411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79</xdr:row>
      <xdr:rowOff>74930</xdr:rowOff>
    </xdr:from>
    <xdr:to>
      <xdr:col>24</xdr:col>
      <xdr:colOff>76200</xdr:colOff>
      <xdr:row>80</xdr:row>
      <xdr:rowOff>4445</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4775200" y="136194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46355</xdr:rowOff>
    </xdr:from>
    <xdr:ext cx="762000" cy="259080"/>
    <xdr:sp macro="" textlink="">
      <xdr:nvSpPr>
        <xdr:cNvPr id="394" name="公債費該当値テキスト">
          <a:extLst>
            <a:ext uri="{FF2B5EF4-FFF2-40B4-BE49-F238E27FC236}">
              <a16:creationId xmlns:a16="http://schemas.microsoft.com/office/drawing/2014/main" id="{00000000-0008-0000-0400-00008A010000}"/>
            </a:ext>
          </a:extLst>
        </xdr:cNvPr>
        <xdr:cNvSpPr txBox="1"/>
      </xdr:nvSpPr>
      <xdr:spPr>
        <a:xfrm>
          <a:off x="4914900" y="135909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79</xdr:row>
      <xdr:rowOff>127000</xdr:rowOff>
    </xdr:from>
    <xdr:to>
      <xdr:col>20</xdr:col>
      <xdr:colOff>38100</xdr:colOff>
      <xdr:row>80</xdr:row>
      <xdr:rowOff>57150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937000" y="1367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41910</xdr:rowOff>
    </xdr:from>
    <xdr:ext cx="722630" cy="250190"/>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3606800" y="13757910"/>
          <a:ext cx="722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79</xdr:row>
      <xdr:rowOff>107315</xdr:rowOff>
    </xdr:from>
    <xdr:to>
      <xdr:col>15</xdr:col>
      <xdr:colOff>149225</xdr:colOff>
      <xdr:row>80</xdr:row>
      <xdr:rowOff>37465</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3048000" y="1365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22225</xdr:rowOff>
    </xdr:from>
    <xdr:ext cx="762000" cy="2584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2717800" y="137382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79</xdr:row>
      <xdr:rowOff>15875</xdr:rowOff>
    </xdr:from>
    <xdr:to>
      <xdr:col>11</xdr:col>
      <xdr:colOff>60325</xdr:colOff>
      <xdr:row>79</xdr:row>
      <xdr:rowOff>117475</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2159000" y="1356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102235</xdr:rowOff>
    </xdr:from>
    <xdr:ext cx="755650" cy="2584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828800" y="13646785"/>
          <a:ext cx="7556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79</xdr:row>
      <xdr:rowOff>2540</xdr:rowOff>
    </xdr:from>
    <xdr:to>
      <xdr:col>6</xdr:col>
      <xdr:colOff>171450</xdr:colOff>
      <xdr:row>79</xdr:row>
      <xdr:rowOff>104140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1270000" y="1354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88900</xdr:rowOff>
    </xdr:from>
    <xdr:ext cx="748030" cy="248920"/>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939800" y="13633450"/>
          <a:ext cx="7480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67</xdr:row>
      <xdr:rowOff>133350</xdr:rowOff>
    </xdr:from>
    <xdr:to>
      <xdr:col>109</xdr:col>
      <xdr:colOff>104775</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20382230" y="11620500"/>
          <a:ext cx="1525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101</xdr:col>
      <xdr:colOff>179705</xdr:colOff>
      <xdr:row>68</xdr:row>
      <xdr:rowOff>152400</xdr:rowOff>
    </xdr:from>
    <xdr:to>
      <xdr:col>109</xdr:col>
      <xdr:colOff>104775</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20382230" y="11811000"/>
          <a:ext cx="1525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70</xdr:row>
      <xdr:rowOff>127000</xdr:rowOff>
    </xdr:from>
    <xdr:to>
      <xdr:col>113</xdr:col>
      <xdr:colOff>130175</xdr:colOff>
      <xdr:row>84</xdr:row>
      <xdr:rowOff>12700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7381855" y="12128500"/>
          <a:ext cx="535114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300">
              <a:solidFill>
                <a:schemeClr val="tx1"/>
              </a:solidFill>
              <a:latin typeface="ＭＳ Ｐゴシック"/>
              <a:ea typeface="ＭＳ Ｐゴシック"/>
            </a:rPr>
            <a:t>前年度より1.0ポイント増加したが，類似団体の平均値も増加したことから，類似団体の平均値と同一の数値となった。</a:t>
          </a:r>
        </a:p>
        <a:p>
          <a:r>
            <a:rPr kumimoji="1" lang="ja-JP" altLang="en-US" sz="1300">
              <a:solidFill>
                <a:schemeClr val="tx1"/>
              </a:solidFill>
              <a:latin typeface="ＭＳ Ｐゴシック"/>
              <a:ea typeface="ＭＳ Ｐゴシック"/>
            </a:rPr>
            <a:t>　経常経費を性質別に前年度と比較すると，人件費，物件費，維持補修費，扶助費，補助費等で増加していることから，引き続き事業の統廃合を推進し，経常経費の削減に努める必要がある。</a:t>
          </a:r>
        </a:p>
      </xdr:txBody>
    </xdr:sp>
    <xdr:clientData/>
  </xdr:twoCellAnchor>
  <xdr:oneCellAnchor>
    <xdr:from>
      <xdr:col>62</xdr:col>
      <xdr:colOff>6350</xdr:colOff>
      <xdr:row>69</xdr:row>
      <xdr:rowOff>107950</xdr:rowOff>
    </xdr:from>
    <xdr:ext cx="284480" cy="22542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2407900" y="11938000"/>
          <a:ext cx="2844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494030" cy="250190"/>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4272260"/>
          <a:ext cx="494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3810</xdr:rowOff>
    </xdr:from>
    <xdr:ext cx="494030" cy="259080"/>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891260"/>
          <a:ext cx="494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137160</xdr:rowOff>
    </xdr:from>
    <xdr:ext cx="494030" cy="259080"/>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510260"/>
          <a:ext cx="494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99060</xdr:rowOff>
    </xdr:from>
    <xdr:ext cx="494030" cy="250190"/>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129260"/>
          <a:ext cx="494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60960</xdr:rowOff>
    </xdr:from>
    <xdr:ext cx="494030" cy="259080"/>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748260"/>
          <a:ext cx="494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22860</xdr:rowOff>
    </xdr:from>
    <xdr:ext cx="494030" cy="259080"/>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367260"/>
          <a:ext cx="494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494030" cy="250190"/>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1986260"/>
          <a:ext cx="494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65.0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9" name="公債費以外グラフ枠">
          <a:extLst>
            <a:ext uri="{FF2B5EF4-FFF2-40B4-BE49-F238E27FC236}">
              <a16:creationId xmlns:a16="http://schemas.microsoft.com/office/drawing/2014/main" id="{00000000-0008-0000-0400-0000AD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81</xdr:row>
      <xdr:rowOff>31750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6510000" y="12539980"/>
          <a:ext cx="0" cy="1379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81</xdr:row>
      <xdr:rowOff>3810</xdr:rowOff>
    </xdr:from>
    <xdr:ext cx="756920" cy="259080"/>
    <xdr:sp macro="" textlink="">
      <xdr:nvSpPr>
        <xdr:cNvPr id="431" name="公債費以外最小値テキスト">
          <a:extLst>
            <a:ext uri="{FF2B5EF4-FFF2-40B4-BE49-F238E27FC236}">
              <a16:creationId xmlns:a16="http://schemas.microsoft.com/office/drawing/2014/main" id="{00000000-0008-0000-0400-0000AF010000}"/>
            </a:ext>
          </a:extLst>
        </xdr:cNvPr>
        <xdr:cNvSpPr txBox="1"/>
      </xdr:nvSpPr>
      <xdr:spPr>
        <a:xfrm>
          <a:off x="16581755" y="138912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88.5</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31750</xdr:rowOff>
    </xdr:from>
    <xdr:to>
      <xdr:col>82</xdr:col>
      <xdr:colOff>179705</xdr:colOff>
      <xdr:row>81</xdr:row>
      <xdr:rowOff>31750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39192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71</xdr:row>
      <xdr:rowOff>110490</xdr:rowOff>
    </xdr:from>
    <xdr:ext cx="756920" cy="250190"/>
    <xdr:sp macro="" textlink="">
      <xdr:nvSpPr>
        <xdr:cNvPr id="433" name="公債費以外最大値テキスト">
          <a:extLst>
            <a:ext uri="{FF2B5EF4-FFF2-40B4-BE49-F238E27FC236}">
              <a16:creationId xmlns:a16="http://schemas.microsoft.com/office/drawing/2014/main" id="{00000000-0008-0000-0400-0000B1010000}"/>
            </a:ext>
          </a:extLst>
        </xdr:cNvPr>
        <xdr:cNvSpPr txBox="1"/>
      </xdr:nvSpPr>
      <xdr:spPr>
        <a:xfrm>
          <a:off x="16581755" y="12283440"/>
          <a:ext cx="7569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70.4</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24130</xdr:rowOff>
    </xdr:from>
    <xdr:to>
      <xdr:col>82</xdr:col>
      <xdr:colOff>179705</xdr:colOff>
      <xdr:row>73</xdr:row>
      <xdr:rowOff>24130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253998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43180</xdr:rowOff>
    </xdr:from>
    <xdr:to>
      <xdr:col>82</xdr:col>
      <xdr:colOff>107950</xdr:colOff>
      <xdr:row>76</xdr:row>
      <xdr:rowOff>119380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5671800" y="13073380"/>
          <a:ext cx="8382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75</xdr:row>
      <xdr:rowOff>85090</xdr:rowOff>
    </xdr:from>
    <xdr:ext cx="756920" cy="259080"/>
    <xdr:sp macro="" textlink="">
      <xdr:nvSpPr>
        <xdr:cNvPr id="436" name="公債費以外平均値テキスト">
          <a:extLst>
            <a:ext uri="{FF2B5EF4-FFF2-40B4-BE49-F238E27FC236}">
              <a16:creationId xmlns:a16="http://schemas.microsoft.com/office/drawing/2014/main" id="{00000000-0008-0000-0400-0000B4010000}"/>
            </a:ext>
          </a:extLst>
        </xdr:cNvPr>
        <xdr:cNvSpPr txBox="1"/>
      </xdr:nvSpPr>
      <xdr:spPr>
        <a:xfrm>
          <a:off x="16581755" y="12943840"/>
          <a:ext cx="75692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78.4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76</xdr:row>
      <xdr:rowOff>68580</xdr:rowOff>
    </xdr:from>
    <xdr:to>
      <xdr:col>82</xdr:col>
      <xdr:colOff>158750</xdr:colOff>
      <xdr:row>76</xdr:row>
      <xdr:rowOff>170180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6459200" y="13098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74</xdr:row>
      <xdr:rowOff>127000</xdr:rowOff>
    </xdr:from>
    <xdr:to>
      <xdr:col>78</xdr:col>
      <xdr:colOff>69850</xdr:colOff>
      <xdr:row>76</xdr:row>
      <xdr:rowOff>43180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4781530" y="12814300"/>
          <a:ext cx="890270" cy="259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102870</xdr:rowOff>
    </xdr:from>
    <xdr:to>
      <xdr:col>78</xdr:col>
      <xdr:colOff>120650</xdr:colOff>
      <xdr:row>76</xdr:row>
      <xdr:rowOff>33020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5621000" y="1296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43180</xdr:rowOff>
    </xdr:from>
    <xdr:ext cx="728980" cy="248920"/>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730480"/>
          <a:ext cx="7289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76.6</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74</xdr:row>
      <xdr:rowOff>81280</xdr:rowOff>
    </xdr:from>
    <xdr:to>
      <xdr:col>73</xdr:col>
      <xdr:colOff>179705</xdr:colOff>
      <xdr:row>74</xdr:row>
      <xdr:rowOff>127000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3893800" y="12768580"/>
          <a:ext cx="88773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160020</xdr:rowOff>
    </xdr:from>
    <xdr:to>
      <xdr:col>74</xdr:col>
      <xdr:colOff>31750</xdr:colOff>
      <xdr:row>75</xdr:row>
      <xdr:rowOff>90170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4732000" y="1284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74930</xdr:rowOff>
    </xdr:from>
    <xdr:ext cx="762000" cy="251460"/>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401800" y="1293368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75.1</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74</xdr:row>
      <xdr:rowOff>81280</xdr:rowOff>
    </xdr:from>
    <xdr:to>
      <xdr:col>69</xdr:col>
      <xdr:colOff>92075</xdr:colOff>
      <xdr:row>76</xdr:row>
      <xdr:rowOff>5080</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flipV="1">
          <a:off x="13004800" y="12768580"/>
          <a:ext cx="889000" cy="266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80010</xdr:rowOff>
    </xdr:from>
    <xdr:to>
      <xdr:col>69</xdr:col>
      <xdr:colOff>142875</xdr:colOff>
      <xdr:row>74</xdr:row>
      <xdr:rowOff>10160</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3843000" y="1259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20320</xdr:rowOff>
    </xdr:from>
    <xdr:ext cx="755650" cy="24892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2364720"/>
          <a:ext cx="7556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75</xdr:row>
      <xdr:rowOff>72390</xdr:rowOff>
    </xdr:from>
    <xdr:to>
      <xdr:col>65</xdr:col>
      <xdr:colOff>53975</xdr:colOff>
      <xdr:row>76</xdr:row>
      <xdr:rowOff>2540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2954000" y="1293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12700</xdr:rowOff>
    </xdr:from>
    <xdr:ext cx="762000" cy="259080"/>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2700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76.2</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54380" cy="259080"/>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6294100" y="14411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48030" cy="259080"/>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455900" y="14411960"/>
          <a:ext cx="748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5650" cy="259080"/>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566900" y="14411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84</xdr:row>
      <xdr:rowOff>10160</xdr:rowOff>
    </xdr:from>
    <xdr:ext cx="755650" cy="259080"/>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781280" y="14411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76</xdr:row>
      <xdr:rowOff>68580</xdr:rowOff>
    </xdr:from>
    <xdr:to>
      <xdr:col>82</xdr:col>
      <xdr:colOff>158750</xdr:colOff>
      <xdr:row>76</xdr:row>
      <xdr:rowOff>170180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64592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76</xdr:row>
      <xdr:rowOff>40640</xdr:rowOff>
    </xdr:from>
    <xdr:ext cx="756920" cy="251460"/>
    <xdr:sp macro="" textlink="">
      <xdr:nvSpPr>
        <xdr:cNvPr id="455" name="公債費以外該当値テキスト">
          <a:extLst>
            <a:ext uri="{FF2B5EF4-FFF2-40B4-BE49-F238E27FC236}">
              <a16:creationId xmlns:a16="http://schemas.microsoft.com/office/drawing/2014/main" id="{00000000-0008-0000-0400-0000C7010000}"/>
            </a:ext>
          </a:extLst>
        </xdr:cNvPr>
        <xdr:cNvSpPr txBox="1"/>
      </xdr:nvSpPr>
      <xdr:spPr>
        <a:xfrm>
          <a:off x="16581755" y="13070840"/>
          <a:ext cx="7569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78.4</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75</xdr:row>
      <xdr:rowOff>163830</xdr:rowOff>
    </xdr:from>
    <xdr:to>
      <xdr:col>78</xdr:col>
      <xdr:colOff>120650</xdr:colOff>
      <xdr:row>76</xdr:row>
      <xdr:rowOff>93980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56210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78740</xdr:rowOff>
    </xdr:from>
    <xdr:ext cx="728980" cy="259080"/>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5290800" y="13108940"/>
          <a:ext cx="7289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77.4</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74</xdr:row>
      <xdr:rowOff>76200</xdr:rowOff>
    </xdr:from>
    <xdr:to>
      <xdr:col>74</xdr:col>
      <xdr:colOff>31750</xdr:colOff>
      <xdr:row>75</xdr:row>
      <xdr:rowOff>6350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4732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16510</xdr:rowOff>
    </xdr:from>
    <xdr:ext cx="762000" cy="259080"/>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4401800" y="12532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74</xdr:row>
      <xdr:rowOff>30480</xdr:rowOff>
    </xdr:from>
    <xdr:to>
      <xdr:col>69</xdr:col>
      <xdr:colOff>142875</xdr:colOff>
      <xdr:row>74</xdr:row>
      <xdr:rowOff>132080</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3843000" y="1271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116840</xdr:rowOff>
    </xdr:from>
    <xdr:ext cx="755650" cy="259080"/>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3512800" y="1280414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75</xdr:row>
      <xdr:rowOff>125730</xdr:rowOff>
    </xdr:from>
    <xdr:to>
      <xdr:col>65</xdr:col>
      <xdr:colOff>53975</xdr:colOff>
      <xdr:row>76</xdr:row>
      <xdr:rowOff>55880</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2954000" y="1298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40640</xdr:rowOff>
    </xdr:from>
    <xdr:ext cx="762000" cy="251460"/>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2623800" y="130708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76.9</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281305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2090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1073785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656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宮城県大崎市</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453390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595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171450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65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171450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171450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397510" cy="26987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397510"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54380" cy="24828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60"/>
          <a:ext cx="7543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159000" y="34798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32385</xdr:rowOff>
    </xdr:from>
    <xdr:ext cx="754380" cy="24828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60"/>
          <a:ext cx="7543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59000" y="30226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89535</xdr:rowOff>
    </xdr:from>
    <xdr:ext cx="754380" cy="24828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60"/>
          <a:ext cx="7543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159000" y="25654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146685</xdr:rowOff>
    </xdr:from>
    <xdr:ext cx="754380" cy="24828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60"/>
          <a:ext cx="7543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159000" y="21082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32385</xdr:rowOff>
    </xdr:from>
    <xdr:ext cx="754380" cy="24828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60"/>
          <a:ext cx="7543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54380" cy="24828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60"/>
          <a:ext cx="7543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121920</xdr:rowOff>
    </xdr:from>
    <xdr:to>
      <xdr:col>29</xdr:col>
      <xdr:colOff>127000</xdr:colOff>
      <xdr:row>19</xdr:row>
      <xdr:rowOff>154940</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a:xfrm flipV="1">
          <a:off x="5651500" y="2226945"/>
          <a:ext cx="0" cy="123317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126365</xdr:rowOff>
    </xdr:from>
    <xdr:ext cx="755650" cy="259080"/>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3154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60,882</a:t>
          </a:r>
          <a:endParaRPr kumimoji="1" lang="ja-JP" altLang="en-US" sz="1000" b="1">
            <a:latin typeface="ＭＳ Ｐゴシック"/>
            <a:ea typeface="ＭＳ Ｐゴシック"/>
          </a:endParaRPr>
        </a:p>
      </xdr:txBody>
    </xdr:sp>
    <xdr:clientData/>
  </xdr:oneCellAnchor>
  <xdr:twoCellAnchor>
    <xdr:from>
      <xdr:col>29</xdr:col>
      <xdr:colOff>38100</xdr:colOff>
      <xdr:row>19</xdr:row>
      <xdr:rowOff>154940</xdr:rowOff>
    </xdr:from>
    <xdr:to>
      <xdr:col>30</xdr:col>
      <xdr:colOff>25400</xdr:colOff>
      <xdr:row>19</xdr:row>
      <xdr:rowOff>154940</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a:off x="5562600" y="346011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36830</xdr:rowOff>
    </xdr:from>
    <xdr:ext cx="755650" cy="259080"/>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970405"/>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114,819</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121920</xdr:rowOff>
    </xdr:from>
    <xdr:to>
      <xdr:col>30</xdr:col>
      <xdr:colOff>25400</xdr:colOff>
      <xdr:row>12</xdr:row>
      <xdr:rowOff>121920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5562600" y="222694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3810</xdr:rowOff>
    </xdr:from>
    <xdr:to>
      <xdr:col>29</xdr:col>
      <xdr:colOff>127000</xdr:colOff>
      <xdr:row>15</xdr:row>
      <xdr:rowOff>139700</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a:xfrm flipV="1">
          <a:off x="5003800" y="2623185"/>
          <a:ext cx="647700" cy="1358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127000</xdr:rowOff>
    </xdr:from>
    <xdr:ext cx="755650" cy="259080"/>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917825"/>
          <a:ext cx="75565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81,133</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16</xdr:row>
      <xdr:rowOff>154940</xdr:rowOff>
    </xdr:from>
    <xdr:to>
      <xdr:col>29</xdr:col>
      <xdr:colOff>171450</xdr:colOff>
      <xdr:row>17</xdr:row>
      <xdr:rowOff>85090</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a:xfrm>
          <a:off x="5600700" y="2945765"/>
          <a:ext cx="9525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121285</xdr:rowOff>
    </xdr:from>
    <xdr:to>
      <xdr:col>26</xdr:col>
      <xdr:colOff>50800</xdr:colOff>
      <xdr:row>15</xdr:row>
      <xdr:rowOff>139700</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a:xfrm>
          <a:off x="4305300" y="2740660"/>
          <a:ext cx="698500" cy="184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139700</xdr:rowOff>
    </xdr:from>
    <xdr:to>
      <xdr:col>26</xdr:col>
      <xdr:colOff>101600</xdr:colOff>
      <xdr:row>18</xdr:row>
      <xdr:rowOff>69850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4953000" y="31019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54610</xdr:rowOff>
    </xdr:from>
    <xdr:ext cx="728980" cy="248920"/>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188335"/>
          <a:ext cx="7289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74,306</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171450</xdr:colOff>
      <xdr:row>15</xdr:row>
      <xdr:rowOff>121285</xdr:rowOff>
    </xdr:from>
    <xdr:to>
      <xdr:col>22</xdr:col>
      <xdr:colOff>114300</xdr:colOff>
      <xdr:row>16</xdr:row>
      <xdr:rowOff>17780</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a:xfrm flipV="1">
          <a:off x="3600450" y="2740660"/>
          <a:ext cx="704850" cy="679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7620</xdr:rowOff>
    </xdr:from>
    <xdr:to>
      <xdr:col>22</xdr:col>
      <xdr:colOff>165100</xdr:colOff>
      <xdr:row>18</xdr:row>
      <xdr:rowOff>109220</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a:xfrm>
          <a:off x="4254500" y="31413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93980</xdr:rowOff>
    </xdr:from>
    <xdr:ext cx="762000" cy="259080"/>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2277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72,585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15</xdr:row>
      <xdr:rowOff>168910</xdr:rowOff>
    </xdr:from>
    <xdr:to>
      <xdr:col>18</xdr:col>
      <xdr:colOff>171450</xdr:colOff>
      <xdr:row>16</xdr:row>
      <xdr:rowOff>17780</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a:xfrm>
          <a:off x="2908300" y="2788285"/>
          <a:ext cx="692150" cy="203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19050</xdr:rowOff>
    </xdr:from>
    <xdr:to>
      <xdr:col>19</xdr:col>
      <xdr:colOff>38100</xdr:colOff>
      <xdr:row>18</xdr:row>
      <xdr:rowOff>120650</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a:xfrm>
          <a:off x="3556000" y="31527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18</xdr:row>
      <xdr:rowOff>105410</xdr:rowOff>
    </xdr:from>
    <xdr:ext cx="762000" cy="259080"/>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19450" y="32391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72,085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17</xdr:row>
      <xdr:rowOff>94615</xdr:rowOff>
    </xdr:from>
    <xdr:to>
      <xdr:col>15</xdr:col>
      <xdr:colOff>101600</xdr:colOff>
      <xdr:row>18</xdr:row>
      <xdr:rowOff>24765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2857500" y="30568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9525</xdr:rowOff>
    </xdr:from>
    <xdr:ext cx="754380" cy="24828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143250"/>
          <a:ext cx="7543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76,274</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5650" cy="259080"/>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14</xdr:row>
      <xdr:rowOff>124460</xdr:rowOff>
    </xdr:from>
    <xdr:to>
      <xdr:col>29</xdr:col>
      <xdr:colOff>171450</xdr:colOff>
      <xdr:row>15</xdr:row>
      <xdr:rowOff>54610</xdr:rowOff>
    </xdr:to>
    <xdr:sp macro="" textlink="">
      <xdr:nvSpPr>
        <xdr:cNvPr id="67" name="楕円 66">
          <a:extLst>
            <a:ext uri="{FF2B5EF4-FFF2-40B4-BE49-F238E27FC236}">
              <a16:creationId xmlns:a16="http://schemas.microsoft.com/office/drawing/2014/main" id="{00000000-0008-0000-0500-000043000000}"/>
            </a:ext>
          </a:extLst>
        </xdr:cNvPr>
        <xdr:cNvSpPr/>
      </xdr:nvSpPr>
      <xdr:spPr>
        <a:xfrm>
          <a:off x="5600700" y="2572385"/>
          <a:ext cx="952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140970</xdr:rowOff>
    </xdr:from>
    <xdr:ext cx="755650" cy="259080"/>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417445"/>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97,481</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15</xdr:row>
      <xdr:rowOff>88900</xdr:rowOff>
    </xdr:from>
    <xdr:to>
      <xdr:col>26</xdr:col>
      <xdr:colOff>101600</xdr:colOff>
      <xdr:row>16</xdr:row>
      <xdr:rowOff>19050</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4953000" y="27082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29210</xdr:rowOff>
    </xdr:from>
    <xdr:ext cx="728980" cy="251460"/>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477135"/>
          <a:ext cx="7289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91,526</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15</xdr:row>
      <xdr:rowOff>70485</xdr:rowOff>
    </xdr:from>
    <xdr:to>
      <xdr:col>22</xdr:col>
      <xdr:colOff>165100</xdr:colOff>
      <xdr:row>16</xdr:row>
      <xdr:rowOff>635</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254500" y="26898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10795</xdr:rowOff>
    </xdr:from>
    <xdr:ext cx="762000" cy="2584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4587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92,325</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15</xdr:row>
      <xdr:rowOff>137795</xdr:rowOff>
    </xdr:from>
    <xdr:to>
      <xdr:col>19</xdr:col>
      <xdr:colOff>38100</xdr:colOff>
      <xdr:row>16</xdr:row>
      <xdr:rowOff>67945</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3556000" y="27571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14</xdr:row>
      <xdr:rowOff>78105</xdr:rowOff>
    </xdr:from>
    <xdr:ext cx="762000" cy="24828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19450" y="252603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89,396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15</xdr:row>
      <xdr:rowOff>118110</xdr:rowOff>
    </xdr:from>
    <xdr:to>
      <xdr:col>15</xdr:col>
      <xdr:colOff>101600</xdr:colOff>
      <xdr:row>16</xdr:row>
      <xdr:rowOff>48260</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2857500" y="27374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58420</xdr:rowOff>
    </xdr:from>
    <xdr:ext cx="754380" cy="259080"/>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506345"/>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90,250</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171450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a:xfrm flipH="1">
          <a:off x="196850" y="5257800"/>
          <a:ext cx="165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171450</xdr:colOff>
      <xdr:row>31</xdr:row>
      <xdr:rowOff>305435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96850" y="571563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171450</xdr:colOff>
      <xdr:row>33</xdr:row>
      <xdr:rowOff>172085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96850" y="609663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397510" cy="275590"/>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39751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80010</xdr:rowOff>
    </xdr:from>
    <xdr:ext cx="754380" cy="25971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60"/>
          <a:ext cx="75438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41910</xdr:rowOff>
    </xdr:from>
    <xdr:ext cx="754380" cy="255270"/>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60"/>
          <a:ext cx="7543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146685</xdr:rowOff>
    </xdr:from>
    <xdr:to>
      <xdr:col>33</xdr:col>
      <xdr:colOff>114300</xdr:colOff>
      <xdr:row>34</xdr:row>
      <xdr:rowOff>146685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3810</xdr:rowOff>
    </xdr:from>
    <xdr:ext cx="754380" cy="25971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60"/>
          <a:ext cx="75438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107315</xdr:rowOff>
    </xdr:from>
    <xdr:to>
      <xdr:col>33</xdr:col>
      <xdr:colOff>114300</xdr:colOff>
      <xdr:row>33</xdr:row>
      <xdr:rowOff>107315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137160</xdr:rowOff>
    </xdr:from>
    <xdr:ext cx="754380" cy="259080"/>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54380" cy="24955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895"/>
          <a:ext cx="7543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224790</xdr:rowOff>
    </xdr:from>
    <xdr:to>
      <xdr:col>29</xdr:col>
      <xdr:colOff>127000</xdr:colOff>
      <xdr:row>37</xdr:row>
      <xdr:rowOff>185420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a:xfrm flipV="1">
          <a:off x="5651500" y="6149340"/>
          <a:ext cx="0" cy="116078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157480</xdr:rowOff>
    </xdr:from>
    <xdr:ext cx="755650" cy="248920"/>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282180"/>
          <a:ext cx="7556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-3,539</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185420</xdr:rowOff>
    </xdr:from>
    <xdr:to>
      <xdr:col>30</xdr:col>
      <xdr:colOff>25400</xdr:colOff>
      <xdr:row>37</xdr:row>
      <xdr:rowOff>185420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a:off x="5562600" y="731012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139700</xdr:rowOff>
    </xdr:from>
    <xdr:ext cx="755650" cy="259080"/>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9280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26,942</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224790</xdr:rowOff>
    </xdr:from>
    <xdr:to>
      <xdr:col>30</xdr:col>
      <xdr:colOff>25400</xdr:colOff>
      <xdr:row>33</xdr:row>
      <xdr:rowOff>224790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a:off x="5562600" y="614934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93980</xdr:rowOff>
    </xdr:from>
    <xdr:to>
      <xdr:col>29</xdr:col>
      <xdr:colOff>127000</xdr:colOff>
      <xdr:row>34</xdr:row>
      <xdr:rowOff>126365</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a:xfrm flipV="1">
          <a:off x="5003800" y="6361430"/>
          <a:ext cx="647700" cy="323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49530</xdr:rowOff>
    </xdr:from>
    <xdr:ext cx="755650" cy="25971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659880"/>
          <a:ext cx="755650" cy="2597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11,466</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78105</xdr:rowOff>
    </xdr:from>
    <xdr:to>
      <xdr:col>29</xdr:col>
      <xdr:colOff>171450</xdr:colOff>
      <xdr:row>35</xdr:row>
      <xdr:rowOff>179070</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a:xfrm>
          <a:off x="5600700" y="6688455"/>
          <a:ext cx="9525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126365</xdr:rowOff>
    </xdr:from>
    <xdr:to>
      <xdr:col>26</xdr:col>
      <xdr:colOff>50800</xdr:colOff>
      <xdr:row>34</xdr:row>
      <xdr:rowOff>240665</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a:xfrm flipV="1">
          <a:off x="4305300" y="6393815"/>
          <a:ext cx="698500" cy="1143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87630</xdr:rowOff>
    </xdr:from>
    <xdr:to>
      <xdr:col>26</xdr:col>
      <xdr:colOff>101600</xdr:colOff>
      <xdr:row>35</xdr:row>
      <xdr:rowOff>189865</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a:xfrm>
          <a:off x="4953000" y="669798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173355</xdr:rowOff>
    </xdr:from>
    <xdr:ext cx="728980" cy="259080"/>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83705"/>
          <a:ext cx="7289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11,199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171450</xdr:colOff>
      <xdr:row>34</xdr:row>
      <xdr:rowOff>240665</xdr:rowOff>
    </xdr:from>
    <xdr:to>
      <xdr:col>22</xdr:col>
      <xdr:colOff>114300</xdr:colOff>
      <xdr:row>34</xdr:row>
      <xdr:rowOff>294640</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a:xfrm flipV="1">
          <a:off x="3600450" y="6508115"/>
          <a:ext cx="704850" cy="539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92710</xdr:rowOff>
    </xdr:from>
    <xdr:to>
      <xdr:col>22</xdr:col>
      <xdr:colOff>165100</xdr:colOff>
      <xdr:row>35</xdr:row>
      <xdr:rowOff>194945</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a:xfrm>
          <a:off x="4254500" y="670306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179070</xdr:rowOff>
    </xdr:from>
    <xdr:ext cx="762000" cy="250190"/>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8942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11,065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34</xdr:row>
      <xdr:rowOff>294640</xdr:rowOff>
    </xdr:from>
    <xdr:to>
      <xdr:col>18</xdr:col>
      <xdr:colOff>171450</xdr:colOff>
      <xdr:row>34</xdr:row>
      <xdr:rowOff>323850</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a:xfrm flipV="1">
          <a:off x="2908300" y="6562090"/>
          <a:ext cx="692150" cy="292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104775</xdr:rowOff>
    </xdr:from>
    <xdr:to>
      <xdr:col>19</xdr:col>
      <xdr:colOff>38100</xdr:colOff>
      <xdr:row>35</xdr:row>
      <xdr:rowOff>205740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a:xfrm>
          <a:off x="3556000" y="671512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35</xdr:row>
      <xdr:rowOff>191135</xdr:rowOff>
    </xdr:from>
    <xdr:ext cx="762000" cy="24955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19450" y="68014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10,748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34</xdr:row>
      <xdr:rowOff>273050</xdr:rowOff>
    </xdr:from>
    <xdr:to>
      <xdr:col>15</xdr:col>
      <xdr:colOff>101600</xdr:colOff>
      <xdr:row>35</xdr:row>
      <xdr:rowOff>32385</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a:xfrm>
          <a:off x="2857500" y="654050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41910</xdr:rowOff>
    </xdr:from>
    <xdr:ext cx="754380" cy="255270"/>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309360"/>
          <a:ext cx="7543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15,334</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5650" cy="259080"/>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34</xdr:row>
      <xdr:rowOff>44450</xdr:rowOff>
    </xdr:from>
    <xdr:to>
      <xdr:col>29</xdr:col>
      <xdr:colOff>171450</xdr:colOff>
      <xdr:row>34</xdr:row>
      <xdr:rowOff>145415</xdr:rowOff>
    </xdr:to>
    <xdr:sp macro="" textlink="">
      <xdr:nvSpPr>
        <xdr:cNvPr id="128" name="楕円 127">
          <a:extLst>
            <a:ext uri="{FF2B5EF4-FFF2-40B4-BE49-F238E27FC236}">
              <a16:creationId xmlns:a16="http://schemas.microsoft.com/office/drawing/2014/main" id="{00000000-0008-0000-0500-000080000000}"/>
            </a:ext>
          </a:extLst>
        </xdr:cNvPr>
        <xdr:cNvSpPr/>
      </xdr:nvSpPr>
      <xdr:spPr>
        <a:xfrm>
          <a:off x="5600700" y="6311900"/>
          <a:ext cx="9525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231140</xdr:rowOff>
    </xdr:from>
    <xdr:ext cx="755650" cy="25971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155690"/>
          <a:ext cx="75565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21,344</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34</xdr:row>
      <xdr:rowOff>76835</xdr:rowOff>
    </xdr:from>
    <xdr:to>
      <xdr:col>26</xdr:col>
      <xdr:colOff>101600</xdr:colOff>
      <xdr:row>34</xdr:row>
      <xdr:rowOff>177800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a:xfrm>
          <a:off x="4953000" y="634428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187960</xdr:rowOff>
    </xdr:from>
    <xdr:ext cx="728980" cy="2584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112510"/>
          <a:ext cx="7289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20,503</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34</xdr:row>
      <xdr:rowOff>189865</xdr:rowOff>
    </xdr:from>
    <xdr:to>
      <xdr:col>22</xdr:col>
      <xdr:colOff>165100</xdr:colOff>
      <xdr:row>34</xdr:row>
      <xdr:rowOff>292100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4254500" y="645731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300990</xdr:rowOff>
    </xdr:from>
    <xdr:ext cx="762000" cy="25971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22554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17,523</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34</xdr:row>
      <xdr:rowOff>243205</xdr:rowOff>
    </xdr:from>
    <xdr:to>
      <xdr:col>19</xdr:col>
      <xdr:colOff>38100</xdr:colOff>
      <xdr:row>35</xdr:row>
      <xdr:rowOff>2540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3556000" y="651065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34</xdr:row>
      <xdr:rowOff>12065</xdr:rowOff>
    </xdr:from>
    <xdr:ext cx="762000" cy="25971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19450" y="627951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16,094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34</xdr:row>
      <xdr:rowOff>274320</xdr:rowOff>
    </xdr:from>
    <xdr:to>
      <xdr:col>15</xdr:col>
      <xdr:colOff>101600</xdr:colOff>
      <xdr:row>35</xdr:row>
      <xdr:rowOff>32385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2857500" y="654177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17780</xdr:rowOff>
    </xdr:from>
    <xdr:ext cx="754380" cy="256540"/>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628130"/>
          <a:ext cx="754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15,320</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宮城県大崎市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122,035
121,065
796.81
69,680,272
67,834,852
1,629,700
37,731,953
73,449,361</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7.9
79.3</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48920"/>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1460"/>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103,912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35915" cy="21717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359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1495" cy="248920"/>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505" y="6969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39</xdr:row>
      <xdr:rowOff>99060</xdr:rowOff>
    </xdr:from>
    <xdr:to>
      <xdr:col>28</xdr:col>
      <xdr:colOff>114300</xdr:colOff>
      <xdr:row>39</xdr:row>
      <xdr:rowOff>99060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128270</xdr:rowOff>
    </xdr:from>
    <xdr:ext cx="531495" cy="25908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37</xdr:row>
      <xdr:rowOff>114935</xdr:rowOff>
    </xdr:from>
    <xdr:to>
      <xdr:col>28</xdr:col>
      <xdr:colOff>114300</xdr:colOff>
      <xdr:row>37</xdr:row>
      <xdr:rowOff>114935</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144145</xdr:rowOff>
    </xdr:from>
    <xdr:ext cx="531495" cy="25082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505" y="6316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35</xdr:row>
      <xdr:rowOff>132080</xdr:rowOff>
    </xdr:from>
    <xdr:to>
      <xdr:col>28</xdr:col>
      <xdr:colOff>114300</xdr:colOff>
      <xdr:row>35</xdr:row>
      <xdr:rowOff>132080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34</xdr:row>
      <xdr:rowOff>160655</xdr:rowOff>
    </xdr:from>
    <xdr:ext cx="531495" cy="259080"/>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4</xdr:col>
      <xdr:colOff>0</xdr:colOff>
      <xdr:row>33</xdr:row>
      <xdr:rowOff>147955</xdr:rowOff>
    </xdr:from>
    <xdr:to>
      <xdr:col>28</xdr:col>
      <xdr:colOff>114300</xdr:colOff>
      <xdr:row>33</xdr:row>
      <xdr:rowOff>147955</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33</xdr:row>
      <xdr:rowOff>6350</xdr:rowOff>
    </xdr:from>
    <xdr:ext cx="531495" cy="251460"/>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505" y="5664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31</xdr:row>
      <xdr:rowOff>164465</xdr:rowOff>
    </xdr:from>
    <xdr:to>
      <xdr:col>28</xdr:col>
      <xdr:colOff>114300</xdr:colOff>
      <xdr:row>31</xdr:row>
      <xdr:rowOff>164465</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31</xdr:row>
      <xdr:rowOff>22225</xdr:rowOff>
    </xdr:from>
    <xdr:ext cx="531495" cy="2584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30</xdr:row>
      <xdr:rowOff>8890</xdr:rowOff>
    </xdr:from>
    <xdr:to>
      <xdr:col>28</xdr:col>
      <xdr:colOff>114300</xdr:colOff>
      <xdr:row>30</xdr:row>
      <xdr:rowOff>8890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38100</xdr:rowOff>
    </xdr:from>
    <xdr:ext cx="589280" cy="259080"/>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501015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89280" cy="248920"/>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370" y="4683760"/>
          <a:ext cx="5892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30480</xdr:rowOff>
    </xdr:from>
    <xdr:to>
      <xdr:col>24</xdr:col>
      <xdr:colOff>62865</xdr:colOff>
      <xdr:row>38</xdr:row>
      <xdr:rowOff>160655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73980"/>
          <a:ext cx="1270" cy="15017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164465</xdr:rowOff>
    </xdr:from>
    <xdr:ext cx="534670" cy="259080"/>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795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53,360</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160655</xdr:rowOff>
    </xdr:from>
    <xdr:to>
      <xdr:col>24</xdr:col>
      <xdr:colOff>152400</xdr:colOff>
      <xdr:row>38</xdr:row>
      <xdr:rowOff>160655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757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148590</xdr:rowOff>
    </xdr:from>
    <xdr:ext cx="534670" cy="259080"/>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491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99,339</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30480</xdr:rowOff>
    </xdr:from>
    <xdr:to>
      <xdr:col>24</xdr:col>
      <xdr:colOff>152400</xdr:colOff>
      <xdr:row>30</xdr:row>
      <xdr:rowOff>30480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73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34</xdr:row>
      <xdr:rowOff>34290</xdr:rowOff>
    </xdr:from>
    <xdr:to>
      <xdr:col>24</xdr:col>
      <xdr:colOff>63500</xdr:colOff>
      <xdr:row>35</xdr:row>
      <xdr:rowOff>78740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0950" y="5863590"/>
          <a:ext cx="844550" cy="215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93980</xdr:rowOff>
    </xdr:from>
    <xdr:ext cx="534670" cy="259080"/>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32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74,190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34</xdr:row>
      <xdr:rowOff>115570</xdr:rowOff>
    </xdr:from>
    <xdr:to>
      <xdr:col>24</xdr:col>
      <xdr:colOff>114300</xdr:colOff>
      <xdr:row>35</xdr:row>
      <xdr:rowOff>45720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944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78740</xdr:rowOff>
    </xdr:from>
    <xdr:to>
      <xdr:col>19</xdr:col>
      <xdr:colOff>171450</xdr:colOff>
      <xdr:row>35</xdr:row>
      <xdr:rowOff>147955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079490"/>
          <a:ext cx="88265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20955</xdr:rowOff>
    </xdr:from>
    <xdr:to>
      <xdr:col>20</xdr:col>
      <xdr:colOff>38100</xdr:colOff>
      <xdr:row>36</xdr:row>
      <xdr:rowOff>122555</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9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36</xdr:row>
      <xdr:rowOff>114300</xdr:rowOff>
    </xdr:from>
    <xdr:ext cx="520700" cy="259080"/>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29965" y="628650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66,571</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35</xdr:row>
      <xdr:rowOff>84455</xdr:rowOff>
    </xdr:from>
    <xdr:to>
      <xdr:col>15</xdr:col>
      <xdr:colOff>50800</xdr:colOff>
      <xdr:row>35</xdr:row>
      <xdr:rowOff>147955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085205"/>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31750</xdr:rowOff>
    </xdr:from>
    <xdr:to>
      <xdr:col>15</xdr:col>
      <xdr:colOff>101600</xdr:colOff>
      <xdr:row>36</xdr:row>
      <xdr:rowOff>133350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0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36</xdr:row>
      <xdr:rowOff>124460</xdr:rowOff>
    </xdr:from>
    <xdr:ext cx="520700" cy="259080"/>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0965" y="629666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66,247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35</xdr:row>
      <xdr:rowOff>84455</xdr:rowOff>
    </xdr:from>
    <xdr:to>
      <xdr:col>10</xdr:col>
      <xdr:colOff>114300</xdr:colOff>
      <xdr:row>35</xdr:row>
      <xdr:rowOff>100330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23950" y="6085205"/>
          <a:ext cx="89535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32385</xdr:rowOff>
    </xdr:from>
    <xdr:to>
      <xdr:col>10</xdr:col>
      <xdr:colOff>165100</xdr:colOff>
      <xdr:row>36</xdr:row>
      <xdr:rowOff>133985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4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36</xdr:row>
      <xdr:rowOff>125095</xdr:rowOff>
    </xdr:from>
    <xdr:ext cx="528320" cy="2584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1965" y="6297295"/>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66,231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107950</xdr:rowOff>
    </xdr:from>
    <xdr:to>
      <xdr:col>6</xdr:col>
      <xdr:colOff>38100</xdr:colOff>
      <xdr:row>36</xdr:row>
      <xdr:rowOff>38100</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10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36</xdr:row>
      <xdr:rowOff>29210</xdr:rowOff>
    </xdr:from>
    <xdr:ext cx="520700" cy="25146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2965" y="6201410"/>
          <a:ext cx="5207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69,168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04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54380" cy="25908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41</xdr:row>
      <xdr:rowOff>80010</xdr:rowOff>
    </xdr:from>
    <xdr:ext cx="762000" cy="259080"/>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34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33</xdr:row>
      <xdr:rowOff>154940</xdr:rowOff>
    </xdr:from>
    <xdr:to>
      <xdr:col>24</xdr:col>
      <xdr:colOff>114300</xdr:colOff>
      <xdr:row>34</xdr:row>
      <xdr:rowOff>85090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81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6350</xdr:rowOff>
    </xdr:from>
    <xdr:ext cx="534670" cy="251460"/>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66420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78,223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27940</xdr:rowOff>
    </xdr:from>
    <xdr:to>
      <xdr:col>20</xdr:col>
      <xdr:colOff>38100</xdr:colOff>
      <xdr:row>35</xdr:row>
      <xdr:rowOff>129540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028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33</xdr:row>
      <xdr:rowOff>146685</xdr:rowOff>
    </xdr:from>
    <xdr:ext cx="520700" cy="24828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29965" y="5804535"/>
          <a:ext cx="5207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71,607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97790</xdr:rowOff>
    </xdr:from>
    <xdr:to>
      <xdr:col>15</xdr:col>
      <xdr:colOff>101600</xdr:colOff>
      <xdr:row>36</xdr:row>
      <xdr:rowOff>27305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0985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34</xdr:row>
      <xdr:rowOff>43815</xdr:rowOff>
    </xdr:from>
    <xdr:ext cx="520700" cy="24828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0965" y="5873115"/>
          <a:ext cx="5207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69,504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35</xdr:row>
      <xdr:rowOff>33655</xdr:rowOff>
    </xdr:from>
    <xdr:to>
      <xdr:col>10</xdr:col>
      <xdr:colOff>165100</xdr:colOff>
      <xdr:row>35</xdr:row>
      <xdr:rowOff>135255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03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33</xdr:row>
      <xdr:rowOff>151765</xdr:rowOff>
    </xdr:from>
    <xdr:ext cx="528320" cy="259080"/>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1965" y="580961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71,435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35</xdr:row>
      <xdr:rowOff>49530</xdr:rowOff>
    </xdr:from>
    <xdr:to>
      <xdr:col>6</xdr:col>
      <xdr:colOff>38100</xdr:colOff>
      <xdr:row>35</xdr:row>
      <xdr:rowOff>151130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05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33</xdr:row>
      <xdr:rowOff>167640</xdr:rowOff>
    </xdr:from>
    <xdr:ext cx="520700" cy="250190"/>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2965" y="5825490"/>
          <a:ext cx="5207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70,959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85,119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35915" cy="217170"/>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359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60</xdr:row>
      <xdr:rowOff>111760</xdr:rowOff>
    </xdr:from>
    <xdr:ext cx="531495" cy="248920"/>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505" y="10398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57</xdr:row>
      <xdr:rowOff>168910</xdr:rowOff>
    </xdr:from>
    <xdr:ext cx="531495" cy="248920"/>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505" y="99415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55</xdr:row>
      <xdr:rowOff>54610</xdr:rowOff>
    </xdr:from>
    <xdr:ext cx="531495" cy="248920"/>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505" y="94843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52</xdr:row>
      <xdr:rowOff>111760</xdr:rowOff>
    </xdr:from>
    <xdr:ext cx="531495" cy="248920"/>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505" y="90271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168910</xdr:rowOff>
    </xdr:from>
    <xdr:ext cx="589280" cy="248920"/>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370" y="8569960"/>
          <a:ext cx="5892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89280" cy="248920"/>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370" y="8112760"/>
          <a:ext cx="5892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96520</xdr:rowOff>
    </xdr:from>
    <xdr:to>
      <xdr:col>24</xdr:col>
      <xdr:colOff>62865</xdr:colOff>
      <xdr:row>57</xdr:row>
      <xdr:rowOff>127000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69020"/>
          <a:ext cx="1270" cy="1230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130810</xdr:rowOff>
    </xdr:from>
    <xdr:ext cx="534670" cy="259080"/>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034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48,062</a:t>
          </a:r>
          <a:endParaRPr kumimoji="1" lang="ja-JP" altLang="en-US" sz="1000" b="1">
            <a:latin typeface="ＭＳ Ｐゴシック"/>
            <a:ea typeface="ＭＳ Ｐゴシック"/>
          </a:endParaRPr>
        </a:p>
      </xdr:txBody>
    </xdr:sp>
    <xdr:clientData/>
  </xdr:oneCellAnchor>
  <xdr:twoCellAnchor>
    <xdr:from>
      <xdr:col>23</xdr:col>
      <xdr:colOff>165100</xdr:colOff>
      <xdr:row>57</xdr:row>
      <xdr:rowOff>127000</xdr:rowOff>
    </xdr:from>
    <xdr:to>
      <xdr:col>24</xdr:col>
      <xdr:colOff>152400</xdr:colOff>
      <xdr:row>57</xdr:row>
      <xdr:rowOff>127000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899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43180</xdr:rowOff>
    </xdr:from>
    <xdr:ext cx="598805" cy="248920"/>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44230"/>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101,884</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96520</xdr:rowOff>
    </xdr:from>
    <xdr:to>
      <xdr:col>24</xdr:col>
      <xdr:colOff>152400</xdr:colOff>
      <xdr:row>50</xdr:row>
      <xdr:rowOff>96520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69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54</xdr:row>
      <xdr:rowOff>150495</xdr:rowOff>
    </xdr:from>
    <xdr:to>
      <xdr:col>24</xdr:col>
      <xdr:colOff>63500</xdr:colOff>
      <xdr:row>55</xdr:row>
      <xdr:rowOff>90805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0950" y="9408795"/>
          <a:ext cx="844550" cy="111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110490</xdr:rowOff>
    </xdr:from>
    <xdr:ext cx="534670" cy="250190"/>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197340"/>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70,066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54</xdr:row>
      <xdr:rowOff>87630</xdr:rowOff>
    </xdr:from>
    <xdr:to>
      <xdr:col>24</xdr:col>
      <xdr:colOff>114300</xdr:colOff>
      <xdr:row>55</xdr:row>
      <xdr:rowOff>17780</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34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150495</xdr:rowOff>
    </xdr:from>
    <xdr:to>
      <xdr:col>19</xdr:col>
      <xdr:colOff>171450</xdr:colOff>
      <xdr:row>55</xdr:row>
      <xdr:rowOff>6350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408795"/>
          <a:ext cx="88265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4445</xdr:rowOff>
    </xdr:from>
    <xdr:to>
      <xdr:col>20</xdr:col>
      <xdr:colOff>38100</xdr:colOff>
      <xdr:row>55</xdr:row>
      <xdr:rowOff>106045</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434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55</xdr:row>
      <xdr:rowOff>97790</xdr:rowOff>
    </xdr:from>
    <xdr:ext cx="520700" cy="251460"/>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29965" y="9527540"/>
          <a:ext cx="5207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66,183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54</xdr:row>
      <xdr:rowOff>154940</xdr:rowOff>
    </xdr:from>
    <xdr:to>
      <xdr:col>15</xdr:col>
      <xdr:colOff>50800</xdr:colOff>
      <xdr:row>55</xdr:row>
      <xdr:rowOff>6350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41324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152400</xdr:rowOff>
    </xdr:from>
    <xdr:to>
      <xdr:col>15</xdr:col>
      <xdr:colOff>101600</xdr:colOff>
      <xdr:row>55</xdr:row>
      <xdr:rowOff>82550</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55</xdr:row>
      <xdr:rowOff>73660</xdr:rowOff>
    </xdr:from>
    <xdr:ext cx="520700" cy="259080"/>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0965" y="950341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67,228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53</xdr:row>
      <xdr:rowOff>139700</xdr:rowOff>
    </xdr:from>
    <xdr:to>
      <xdr:col>10</xdr:col>
      <xdr:colOff>114300</xdr:colOff>
      <xdr:row>54</xdr:row>
      <xdr:rowOff>154940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23950" y="9226550"/>
          <a:ext cx="895350" cy="186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60325</xdr:rowOff>
    </xdr:from>
    <xdr:to>
      <xdr:col>10</xdr:col>
      <xdr:colOff>165100</xdr:colOff>
      <xdr:row>55</xdr:row>
      <xdr:rowOff>161925</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55</xdr:row>
      <xdr:rowOff>153035</xdr:rowOff>
    </xdr:from>
    <xdr:ext cx="528320" cy="259080"/>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1965" y="958278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63,743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54</xdr:row>
      <xdr:rowOff>139065</xdr:rowOff>
    </xdr:from>
    <xdr:to>
      <xdr:col>6</xdr:col>
      <xdr:colOff>38100</xdr:colOff>
      <xdr:row>55</xdr:row>
      <xdr:rowOff>69215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397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55</xdr:row>
      <xdr:rowOff>60325</xdr:rowOff>
    </xdr:from>
    <xdr:ext cx="520700" cy="259080"/>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2965" y="9490075"/>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67,795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04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54380"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61</xdr:row>
      <xdr:rowOff>80010</xdr:rowOff>
    </xdr:from>
    <xdr:ext cx="762000" cy="259080"/>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34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55</xdr:row>
      <xdr:rowOff>40640</xdr:rowOff>
    </xdr:from>
    <xdr:to>
      <xdr:col>24</xdr:col>
      <xdr:colOff>114300</xdr:colOff>
      <xdr:row>55</xdr:row>
      <xdr:rowOff>141605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4703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18415</xdr:rowOff>
    </xdr:from>
    <xdr:ext cx="534670" cy="25082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44816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64,631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54</xdr:row>
      <xdr:rowOff>99695</xdr:rowOff>
    </xdr:from>
    <xdr:to>
      <xdr:col>20</xdr:col>
      <xdr:colOff>38100</xdr:colOff>
      <xdr:row>55</xdr:row>
      <xdr:rowOff>29845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35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53</xdr:row>
      <xdr:rowOff>46355</xdr:rowOff>
    </xdr:from>
    <xdr:ext cx="520700" cy="259080"/>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29965" y="9133205"/>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69,539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54</xdr:row>
      <xdr:rowOff>126365</xdr:rowOff>
    </xdr:from>
    <xdr:to>
      <xdr:col>15</xdr:col>
      <xdr:colOff>101600</xdr:colOff>
      <xdr:row>55</xdr:row>
      <xdr:rowOff>56515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384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53</xdr:row>
      <xdr:rowOff>73025</xdr:rowOff>
    </xdr:from>
    <xdr:ext cx="520700" cy="259080"/>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0965" y="9159875"/>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68,357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54</xdr:row>
      <xdr:rowOff>104140</xdr:rowOff>
    </xdr:from>
    <xdr:to>
      <xdr:col>10</xdr:col>
      <xdr:colOff>165100</xdr:colOff>
      <xdr:row>55</xdr:row>
      <xdr:rowOff>34290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36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53</xdr:row>
      <xdr:rowOff>50800</xdr:rowOff>
    </xdr:from>
    <xdr:ext cx="528320" cy="259080"/>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1965" y="913765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69,337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53</xdr:row>
      <xdr:rowOff>88900</xdr:rowOff>
    </xdr:from>
    <xdr:to>
      <xdr:col>6</xdr:col>
      <xdr:colOff>38100</xdr:colOff>
      <xdr:row>54</xdr:row>
      <xdr:rowOff>19050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17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52</xdr:row>
      <xdr:rowOff>35560</xdr:rowOff>
    </xdr:from>
    <xdr:ext cx="520700" cy="259080"/>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2965" y="895096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77,499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10,431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35915" cy="217170"/>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359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99060</xdr:rowOff>
    </xdr:from>
    <xdr:to>
      <xdr:col>28</xdr:col>
      <xdr:colOff>114300</xdr:colOff>
      <xdr:row>79</xdr:row>
      <xdr:rowOff>99060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128270</xdr:rowOff>
    </xdr:from>
    <xdr:ext cx="234950" cy="259080"/>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080" y="13501370"/>
          <a:ext cx="2349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114935</xdr:rowOff>
    </xdr:from>
    <xdr:to>
      <xdr:col>28</xdr:col>
      <xdr:colOff>114300</xdr:colOff>
      <xdr:row>77</xdr:row>
      <xdr:rowOff>114935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76</xdr:row>
      <xdr:rowOff>144145</xdr:rowOff>
    </xdr:from>
    <xdr:ext cx="453390" cy="25082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94640" y="13174345"/>
          <a:ext cx="4533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75</xdr:row>
      <xdr:rowOff>132080</xdr:rowOff>
    </xdr:from>
    <xdr:to>
      <xdr:col>28</xdr:col>
      <xdr:colOff>114300</xdr:colOff>
      <xdr:row>75</xdr:row>
      <xdr:rowOff>132080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74</xdr:row>
      <xdr:rowOff>160655</xdr:rowOff>
    </xdr:from>
    <xdr:ext cx="453390" cy="259080"/>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640" y="12847955"/>
          <a:ext cx="4533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73</xdr:row>
      <xdr:rowOff>147955</xdr:rowOff>
    </xdr:from>
    <xdr:to>
      <xdr:col>28</xdr:col>
      <xdr:colOff>114300</xdr:colOff>
      <xdr:row>73</xdr:row>
      <xdr:rowOff>147955</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73</xdr:row>
      <xdr:rowOff>6350</xdr:rowOff>
    </xdr:from>
    <xdr:ext cx="453390" cy="251460"/>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94640" y="12522200"/>
          <a:ext cx="4533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4</xdr:col>
      <xdr:colOff>0</xdr:colOff>
      <xdr:row>71</xdr:row>
      <xdr:rowOff>164465</xdr:rowOff>
    </xdr:from>
    <xdr:to>
      <xdr:col>28</xdr:col>
      <xdr:colOff>114300</xdr:colOff>
      <xdr:row>71</xdr:row>
      <xdr:rowOff>164465</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22225</xdr:rowOff>
    </xdr:from>
    <xdr:ext cx="531495" cy="2584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4</xdr:col>
      <xdr:colOff>0</xdr:colOff>
      <xdr:row>70</xdr:row>
      <xdr:rowOff>8890</xdr:rowOff>
    </xdr:from>
    <xdr:to>
      <xdr:col>28</xdr:col>
      <xdr:colOff>114300</xdr:colOff>
      <xdr:row>70</xdr:row>
      <xdr:rowOff>8890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38100</xdr:rowOff>
    </xdr:from>
    <xdr:ext cx="531495" cy="259080"/>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505" y="11868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54610</xdr:rowOff>
    </xdr:from>
    <xdr:ext cx="531495" cy="248920"/>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505" y="11541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159385</xdr:rowOff>
    </xdr:from>
    <xdr:to>
      <xdr:col>24</xdr:col>
      <xdr:colOff>62865</xdr:colOff>
      <xdr:row>78</xdr:row>
      <xdr:rowOff>92075</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2332335"/>
          <a:ext cx="1270" cy="1132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95885</xdr:rowOff>
    </xdr:from>
    <xdr:ext cx="469900" cy="259080"/>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4689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1,636</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92075</xdr:rowOff>
    </xdr:from>
    <xdr:to>
      <xdr:col>24</xdr:col>
      <xdr:colOff>152400</xdr:colOff>
      <xdr:row>78</xdr:row>
      <xdr:rowOff>92075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465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106045</xdr:rowOff>
    </xdr:from>
    <xdr:ext cx="534670" cy="259080"/>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21075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12,042</a:t>
          </a:r>
          <a:endParaRPr kumimoji="1" lang="ja-JP" altLang="en-US" sz="1000" b="1">
            <a:latin typeface="ＭＳ Ｐゴシック"/>
            <a:ea typeface="ＭＳ Ｐゴシック"/>
          </a:endParaRPr>
        </a:p>
      </xdr:txBody>
    </xdr:sp>
    <xdr:clientData/>
  </xdr:oneCellAnchor>
  <xdr:twoCellAnchor>
    <xdr:from>
      <xdr:col>23</xdr:col>
      <xdr:colOff>165100</xdr:colOff>
      <xdr:row>71</xdr:row>
      <xdr:rowOff>159385</xdr:rowOff>
    </xdr:from>
    <xdr:to>
      <xdr:col>24</xdr:col>
      <xdr:colOff>152400</xdr:colOff>
      <xdr:row>71</xdr:row>
      <xdr:rowOff>159385</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2332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71</xdr:row>
      <xdr:rowOff>159385</xdr:rowOff>
    </xdr:from>
    <xdr:to>
      <xdr:col>24</xdr:col>
      <xdr:colOff>63500</xdr:colOff>
      <xdr:row>73</xdr:row>
      <xdr:rowOff>29845</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3790950" y="12332335"/>
          <a:ext cx="844550" cy="213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153670</xdr:rowOff>
    </xdr:from>
    <xdr:ext cx="469900" cy="259080"/>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30124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5,134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3810</xdr:rowOff>
    </xdr:from>
    <xdr:to>
      <xdr:col>24</xdr:col>
      <xdr:colOff>114300</xdr:colOff>
      <xdr:row>76</xdr:row>
      <xdr:rowOff>105410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3034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99695</xdr:rowOff>
    </xdr:from>
    <xdr:to>
      <xdr:col>19</xdr:col>
      <xdr:colOff>171450</xdr:colOff>
      <xdr:row>73</xdr:row>
      <xdr:rowOff>29845</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908300" y="12444095"/>
          <a:ext cx="882650"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29210</xdr:rowOff>
    </xdr:from>
    <xdr:to>
      <xdr:col>20</xdr:col>
      <xdr:colOff>38100</xdr:colOff>
      <xdr:row>76</xdr:row>
      <xdr:rowOff>130810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3059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76</xdr:row>
      <xdr:rowOff>121920</xdr:rowOff>
    </xdr:from>
    <xdr:ext cx="463550" cy="250190"/>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350" y="13152120"/>
          <a:ext cx="4635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4,899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71</xdr:row>
      <xdr:rowOff>52705</xdr:rowOff>
    </xdr:from>
    <xdr:to>
      <xdr:col>15</xdr:col>
      <xdr:colOff>50800</xdr:colOff>
      <xdr:row>72</xdr:row>
      <xdr:rowOff>99695</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2019300" y="12225655"/>
          <a:ext cx="889000" cy="218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47625</xdr:rowOff>
    </xdr:from>
    <xdr:to>
      <xdr:col>15</xdr:col>
      <xdr:colOff>101600</xdr:colOff>
      <xdr:row>76</xdr:row>
      <xdr:rowOff>149225</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3077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76</xdr:row>
      <xdr:rowOff>140335</xdr:rowOff>
    </xdr:from>
    <xdr:ext cx="463550" cy="259080"/>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350" y="1317053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4,730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71</xdr:row>
      <xdr:rowOff>52705</xdr:rowOff>
    </xdr:from>
    <xdr:to>
      <xdr:col>10</xdr:col>
      <xdr:colOff>114300</xdr:colOff>
      <xdr:row>72</xdr:row>
      <xdr:rowOff>12700</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flipV="1">
          <a:off x="1123950" y="12225655"/>
          <a:ext cx="895350" cy="131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55245</xdr:rowOff>
    </xdr:from>
    <xdr:to>
      <xdr:col>10</xdr:col>
      <xdr:colOff>165100</xdr:colOff>
      <xdr:row>76</xdr:row>
      <xdr:rowOff>156845</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3085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76</xdr:row>
      <xdr:rowOff>147955</xdr:rowOff>
    </xdr:from>
    <xdr:ext cx="463550" cy="2584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350" y="13178155"/>
          <a:ext cx="463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4,662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75</xdr:row>
      <xdr:rowOff>10795</xdr:rowOff>
    </xdr:from>
    <xdr:to>
      <xdr:col>6</xdr:col>
      <xdr:colOff>38100</xdr:colOff>
      <xdr:row>75</xdr:row>
      <xdr:rowOff>112395</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286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75</xdr:row>
      <xdr:rowOff>103505</xdr:rowOff>
    </xdr:from>
    <xdr:ext cx="463550" cy="259080"/>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350" y="1296225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04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54380" cy="259080"/>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81</xdr:row>
      <xdr:rowOff>80010</xdr:rowOff>
    </xdr:from>
    <xdr:ext cx="762000" cy="259080"/>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34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71</xdr:row>
      <xdr:rowOff>109220</xdr:rowOff>
    </xdr:from>
    <xdr:to>
      <xdr:col>24</xdr:col>
      <xdr:colOff>114300</xdr:colOff>
      <xdr:row>72</xdr:row>
      <xdr:rowOff>38735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22821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61595</xdr:rowOff>
    </xdr:from>
    <xdr:ext cx="534670" cy="259080"/>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22345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12,042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72</xdr:row>
      <xdr:rowOff>150495</xdr:rowOff>
    </xdr:from>
    <xdr:to>
      <xdr:col>20</xdr:col>
      <xdr:colOff>38100</xdr:colOff>
      <xdr:row>73</xdr:row>
      <xdr:rowOff>80645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2494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71</xdr:row>
      <xdr:rowOff>97790</xdr:rowOff>
    </xdr:from>
    <xdr:ext cx="520700" cy="251460"/>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29965" y="12270740"/>
          <a:ext cx="5207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10,083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72</xdr:row>
      <xdr:rowOff>48895</xdr:rowOff>
    </xdr:from>
    <xdr:to>
      <xdr:col>15</xdr:col>
      <xdr:colOff>101600</xdr:colOff>
      <xdr:row>72</xdr:row>
      <xdr:rowOff>150495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239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70</xdr:row>
      <xdr:rowOff>167005</xdr:rowOff>
    </xdr:from>
    <xdr:ext cx="520700" cy="25082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40965" y="12168505"/>
          <a:ext cx="5207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11,017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71</xdr:row>
      <xdr:rowOff>1905</xdr:rowOff>
    </xdr:from>
    <xdr:to>
      <xdr:col>10</xdr:col>
      <xdr:colOff>165100</xdr:colOff>
      <xdr:row>71</xdr:row>
      <xdr:rowOff>103505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217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69</xdr:row>
      <xdr:rowOff>120650</xdr:rowOff>
    </xdr:from>
    <xdr:ext cx="528320" cy="251460"/>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51965" y="11950700"/>
          <a:ext cx="528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13,023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71</xdr:row>
      <xdr:rowOff>133350</xdr:rowOff>
    </xdr:from>
    <xdr:to>
      <xdr:col>6</xdr:col>
      <xdr:colOff>38100</xdr:colOff>
      <xdr:row>72</xdr:row>
      <xdr:rowOff>63500</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230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70</xdr:row>
      <xdr:rowOff>80010</xdr:rowOff>
    </xdr:from>
    <xdr:ext cx="520700" cy="259080"/>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62965" y="1208151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11,818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127,128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35915" cy="217170"/>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359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1495" cy="248920"/>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505" y="17256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98</xdr:row>
      <xdr:rowOff>73660</xdr:rowOff>
    </xdr:from>
    <xdr:ext cx="589280" cy="259080"/>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370" y="16875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35560</xdr:rowOff>
    </xdr:from>
    <xdr:ext cx="589280" cy="259080"/>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370" y="16494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89280" cy="248920"/>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370" y="16113760"/>
          <a:ext cx="5892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89280" cy="259080"/>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5732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130,000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89280" cy="259080"/>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370" y="15351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9280" cy="248920"/>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370" y="14970760"/>
          <a:ext cx="5892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75565</xdr:rowOff>
    </xdr:from>
    <xdr:to>
      <xdr:col>24</xdr:col>
      <xdr:colOff>62865</xdr:colOff>
      <xdr:row>99</xdr:row>
      <xdr:rowOff>63500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77515"/>
          <a:ext cx="1270" cy="13595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67310</xdr:rowOff>
    </xdr:from>
    <xdr:ext cx="534670" cy="259080"/>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70408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99,501</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63500</xdr:rowOff>
    </xdr:from>
    <xdr:to>
      <xdr:col>24</xdr:col>
      <xdr:colOff>152400</xdr:colOff>
      <xdr:row>99</xdr:row>
      <xdr:rowOff>63500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7037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22225</xdr:rowOff>
    </xdr:from>
    <xdr:ext cx="598805" cy="2584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45272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135,183</a:t>
          </a:r>
          <a:endParaRPr kumimoji="1" lang="ja-JP" altLang="en-US" sz="1000" b="1">
            <a:latin typeface="ＭＳ Ｐゴシック"/>
            <a:ea typeface="ＭＳ Ｐゴシック"/>
          </a:endParaRPr>
        </a:p>
      </xdr:txBody>
    </xdr:sp>
    <xdr:clientData/>
  </xdr:oneCellAnchor>
  <xdr:twoCellAnchor>
    <xdr:from>
      <xdr:col>23</xdr:col>
      <xdr:colOff>165100</xdr:colOff>
      <xdr:row>91</xdr:row>
      <xdr:rowOff>75565</xdr:rowOff>
    </xdr:from>
    <xdr:to>
      <xdr:col>24</xdr:col>
      <xdr:colOff>152400</xdr:colOff>
      <xdr:row>91</xdr:row>
      <xdr:rowOff>75565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775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93</xdr:row>
      <xdr:rowOff>33655</xdr:rowOff>
    </xdr:from>
    <xdr:to>
      <xdr:col>24</xdr:col>
      <xdr:colOff>63500</xdr:colOff>
      <xdr:row>94</xdr:row>
      <xdr:rowOff>122555</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0950" y="15978505"/>
          <a:ext cx="844550" cy="260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8890</xdr:rowOff>
    </xdr:from>
    <xdr:ext cx="598805" cy="248920"/>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296640"/>
          <a:ext cx="598805"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117,037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95</xdr:row>
      <xdr:rowOff>30480</xdr:rowOff>
    </xdr:from>
    <xdr:to>
      <xdr:col>24</xdr:col>
      <xdr:colOff>114300</xdr:colOff>
      <xdr:row>95</xdr:row>
      <xdr:rowOff>132080</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31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122555</xdr:rowOff>
    </xdr:from>
    <xdr:to>
      <xdr:col>19</xdr:col>
      <xdr:colOff>171450</xdr:colOff>
      <xdr:row>96</xdr:row>
      <xdr:rowOff>137795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238855"/>
          <a:ext cx="882650" cy="358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170180</xdr:rowOff>
    </xdr:from>
    <xdr:to>
      <xdr:col>20</xdr:col>
      <xdr:colOff>38100</xdr:colOff>
      <xdr:row>97</xdr:row>
      <xdr:rowOff>100330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62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97</xdr:row>
      <xdr:rowOff>91440</xdr:rowOff>
    </xdr:from>
    <xdr:ext cx="584835" cy="259080"/>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580" y="16722090"/>
          <a:ext cx="584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108,874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93</xdr:row>
      <xdr:rowOff>143510</xdr:rowOff>
    </xdr:from>
    <xdr:to>
      <xdr:col>15</xdr:col>
      <xdr:colOff>50800</xdr:colOff>
      <xdr:row>96</xdr:row>
      <xdr:rowOff>137795</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088360"/>
          <a:ext cx="889000" cy="508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148590</xdr:rowOff>
    </xdr:from>
    <xdr:to>
      <xdr:col>15</xdr:col>
      <xdr:colOff>101600</xdr:colOff>
      <xdr:row>99</xdr:row>
      <xdr:rowOff>78740</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950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99</xdr:row>
      <xdr:rowOff>70485</xdr:rowOff>
    </xdr:from>
    <xdr:ext cx="584835" cy="259080"/>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08580" y="17044035"/>
          <a:ext cx="584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100,425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93</xdr:row>
      <xdr:rowOff>143510</xdr:rowOff>
    </xdr:from>
    <xdr:to>
      <xdr:col>10</xdr:col>
      <xdr:colOff>114300</xdr:colOff>
      <xdr:row>99</xdr:row>
      <xdr:rowOff>114300</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23950" y="16088360"/>
          <a:ext cx="895350" cy="999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27305</xdr:rowOff>
    </xdr:from>
    <xdr:to>
      <xdr:col>10</xdr:col>
      <xdr:colOff>165100</xdr:colOff>
      <xdr:row>96</xdr:row>
      <xdr:rowOff>128905</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486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96</xdr:row>
      <xdr:rowOff>120650</xdr:rowOff>
    </xdr:from>
    <xdr:ext cx="584835" cy="251460"/>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580" y="16579850"/>
          <a:ext cx="5848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112,616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93</xdr:row>
      <xdr:rowOff>95885</xdr:rowOff>
    </xdr:from>
    <xdr:to>
      <xdr:col>6</xdr:col>
      <xdr:colOff>38100</xdr:colOff>
      <xdr:row>94</xdr:row>
      <xdr:rowOff>26035</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040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92</xdr:row>
      <xdr:rowOff>42545</xdr:rowOff>
    </xdr:from>
    <xdr:ext cx="584835" cy="24955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30580" y="15815945"/>
          <a:ext cx="5848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124,324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04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54380"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34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92</xdr:row>
      <xdr:rowOff>154940</xdr:rowOff>
    </xdr:from>
    <xdr:to>
      <xdr:col>24</xdr:col>
      <xdr:colOff>114300</xdr:colOff>
      <xdr:row>93</xdr:row>
      <xdr:rowOff>84455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59283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6350</xdr:rowOff>
    </xdr:from>
    <xdr:ext cx="598805" cy="251460"/>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577975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127,285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94</xdr:row>
      <xdr:rowOff>71755</xdr:rowOff>
    </xdr:from>
    <xdr:to>
      <xdr:col>20</xdr:col>
      <xdr:colOff>38100</xdr:colOff>
      <xdr:row>95</xdr:row>
      <xdr:rowOff>1905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188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93</xdr:row>
      <xdr:rowOff>18415</xdr:rowOff>
    </xdr:from>
    <xdr:ext cx="584835" cy="25082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580" y="15963265"/>
          <a:ext cx="58483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120,456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96</xdr:row>
      <xdr:rowOff>86995</xdr:rowOff>
    </xdr:from>
    <xdr:to>
      <xdr:col>15</xdr:col>
      <xdr:colOff>101600</xdr:colOff>
      <xdr:row>97</xdr:row>
      <xdr:rowOff>17780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5461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95</xdr:row>
      <xdr:rowOff>33655</xdr:rowOff>
    </xdr:from>
    <xdr:ext cx="584835" cy="2584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580" y="16321405"/>
          <a:ext cx="5848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111,054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93</xdr:row>
      <xdr:rowOff>92710</xdr:rowOff>
    </xdr:from>
    <xdr:to>
      <xdr:col>10</xdr:col>
      <xdr:colOff>165100</xdr:colOff>
      <xdr:row>94</xdr:row>
      <xdr:rowOff>22860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03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92</xdr:row>
      <xdr:rowOff>39370</xdr:rowOff>
    </xdr:from>
    <xdr:ext cx="584835" cy="259080"/>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580" y="15812770"/>
          <a:ext cx="584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124,404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99</xdr:row>
      <xdr:rowOff>63500</xdr:rowOff>
    </xdr:from>
    <xdr:to>
      <xdr:col>6</xdr:col>
      <xdr:colOff>38100</xdr:colOff>
      <xdr:row>99</xdr:row>
      <xdr:rowOff>165100</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703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99</xdr:row>
      <xdr:rowOff>156210</xdr:rowOff>
    </xdr:from>
    <xdr:ext cx="520700" cy="250190"/>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2965" y="17129760"/>
          <a:ext cx="5207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98,160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61,749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35915" cy="217170"/>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359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34950" cy="259080"/>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080" y="6643370"/>
          <a:ext cx="2349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144145</xdr:rowOff>
    </xdr:from>
    <xdr:ext cx="523875" cy="25082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505" y="6316345"/>
          <a:ext cx="5238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34</xdr:row>
      <xdr:rowOff>160655</xdr:rowOff>
    </xdr:from>
    <xdr:ext cx="589280" cy="259080"/>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370" y="5989955"/>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6350</xdr:rowOff>
    </xdr:from>
    <xdr:ext cx="589280" cy="251460"/>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370" y="5664200"/>
          <a:ext cx="589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22225</xdr:rowOff>
    </xdr:from>
    <xdr:ext cx="589280" cy="2584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370" y="5337175"/>
          <a:ext cx="589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38100</xdr:rowOff>
    </xdr:from>
    <xdr:ext cx="589280" cy="259080"/>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370" y="501015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89280" cy="248920"/>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370" y="4683760"/>
          <a:ext cx="5892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35</xdr:row>
      <xdr:rowOff>107950</xdr:rowOff>
    </xdr:from>
    <xdr:to>
      <xdr:col>54</xdr:col>
      <xdr:colOff>171450</xdr:colOff>
      <xdr:row>38</xdr:row>
      <xdr:rowOff>88265</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58450" y="6108700"/>
          <a:ext cx="0" cy="494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92075</xdr:rowOff>
    </xdr:from>
    <xdr:ext cx="527050" cy="259080"/>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60717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27,849</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88265</xdr:rowOff>
    </xdr:from>
    <xdr:to>
      <xdr:col>55</xdr:col>
      <xdr:colOff>88900</xdr:colOff>
      <xdr:row>38</xdr:row>
      <xdr:rowOff>88265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603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54610</xdr:rowOff>
    </xdr:from>
    <xdr:ext cx="591185" cy="248920"/>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883910"/>
          <a:ext cx="5911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103,635</a:t>
          </a:r>
          <a:endParaRPr kumimoji="1" lang="ja-JP" altLang="en-US" sz="1000" b="1">
            <a:latin typeface="ＭＳ Ｐゴシック"/>
            <a:ea typeface="ＭＳ Ｐゴシック"/>
          </a:endParaRPr>
        </a:p>
      </xdr:txBody>
    </xdr:sp>
    <xdr:clientData/>
  </xdr:oneCellAnchor>
  <xdr:twoCellAnchor>
    <xdr:from>
      <xdr:col>54</xdr:col>
      <xdr:colOff>101600</xdr:colOff>
      <xdr:row>35</xdr:row>
      <xdr:rowOff>107950</xdr:rowOff>
    </xdr:from>
    <xdr:to>
      <xdr:col>55</xdr:col>
      <xdr:colOff>88900</xdr:colOff>
      <xdr:row>35</xdr:row>
      <xdr:rowOff>107950</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6108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130175</xdr:rowOff>
    </xdr:from>
    <xdr:to>
      <xdr:col>55</xdr:col>
      <xdr:colOff>0</xdr:colOff>
      <xdr:row>35</xdr:row>
      <xdr:rowOff>141605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9639300" y="6130925"/>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8255</xdr:rowOff>
    </xdr:from>
    <xdr:ext cx="527050" cy="24955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351905"/>
          <a:ext cx="52705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55,253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29845</xdr:rowOff>
    </xdr:from>
    <xdr:to>
      <xdr:col>55</xdr:col>
      <xdr:colOff>50800</xdr:colOff>
      <xdr:row>37</xdr:row>
      <xdr:rowOff>132080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3734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35</xdr:row>
      <xdr:rowOff>130175</xdr:rowOff>
    </xdr:from>
    <xdr:to>
      <xdr:col>50</xdr:col>
      <xdr:colOff>114300</xdr:colOff>
      <xdr:row>35</xdr:row>
      <xdr:rowOff>139065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8743950" y="6130925"/>
          <a:ext cx="8953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48895</xdr:rowOff>
    </xdr:from>
    <xdr:to>
      <xdr:col>50</xdr:col>
      <xdr:colOff>165100</xdr:colOff>
      <xdr:row>37</xdr:row>
      <xdr:rowOff>150495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392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37</xdr:row>
      <xdr:rowOff>141605</xdr:rowOff>
    </xdr:from>
    <xdr:ext cx="528320" cy="259080"/>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1965" y="648525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52,347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34</xdr:row>
      <xdr:rowOff>118110</xdr:rowOff>
    </xdr:from>
    <xdr:to>
      <xdr:col>45</xdr:col>
      <xdr:colOff>171450</xdr:colOff>
      <xdr:row>35</xdr:row>
      <xdr:rowOff>139065</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7861300" y="5947410"/>
          <a:ext cx="882650" cy="192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41275</xdr:rowOff>
    </xdr:from>
    <xdr:to>
      <xdr:col>46</xdr:col>
      <xdr:colOff>38100</xdr:colOff>
      <xdr:row>37</xdr:row>
      <xdr:rowOff>143510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3849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37</xdr:row>
      <xdr:rowOff>133985</xdr:rowOff>
    </xdr:from>
    <xdr:ext cx="520700" cy="24955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2965" y="6477635"/>
          <a:ext cx="5207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53,502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31</xdr:row>
      <xdr:rowOff>33655</xdr:rowOff>
    </xdr:from>
    <xdr:to>
      <xdr:col>41</xdr:col>
      <xdr:colOff>50800</xdr:colOff>
      <xdr:row>34</xdr:row>
      <xdr:rowOff>118110</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972300" y="5348605"/>
          <a:ext cx="889000" cy="598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52705</xdr:rowOff>
    </xdr:from>
    <xdr:to>
      <xdr:col>41</xdr:col>
      <xdr:colOff>101600</xdr:colOff>
      <xdr:row>37</xdr:row>
      <xdr:rowOff>154940</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3963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37</xdr:row>
      <xdr:rowOff>145415</xdr:rowOff>
    </xdr:from>
    <xdr:ext cx="520700" cy="24955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3965" y="6489065"/>
          <a:ext cx="5207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51,756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33</xdr:row>
      <xdr:rowOff>8890</xdr:rowOff>
    </xdr:from>
    <xdr:to>
      <xdr:col>36</xdr:col>
      <xdr:colOff>165100</xdr:colOff>
      <xdr:row>33</xdr:row>
      <xdr:rowOff>110490</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566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33</xdr:row>
      <xdr:rowOff>101600</xdr:rowOff>
    </xdr:from>
    <xdr:ext cx="584835" cy="259080"/>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580" y="5759450"/>
          <a:ext cx="584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163,467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34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54380" cy="259080"/>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35</xdr:row>
      <xdr:rowOff>90805</xdr:rowOff>
    </xdr:from>
    <xdr:to>
      <xdr:col>55</xdr:col>
      <xdr:colOff>50800</xdr:colOff>
      <xdr:row>36</xdr:row>
      <xdr:rowOff>20955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6091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10160</xdr:rowOff>
    </xdr:from>
    <xdr:ext cx="527050" cy="259080"/>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601091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98,442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35</xdr:row>
      <xdr:rowOff>79375</xdr:rowOff>
    </xdr:from>
    <xdr:to>
      <xdr:col>50</xdr:col>
      <xdr:colOff>165100</xdr:colOff>
      <xdr:row>36</xdr:row>
      <xdr:rowOff>9525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608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34</xdr:row>
      <xdr:rowOff>26035</xdr:rowOff>
    </xdr:from>
    <xdr:ext cx="584835" cy="259080"/>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39580" y="5855335"/>
          <a:ext cx="584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100,248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35</xdr:row>
      <xdr:rowOff>88265</xdr:rowOff>
    </xdr:from>
    <xdr:to>
      <xdr:col>46</xdr:col>
      <xdr:colOff>38100</xdr:colOff>
      <xdr:row>36</xdr:row>
      <xdr:rowOff>18415</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608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34</xdr:row>
      <xdr:rowOff>35560</xdr:rowOff>
    </xdr:from>
    <xdr:ext cx="520700" cy="259080"/>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2965" y="586486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98,800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34</xdr:row>
      <xdr:rowOff>67310</xdr:rowOff>
    </xdr:from>
    <xdr:to>
      <xdr:col>41</xdr:col>
      <xdr:colOff>101600</xdr:colOff>
      <xdr:row>34</xdr:row>
      <xdr:rowOff>168910</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589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33</xdr:row>
      <xdr:rowOff>13970</xdr:rowOff>
    </xdr:from>
    <xdr:ext cx="584835" cy="259080"/>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61580" y="5671820"/>
          <a:ext cx="584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128,354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30</xdr:row>
      <xdr:rowOff>154940</xdr:rowOff>
    </xdr:from>
    <xdr:to>
      <xdr:col>36</xdr:col>
      <xdr:colOff>165100</xdr:colOff>
      <xdr:row>31</xdr:row>
      <xdr:rowOff>84455</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52984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29</xdr:row>
      <xdr:rowOff>100965</xdr:rowOff>
    </xdr:from>
    <xdr:ext cx="584835" cy="24828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672580" y="5073015"/>
          <a:ext cx="58483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220,027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71,257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35915" cy="217170"/>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359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60</xdr:row>
      <xdr:rowOff>111760</xdr:rowOff>
    </xdr:from>
    <xdr:ext cx="234950" cy="248920"/>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080" y="10398760"/>
          <a:ext cx="2349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58</xdr:row>
      <xdr:rowOff>73660</xdr:rowOff>
    </xdr:from>
    <xdr:ext cx="523875" cy="259080"/>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505" y="1001776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23875" cy="259080"/>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505" y="963676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168910</xdr:rowOff>
    </xdr:from>
    <xdr:ext cx="523875" cy="248920"/>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505" y="9255760"/>
          <a:ext cx="5238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130810</xdr:rowOff>
    </xdr:from>
    <xdr:ext cx="589280" cy="259080"/>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370" y="8874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92710</xdr:rowOff>
    </xdr:from>
    <xdr:ext cx="589280" cy="259080"/>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370" y="8493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9280" cy="248920"/>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370" y="8112760"/>
          <a:ext cx="5892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a:extLst>
            <a:ext uri="{FF2B5EF4-FFF2-40B4-BE49-F238E27FC236}">
              <a16:creationId xmlns:a16="http://schemas.microsoft.com/office/drawing/2014/main" id="{00000000-0008-0000-0600-00005B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51</xdr:row>
      <xdr:rowOff>102870</xdr:rowOff>
    </xdr:from>
    <xdr:to>
      <xdr:col>54</xdr:col>
      <xdr:colOff>171450</xdr:colOff>
      <xdr:row>59</xdr:row>
      <xdr:rowOff>102235</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10458450" y="8846820"/>
          <a:ext cx="0" cy="13709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106045</xdr:rowOff>
    </xdr:from>
    <xdr:ext cx="527050" cy="259080"/>
    <xdr:sp macro="" textlink="">
      <xdr:nvSpPr>
        <xdr:cNvPr id="349" name="普通建設事業費最小値テキスト">
          <a:extLst>
            <a:ext uri="{FF2B5EF4-FFF2-40B4-BE49-F238E27FC236}">
              <a16:creationId xmlns:a16="http://schemas.microsoft.com/office/drawing/2014/main" id="{00000000-0008-0000-0600-00005D010000}"/>
            </a:ext>
          </a:extLst>
        </xdr:cNvPr>
        <xdr:cNvSpPr txBox="1"/>
      </xdr:nvSpPr>
      <xdr:spPr>
        <a:xfrm>
          <a:off x="10528300" y="1022159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25,469</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102235</xdr:rowOff>
    </xdr:from>
    <xdr:to>
      <xdr:col>55</xdr:col>
      <xdr:colOff>88900</xdr:colOff>
      <xdr:row>59</xdr:row>
      <xdr:rowOff>102235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10217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49530</xdr:rowOff>
    </xdr:from>
    <xdr:ext cx="591185" cy="259080"/>
    <xdr:sp macro="" textlink="">
      <xdr:nvSpPr>
        <xdr:cNvPr id="351" name="普通建設事業費最大値テキスト">
          <a:extLst>
            <a:ext uri="{FF2B5EF4-FFF2-40B4-BE49-F238E27FC236}">
              <a16:creationId xmlns:a16="http://schemas.microsoft.com/office/drawing/2014/main" id="{00000000-0008-0000-0600-00005F010000}"/>
            </a:ext>
          </a:extLst>
        </xdr:cNvPr>
        <xdr:cNvSpPr txBox="1"/>
      </xdr:nvSpPr>
      <xdr:spPr>
        <a:xfrm>
          <a:off x="10528300" y="862203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133,411</a:t>
          </a:r>
          <a:endParaRPr kumimoji="1" lang="ja-JP" altLang="en-US" sz="1000" b="1">
            <a:latin typeface="ＭＳ Ｐゴシック"/>
            <a:ea typeface="ＭＳ Ｐゴシック"/>
          </a:endParaRPr>
        </a:p>
      </xdr:txBody>
    </xdr:sp>
    <xdr:clientData/>
  </xdr:oneCellAnchor>
  <xdr:twoCellAnchor>
    <xdr:from>
      <xdr:col>54</xdr:col>
      <xdr:colOff>101600</xdr:colOff>
      <xdr:row>51</xdr:row>
      <xdr:rowOff>102870</xdr:rowOff>
    </xdr:from>
    <xdr:to>
      <xdr:col>55</xdr:col>
      <xdr:colOff>88900</xdr:colOff>
      <xdr:row>51</xdr:row>
      <xdr:rowOff>102870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8846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76200</xdr:rowOff>
    </xdr:from>
    <xdr:to>
      <xdr:col>55</xdr:col>
      <xdr:colOff>0</xdr:colOff>
      <xdr:row>57</xdr:row>
      <xdr:rowOff>150495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9639300" y="9848850"/>
          <a:ext cx="8382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59055</xdr:rowOff>
    </xdr:from>
    <xdr:ext cx="527050" cy="259080"/>
    <xdr:sp macro="" textlink="">
      <xdr:nvSpPr>
        <xdr:cNvPr id="354" name="普通建設事業費平均値テキスト">
          <a:extLst>
            <a:ext uri="{FF2B5EF4-FFF2-40B4-BE49-F238E27FC236}">
              <a16:creationId xmlns:a16="http://schemas.microsoft.com/office/drawing/2014/main" id="{00000000-0008-0000-0600-000062010000}"/>
            </a:ext>
          </a:extLst>
        </xdr:cNvPr>
        <xdr:cNvSpPr txBox="1"/>
      </xdr:nvSpPr>
      <xdr:spPr>
        <a:xfrm>
          <a:off x="10528300" y="9488805"/>
          <a:ext cx="52705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67,158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36195</xdr:rowOff>
    </xdr:from>
    <xdr:to>
      <xdr:col>55</xdr:col>
      <xdr:colOff>50800</xdr:colOff>
      <xdr:row>56</xdr:row>
      <xdr:rowOff>137795</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10426700" y="9637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54</xdr:row>
      <xdr:rowOff>142240</xdr:rowOff>
    </xdr:from>
    <xdr:to>
      <xdr:col>50</xdr:col>
      <xdr:colOff>114300</xdr:colOff>
      <xdr:row>57</xdr:row>
      <xdr:rowOff>150495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8743950" y="9400540"/>
          <a:ext cx="895350" cy="522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60325</xdr:rowOff>
    </xdr:from>
    <xdr:to>
      <xdr:col>50</xdr:col>
      <xdr:colOff>165100</xdr:colOff>
      <xdr:row>57</xdr:row>
      <xdr:rowOff>161925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9588500" y="9832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6985</xdr:rowOff>
    </xdr:from>
    <xdr:ext cx="528320" cy="25082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9371965" y="9608185"/>
          <a:ext cx="5283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51,738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54</xdr:row>
      <xdr:rowOff>142240</xdr:rowOff>
    </xdr:from>
    <xdr:to>
      <xdr:col>45</xdr:col>
      <xdr:colOff>171450</xdr:colOff>
      <xdr:row>54</xdr:row>
      <xdr:rowOff>166370</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7861300" y="9400540"/>
          <a:ext cx="88265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92710</xdr:rowOff>
    </xdr:from>
    <xdr:to>
      <xdr:col>46</xdr:col>
      <xdr:colOff>38100</xdr:colOff>
      <xdr:row>58</xdr:row>
      <xdr:rowOff>22860</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8699500" y="9865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13970</xdr:rowOff>
    </xdr:from>
    <xdr:ext cx="520700" cy="259080"/>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482965" y="995807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49,211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54</xdr:row>
      <xdr:rowOff>166370</xdr:rowOff>
    </xdr:from>
    <xdr:to>
      <xdr:col>41</xdr:col>
      <xdr:colOff>50800</xdr:colOff>
      <xdr:row>56</xdr:row>
      <xdr:rowOff>49530</xdr:rowOff>
    </xdr:to>
    <xdr:cxnSp macro="">
      <xdr:nvCxnSpPr>
        <xdr:cNvPr id="362" name="直線コネクタ 361">
          <a:extLst>
            <a:ext uri="{FF2B5EF4-FFF2-40B4-BE49-F238E27FC236}">
              <a16:creationId xmlns:a16="http://schemas.microsoft.com/office/drawing/2014/main" id="{00000000-0008-0000-0600-00006A010000}"/>
            </a:ext>
          </a:extLst>
        </xdr:cNvPr>
        <xdr:cNvCxnSpPr/>
      </xdr:nvCxnSpPr>
      <xdr:spPr>
        <a:xfrm flipV="1">
          <a:off x="6972300" y="9424670"/>
          <a:ext cx="889000" cy="226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92710</xdr:rowOff>
    </xdr:from>
    <xdr:to>
      <xdr:col>41</xdr:col>
      <xdr:colOff>101600</xdr:colOff>
      <xdr:row>58</xdr:row>
      <xdr:rowOff>22860</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7810500" y="9865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13970</xdr:rowOff>
    </xdr:from>
    <xdr:ext cx="520700" cy="259080"/>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593965" y="995807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49,217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55</xdr:row>
      <xdr:rowOff>136525</xdr:rowOff>
    </xdr:from>
    <xdr:to>
      <xdr:col>36</xdr:col>
      <xdr:colOff>165100</xdr:colOff>
      <xdr:row>56</xdr:row>
      <xdr:rowOff>66675</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6921500" y="9566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54</xdr:row>
      <xdr:rowOff>83185</xdr:rowOff>
    </xdr:from>
    <xdr:ext cx="528320" cy="259080"/>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04965" y="934148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72,756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61</xdr:row>
      <xdr:rowOff>80010</xdr:rowOff>
    </xdr:from>
    <xdr:ext cx="762000" cy="259080"/>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5534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54380" cy="259080"/>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670800" y="105384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25400</xdr:rowOff>
    </xdr:from>
    <xdr:to>
      <xdr:col>55</xdr:col>
      <xdr:colOff>50800</xdr:colOff>
      <xdr:row>57</xdr:row>
      <xdr:rowOff>127000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10426700" y="979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3810</xdr:rowOff>
    </xdr:from>
    <xdr:ext cx="527050" cy="259080"/>
    <xdr:sp macro="" textlink="">
      <xdr:nvSpPr>
        <xdr:cNvPr id="373" name="普通建設事業費該当値テキスト">
          <a:extLst>
            <a:ext uri="{FF2B5EF4-FFF2-40B4-BE49-F238E27FC236}">
              <a16:creationId xmlns:a16="http://schemas.microsoft.com/office/drawing/2014/main" id="{00000000-0008-0000-0600-000075010000}"/>
            </a:ext>
          </a:extLst>
        </xdr:cNvPr>
        <xdr:cNvSpPr txBox="1"/>
      </xdr:nvSpPr>
      <xdr:spPr>
        <a:xfrm>
          <a:off x="10528300" y="97764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54,486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99695</xdr:rowOff>
    </xdr:from>
    <xdr:to>
      <xdr:col>50</xdr:col>
      <xdr:colOff>165100</xdr:colOff>
      <xdr:row>58</xdr:row>
      <xdr:rowOff>29845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9588500" y="987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58</xdr:row>
      <xdr:rowOff>20955</xdr:rowOff>
    </xdr:from>
    <xdr:ext cx="528320" cy="24828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9371965" y="9965055"/>
          <a:ext cx="5283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48,634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54</xdr:row>
      <xdr:rowOff>91440</xdr:rowOff>
    </xdr:from>
    <xdr:to>
      <xdr:col>46</xdr:col>
      <xdr:colOff>38100</xdr:colOff>
      <xdr:row>55</xdr:row>
      <xdr:rowOff>21590</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8699500" y="934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53</xdr:row>
      <xdr:rowOff>38100</xdr:rowOff>
    </xdr:from>
    <xdr:ext cx="520700" cy="259080"/>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8482965" y="912495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89,812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54</xdr:row>
      <xdr:rowOff>114935</xdr:rowOff>
    </xdr:from>
    <xdr:to>
      <xdr:col>41</xdr:col>
      <xdr:colOff>101600</xdr:colOff>
      <xdr:row>55</xdr:row>
      <xdr:rowOff>45085</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7810500" y="9373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53</xdr:row>
      <xdr:rowOff>61595</xdr:rowOff>
    </xdr:from>
    <xdr:ext cx="520700" cy="259080"/>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7593965" y="9148445"/>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87,934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55</xdr:row>
      <xdr:rowOff>170180</xdr:rowOff>
    </xdr:from>
    <xdr:to>
      <xdr:col>36</xdr:col>
      <xdr:colOff>165100</xdr:colOff>
      <xdr:row>56</xdr:row>
      <xdr:rowOff>100330</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6921500" y="959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91440</xdr:rowOff>
    </xdr:from>
    <xdr:ext cx="528320" cy="259080"/>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704965" y="969264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70,123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28/29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14,241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35915" cy="217170"/>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565900" y="11493500"/>
          <a:ext cx="3359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99060</xdr:rowOff>
    </xdr:from>
    <xdr:to>
      <xdr:col>59</xdr:col>
      <xdr:colOff>50800</xdr:colOff>
      <xdr:row>79</xdr:row>
      <xdr:rowOff>99060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128270</xdr:rowOff>
    </xdr:from>
    <xdr:ext cx="234950" cy="259080"/>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355080" y="13501370"/>
          <a:ext cx="2349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114935</xdr:rowOff>
    </xdr:from>
    <xdr:to>
      <xdr:col>59</xdr:col>
      <xdr:colOff>50800</xdr:colOff>
      <xdr:row>77</xdr:row>
      <xdr:rowOff>114935</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144145</xdr:rowOff>
    </xdr:from>
    <xdr:ext cx="523875" cy="25082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505" y="13174345"/>
          <a:ext cx="5238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132080</xdr:rowOff>
    </xdr:from>
    <xdr:to>
      <xdr:col>59</xdr:col>
      <xdr:colOff>50800</xdr:colOff>
      <xdr:row>75</xdr:row>
      <xdr:rowOff>132080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160655</xdr:rowOff>
    </xdr:from>
    <xdr:ext cx="523875" cy="259080"/>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505" y="1284795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147955</xdr:rowOff>
    </xdr:from>
    <xdr:to>
      <xdr:col>59</xdr:col>
      <xdr:colOff>50800</xdr:colOff>
      <xdr:row>73</xdr:row>
      <xdr:rowOff>147955</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6350</xdr:rowOff>
    </xdr:from>
    <xdr:ext cx="523875" cy="251460"/>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505" y="12522200"/>
          <a:ext cx="5238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164465</xdr:rowOff>
    </xdr:from>
    <xdr:to>
      <xdr:col>59</xdr:col>
      <xdr:colOff>50800</xdr:colOff>
      <xdr:row>71</xdr:row>
      <xdr:rowOff>164465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22225</xdr:rowOff>
    </xdr:from>
    <xdr:ext cx="523875" cy="2584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505" y="12195175"/>
          <a:ext cx="5238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8890</xdr:rowOff>
    </xdr:from>
    <xdr:to>
      <xdr:col>59</xdr:col>
      <xdr:colOff>50800</xdr:colOff>
      <xdr:row>70</xdr:row>
      <xdr:rowOff>8890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38100</xdr:rowOff>
    </xdr:from>
    <xdr:ext cx="589280" cy="259080"/>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08370" y="1186815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89280" cy="248920"/>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370" y="11541760"/>
          <a:ext cx="5892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70</xdr:row>
      <xdr:rowOff>93345</xdr:rowOff>
    </xdr:from>
    <xdr:to>
      <xdr:col>54</xdr:col>
      <xdr:colOff>171450</xdr:colOff>
      <xdr:row>79</xdr:row>
      <xdr:rowOff>95885</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58450" y="12094845"/>
          <a:ext cx="0" cy="1545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99695</xdr:rowOff>
    </xdr:from>
    <xdr:ext cx="370840" cy="24955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644245"/>
          <a:ext cx="3708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185</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95885</xdr:rowOff>
    </xdr:from>
    <xdr:to>
      <xdr:col>55</xdr:col>
      <xdr:colOff>88900</xdr:colOff>
      <xdr:row>79</xdr:row>
      <xdr:rowOff>95885</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640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40640</xdr:rowOff>
    </xdr:from>
    <xdr:ext cx="527050" cy="251460"/>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87069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94,837</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93345</xdr:rowOff>
    </xdr:from>
    <xdr:to>
      <xdr:col>55</xdr:col>
      <xdr:colOff>88900</xdr:colOff>
      <xdr:row>70</xdr:row>
      <xdr:rowOff>93345</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94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58420</xdr:rowOff>
    </xdr:from>
    <xdr:to>
      <xdr:col>55</xdr:col>
      <xdr:colOff>0</xdr:colOff>
      <xdr:row>79</xdr:row>
      <xdr:rowOff>95250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9639300" y="13602970"/>
          <a:ext cx="8382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168275</xdr:rowOff>
    </xdr:from>
    <xdr:ext cx="527050" cy="24955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198475"/>
          <a:ext cx="52705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15,037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145415</xdr:rowOff>
    </xdr:from>
    <xdr:to>
      <xdr:col>55</xdr:col>
      <xdr:colOff>50800</xdr:colOff>
      <xdr:row>78</xdr:row>
      <xdr:rowOff>75565</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347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78</xdr:row>
      <xdr:rowOff>52705</xdr:rowOff>
    </xdr:from>
    <xdr:to>
      <xdr:col>50</xdr:col>
      <xdr:colOff>114300</xdr:colOff>
      <xdr:row>79</xdr:row>
      <xdr:rowOff>58420</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8743950" y="13425805"/>
          <a:ext cx="895350" cy="177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29210</xdr:rowOff>
    </xdr:from>
    <xdr:to>
      <xdr:col>50</xdr:col>
      <xdr:colOff>165100</xdr:colOff>
      <xdr:row>78</xdr:row>
      <xdr:rowOff>130175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402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146685</xdr:rowOff>
    </xdr:from>
    <xdr:ext cx="528320" cy="24828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1965" y="13176885"/>
          <a:ext cx="5283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11,678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83185</xdr:rowOff>
    </xdr:from>
    <xdr:to>
      <xdr:col>45</xdr:col>
      <xdr:colOff>171450</xdr:colOff>
      <xdr:row>78</xdr:row>
      <xdr:rowOff>52705</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7861300" y="13284835"/>
          <a:ext cx="882650" cy="140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52070</xdr:rowOff>
    </xdr:from>
    <xdr:to>
      <xdr:col>46</xdr:col>
      <xdr:colOff>38100</xdr:colOff>
      <xdr:row>78</xdr:row>
      <xdr:rowOff>153035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4251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78</xdr:row>
      <xdr:rowOff>144145</xdr:rowOff>
    </xdr:from>
    <xdr:ext cx="520700" cy="25082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2965" y="13517245"/>
          <a:ext cx="5207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10,312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83185</xdr:rowOff>
    </xdr:from>
    <xdr:to>
      <xdr:col>41</xdr:col>
      <xdr:colOff>50800</xdr:colOff>
      <xdr:row>78</xdr:row>
      <xdr:rowOff>101600</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flipV="1">
          <a:off x="6972300" y="13284835"/>
          <a:ext cx="889000" cy="189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29210</xdr:rowOff>
    </xdr:from>
    <xdr:to>
      <xdr:col>41</xdr:col>
      <xdr:colOff>101600</xdr:colOff>
      <xdr:row>78</xdr:row>
      <xdr:rowOff>130175</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402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78</xdr:row>
      <xdr:rowOff>121285</xdr:rowOff>
    </xdr:from>
    <xdr:ext cx="520700" cy="25082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3965" y="13494385"/>
          <a:ext cx="5207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11,696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76200</xdr:rowOff>
    </xdr:from>
    <xdr:to>
      <xdr:col>36</xdr:col>
      <xdr:colOff>165100</xdr:colOff>
      <xdr:row>78</xdr:row>
      <xdr:rowOff>6350</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27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22860</xdr:rowOff>
    </xdr:from>
    <xdr:ext cx="528320" cy="259080"/>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4965" y="1305306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19,276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81</xdr:row>
      <xdr:rowOff>80010</xdr:rowOff>
    </xdr:from>
    <xdr:ext cx="762000" cy="259080"/>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34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54380" cy="259080"/>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79</xdr:row>
      <xdr:rowOff>44450</xdr:rowOff>
    </xdr:from>
    <xdr:to>
      <xdr:col>55</xdr:col>
      <xdr:colOff>50800</xdr:colOff>
      <xdr:row>79</xdr:row>
      <xdr:rowOff>146050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358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130810</xdr:rowOff>
    </xdr:from>
    <xdr:ext cx="370840" cy="259080"/>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3503910"/>
          <a:ext cx="370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79</xdr:row>
      <xdr:rowOff>7620</xdr:rowOff>
    </xdr:from>
    <xdr:to>
      <xdr:col>50</xdr:col>
      <xdr:colOff>165100</xdr:colOff>
      <xdr:row>79</xdr:row>
      <xdr:rowOff>109220</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3552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79</xdr:row>
      <xdr:rowOff>100330</xdr:rowOff>
    </xdr:from>
    <xdr:ext cx="463550" cy="248920"/>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404350" y="13644880"/>
          <a:ext cx="4635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2,494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1905</xdr:rowOff>
    </xdr:from>
    <xdr:to>
      <xdr:col>46</xdr:col>
      <xdr:colOff>38100</xdr:colOff>
      <xdr:row>78</xdr:row>
      <xdr:rowOff>103505</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37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120650</xdr:rowOff>
    </xdr:from>
    <xdr:ext cx="520700" cy="251460"/>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482965" y="13150850"/>
          <a:ext cx="5207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13,321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32385</xdr:rowOff>
    </xdr:from>
    <xdr:to>
      <xdr:col>41</xdr:col>
      <xdr:colOff>101600</xdr:colOff>
      <xdr:row>77</xdr:row>
      <xdr:rowOff>133985</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234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150495</xdr:rowOff>
    </xdr:from>
    <xdr:ext cx="520700" cy="259080"/>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593965" y="13009245"/>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21,943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50800</xdr:rowOff>
    </xdr:from>
    <xdr:to>
      <xdr:col>36</xdr:col>
      <xdr:colOff>165100</xdr:colOff>
      <xdr:row>78</xdr:row>
      <xdr:rowOff>152400</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342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143510</xdr:rowOff>
    </xdr:from>
    <xdr:ext cx="528320" cy="251460"/>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04965" y="13516610"/>
          <a:ext cx="528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10,316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50,870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35915" cy="217170"/>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359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34950" cy="259080"/>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080" y="16875760"/>
          <a:ext cx="2349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23875" cy="259080"/>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505" y="1649476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23875" cy="248920"/>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505" y="16113760"/>
          <a:ext cx="5238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23875" cy="259080"/>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505" y="1573276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89280" cy="259080"/>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370" y="15351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9280" cy="248920"/>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370" y="14970760"/>
          <a:ext cx="5892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90</xdr:row>
      <xdr:rowOff>14605</xdr:rowOff>
    </xdr:from>
    <xdr:to>
      <xdr:col>54</xdr:col>
      <xdr:colOff>171450</xdr:colOff>
      <xdr:row>98</xdr:row>
      <xdr:rowOff>39370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58450" y="15445105"/>
          <a:ext cx="0" cy="13963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43180</xdr:rowOff>
    </xdr:from>
    <xdr:ext cx="527050" cy="248920"/>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845280"/>
          <a:ext cx="5270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13,909</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39370</xdr:rowOff>
    </xdr:from>
    <xdr:to>
      <xdr:col>55</xdr:col>
      <xdr:colOff>88900</xdr:colOff>
      <xdr:row>98</xdr:row>
      <xdr:rowOff>39370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841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132715</xdr:rowOff>
    </xdr:from>
    <xdr:ext cx="591185" cy="25082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220315"/>
          <a:ext cx="59118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123,834</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14605</xdr:rowOff>
    </xdr:from>
    <xdr:to>
      <xdr:col>55</xdr:col>
      <xdr:colOff>88900</xdr:colOff>
      <xdr:row>90</xdr:row>
      <xdr:rowOff>14605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445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144780</xdr:rowOff>
    </xdr:from>
    <xdr:to>
      <xdr:col>55</xdr:col>
      <xdr:colOff>0</xdr:colOff>
      <xdr:row>96</xdr:row>
      <xdr:rowOff>128905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639300" y="16432530"/>
          <a:ext cx="838200" cy="155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104140</xdr:rowOff>
    </xdr:from>
    <xdr:ext cx="527050" cy="259080"/>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391890"/>
          <a:ext cx="52705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43,578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125730</xdr:rowOff>
    </xdr:from>
    <xdr:to>
      <xdr:col>55</xdr:col>
      <xdr:colOff>50800</xdr:colOff>
      <xdr:row>96</xdr:row>
      <xdr:rowOff>55880</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413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94</xdr:row>
      <xdr:rowOff>58420</xdr:rowOff>
    </xdr:from>
    <xdr:to>
      <xdr:col>50</xdr:col>
      <xdr:colOff>114300</xdr:colOff>
      <xdr:row>96</xdr:row>
      <xdr:rowOff>128905</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8743950" y="16174720"/>
          <a:ext cx="895350" cy="413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116205</xdr:rowOff>
    </xdr:from>
    <xdr:to>
      <xdr:col>50</xdr:col>
      <xdr:colOff>165100</xdr:colOff>
      <xdr:row>97</xdr:row>
      <xdr:rowOff>46355</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575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37465</xdr:rowOff>
    </xdr:from>
    <xdr:ext cx="528320" cy="259080"/>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1965" y="1666811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30,832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94</xdr:row>
      <xdr:rowOff>58420</xdr:rowOff>
    </xdr:from>
    <xdr:to>
      <xdr:col>45</xdr:col>
      <xdr:colOff>171450</xdr:colOff>
      <xdr:row>95</xdr:row>
      <xdr:rowOff>146050</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7861300" y="16174720"/>
          <a:ext cx="882650" cy="259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130810</xdr:rowOff>
    </xdr:from>
    <xdr:to>
      <xdr:col>46</xdr:col>
      <xdr:colOff>38100</xdr:colOff>
      <xdr:row>97</xdr:row>
      <xdr:rowOff>60960</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59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52070</xdr:rowOff>
    </xdr:from>
    <xdr:ext cx="520700" cy="251460"/>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2965" y="16682720"/>
          <a:ext cx="5207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29,679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95</xdr:row>
      <xdr:rowOff>146050</xdr:rowOff>
    </xdr:from>
    <xdr:to>
      <xdr:col>41</xdr:col>
      <xdr:colOff>50800</xdr:colOff>
      <xdr:row>96</xdr:row>
      <xdr:rowOff>53975</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6972300" y="16433800"/>
          <a:ext cx="88900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167640</xdr:rowOff>
    </xdr:from>
    <xdr:to>
      <xdr:col>41</xdr:col>
      <xdr:colOff>101600</xdr:colOff>
      <xdr:row>97</xdr:row>
      <xdr:rowOff>97790</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626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88900</xdr:rowOff>
    </xdr:from>
    <xdr:ext cx="520700" cy="248920"/>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3965" y="16719550"/>
          <a:ext cx="5207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26,798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22860</xdr:rowOff>
    </xdr:from>
    <xdr:to>
      <xdr:col>36</xdr:col>
      <xdr:colOff>165100</xdr:colOff>
      <xdr:row>96</xdr:row>
      <xdr:rowOff>124460</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482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115570</xdr:rowOff>
    </xdr:from>
    <xdr:ext cx="528320" cy="259080"/>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4965" y="1657477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38,221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101</xdr:row>
      <xdr:rowOff>80010</xdr:rowOff>
    </xdr:from>
    <xdr:ext cx="762000" cy="259080"/>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34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54380" cy="259080"/>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95</xdr:row>
      <xdr:rowOff>93980</xdr:rowOff>
    </xdr:from>
    <xdr:to>
      <xdr:col>55</xdr:col>
      <xdr:colOff>50800</xdr:colOff>
      <xdr:row>96</xdr:row>
      <xdr:rowOff>24130</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381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116840</xdr:rowOff>
    </xdr:from>
    <xdr:ext cx="527050" cy="259080"/>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23314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46,084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78105</xdr:rowOff>
    </xdr:from>
    <xdr:to>
      <xdr:col>50</xdr:col>
      <xdr:colOff>165100</xdr:colOff>
      <xdr:row>97</xdr:row>
      <xdr:rowOff>8255</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53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24765</xdr:rowOff>
    </xdr:from>
    <xdr:ext cx="528320" cy="259080"/>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1965" y="1631251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33,869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94</xdr:row>
      <xdr:rowOff>7620</xdr:rowOff>
    </xdr:from>
    <xdr:to>
      <xdr:col>46</xdr:col>
      <xdr:colOff>38100</xdr:colOff>
      <xdr:row>94</xdr:row>
      <xdr:rowOff>109220</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123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92</xdr:row>
      <xdr:rowOff>125730</xdr:rowOff>
    </xdr:from>
    <xdr:ext cx="520700" cy="259080"/>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2965" y="1589913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66,391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95</xdr:row>
      <xdr:rowOff>95250</xdr:rowOff>
    </xdr:from>
    <xdr:to>
      <xdr:col>41</xdr:col>
      <xdr:colOff>101600</xdr:colOff>
      <xdr:row>96</xdr:row>
      <xdr:rowOff>25400</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38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41910</xdr:rowOff>
    </xdr:from>
    <xdr:ext cx="520700" cy="250190"/>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3965" y="16158210"/>
          <a:ext cx="5207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45,990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96</xdr:row>
      <xdr:rowOff>3175</xdr:rowOff>
    </xdr:from>
    <xdr:to>
      <xdr:col>36</xdr:col>
      <xdr:colOff>165100</xdr:colOff>
      <xdr:row>96</xdr:row>
      <xdr:rowOff>104775</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46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121285</xdr:rowOff>
    </xdr:from>
    <xdr:ext cx="528320" cy="25082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4965" y="16237585"/>
          <a:ext cx="5283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39,759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171450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799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2,275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171450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799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3535" cy="217170"/>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353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171450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171450</xdr:colOff>
      <xdr:row>39</xdr:row>
      <xdr:rowOff>44450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31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73660</xdr:rowOff>
    </xdr:from>
    <xdr:ext cx="234950" cy="259080"/>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080" y="6588760"/>
          <a:ext cx="2349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171450</xdr:colOff>
      <xdr:row>37</xdr:row>
      <xdr:rowOff>6350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350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36</xdr:row>
      <xdr:rowOff>35560</xdr:rowOff>
    </xdr:from>
    <xdr:ext cx="453390" cy="259080"/>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78640" y="6207760"/>
          <a:ext cx="4533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171450</xdr:colOff>
      <xdr:row>34</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969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33</xdr:row>
      <xdr:rowOff>168910</xdr:rowOff>
    </xdr:from>
    <xdr:ext cx="453390" cy="248920"/>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640" y="5826760"/>
          <a:ext cx="4533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171450</xdr:colOff>
      <xdr:row>32</xdr:row>
      <xdr:rowOff>101600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588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31</xdr:row>
      <xdr:rowOff>130810</xdr:rowOff>
    </xdr:from>
    <xdr:ext cx="453390" cy="259080"/>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640" y="5445760"/>
          <a:ext cx="4533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171450</xdr:colOff>
      <xdr:row>30</xdr:row>
      <xdr:rowOff>63500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207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92710</xdr:rowOff>
    </xdr:from>
    <xdr:ext cx="531495" cy="259080"/>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171450</xdr:colOff>
      <xdr:row>28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4826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48920"/>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505" y="468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171450</xdr:colOff>
      <xdr:row>41</xdr:row>
      <xdr:rowOff>82550</xdr:rowOff>
    </xdr:to>
    <xdr:sp macro="" textlink="">
      <xdr:nvSpPr>
        <xdr:cNvPr id="520" name="災害復旧事業費グラフ枠">
          <a:extLst>
            <a:ext uri="{FF2B5EF4-FFF2-40B4-BE49-F238E27FC236}">
              <a16:creationId xmlns:a16="http://schemas.microsoft.com/office/drawing/2014/main" id="{00000000-0008-0000-0600-000008020000}"/>
            </a:ext>
          </a:extLst>
        </xdr:cNvPr>
        <xdr:cNvSpPr/>
      </xdr:nvSpPr>
      <xdr:spPr>
        <a:xfrm>
          <a:off x="12446000" y="4826000"/>
          <a:ext cx="46799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165100</xdr:rowOff>
    </xdr:from>
    <xdr:to>
      <xdr:col>85</xdr:col>
      <xdr:colOff>126365</xdr:colOff>
      <xdr:row>39</xdr:row>
      <xdr:rowOff>44450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6317595" y="5480050"/>
          <a:ext cx="1270" cy="1250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39</xdr:row>
      <xdr:rowOff>48260</xdr:rowOff>
    </xdr:from>
    <xdr:ext cx="249555" cy="259080"/>
    <xdr:sp macro="" textlink="">
      <xdr:nvSpPr>
        <xdr:cNvPr id="522" name="災害復旧事業費最小値テキスト">
          <a:extLst>
            <a:ext uri="{FF2B5EF4-FFF2-40B4-BE49-F238E27FC236}">
              <a16:creationId xmlns:a16="http://schemas.microsoft.com/office/drawing/2014/main" id="{00000000-0008-0000-0600-00000A020000}"/>
            </a:ext>
          </a:extLst>
        </xdr:cNvPr>
        <xdr:cNvSpPr txBox="1"/>
      </xdr:nvSpPr>
      <xdr:spPr>
        <a:xfrm>
          <a:off x="1636395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30</xdr:row>
      <xdr:rowOff>111760</xdr:rowOff>
    </xdr:from>
    <xdr:ext cx="469900" cy="248920"/>
    <xdr:sp macro="" textlink="">
      <xdr:nvSpPr>
        <xdr:cNvPr id="524" name="災害復旧事業費最大値テキスト">
          <a:extLst>
            <a:ext uri="{FF2B5EF4-FFF2-40B4-BE49-F238E27FC236}">
              <a16:creationId xmlns:a16="http://schemas.microsoft.com/office/drawing/2014/main" id="{00000000-0008-0000-0600-00000C020000}"/>
            </a:ext>
          </a:extLst>
        </xdr:cNvPr>
        <xdr:cNvSpPr txBox="1"/>
      </xdr:nvSpPr>
      <xdr:spPr>
        <a:xfrm>
          <a:off x="16363950" y="5255260"/>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9,850</a:t>
          </a:r>
          <a:endParaRPr kumimoji="1" lang="ja-JP" altLang="en-US" sz="1000" b="1">
            <a:latin typeface="ＭＳ Ｐゴシック"/>
            <a:ea typeface="ＭＳ Ｐゴシック"/>
          </a:endParaRPr>
        </a:p>
      </xdr:txBody>
    </xdr:sp>
    <xdr:clientData/>
  </xdr:oneCellAnchor>
  <xdr:twoCellAnchor>
    <xdr:from>
      <xdr:col>85</xdr:col>
      <xdr:colOff>38100</xdr:colOff>
      <xdr:row>31</xdr:row>
      <xdr:rowOff>165100</xdr:rowOff>
    </xdr:from>
    <xdr:to>
      <xdr:col>86</xdr:col>
      <xdr:colOff>25400</xdr:colOff>
      <xdr:row>31</xdr:row>
      <xdr:rowOff>165100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5480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160020</xdr:rowOff>
    </xdr:from>
    <xdr:to>
      <xdr:col>85</xdr:col>
      <xdr:colOff>127000</xdr:colOff>
      <xdr:row>37</xdr:row>
      <xdr:rowOff>27305</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5481300" y="5989320"/>
          <a:ext cx="838200" cy="381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37</xdr:row>
      <xdr:rowOff>154940</xdr:rowOff>
    </xdr:from>
    <xdr:ext cx="469900" cy="251460"/>
    <xdr:sp macro="" textlink="">
      <xdr:nvSpPr>
        <xdr:cNvPr id="527" name="災害復旧事業費平均値テキスト">
          <a:extLst>
            <a:ext uri="{FF2B5EF4-FFF2-40B4-BE49-F238E27FC236}">
              <a16:creationId xmlns:a16="http://schemas.microsoft.com/office/drawing/2014/main" id="{00000000-0008-0000-0600-00000F020000}"/>
            </a:ext>
          </a:extLst>
        </xdr:cNvPr>
        <xdr:cNvSpPr txBox="1"/>
      </xdr:nvSpPr>
      <xdr:spPr>
        <a:xfrm>
          <a:off x="16363950" y="6498590"/>
          <a:ext cx="469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1,259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5080</xdr:rowOff>
    </xdr:from>
    <xdr:to>
      <xdr:col>85</xdr:col>
      <xdr:colOff>171450</xdr:colOff>
      <xdr:row>38</xdr:row>
      <xdr:rowOff>106680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6268700" y="652018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31</xdr:row>
      <xdr:rowOff>63500</xdr:rowOff>
    </xdr:from>
    <xdr:to>
      <xdr:col>81</xdr:col>
      <xdr:colOff>50800</xdr:colOff>
      <xdr:row>34</xdr:row>
      <xdr:rowOff>160020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4592300" y="5378450"/>
          <a:ext cx="889000" cy="610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130810</xdr:rowOff>
    </xdr:from>
    <xdr:to>
      <xdr:col>81</xdr:col>
      <xdr:colOff>101600</xdr:colOff>
      <xdr:row>38</xdr:row>
      <xdr:rowOff>60960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5430500" y="647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38</xdr:row>
      <xdr:rowOff>52070</xdr:rowOff>
    </xdr:from>
    <xdr:ext cx="463550" cy="251460"/>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350" y="6567170"/>
          <a:ext cx="4635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31</xdr:row>
      <xdr:rowOff>63500</xdr:rowOff>
    </xdr:from>
    <xdr:to>
      <xdr:col>76</xdr:col>
      <xdr:colOff>114300</xdr:colOff>
      <xdr:row>38</xdr:row>
      <xdr:rowOff>153670</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flipV="1">
          <a:off x="13696950" y="5378450"/>
          <a:ext cx="895350" cy="129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121920</xdr:rowOff>
    </xdr:from>
    <xdr:to>
      <xdr:col>76</xdr:col>
      <xdr:colOff>165100</xdr:colOff>
      <xdr:row>38</xdr:row>
      <xdr:rowOff>52070</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4541500" y="646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38</xdr:row>
      <xdr:rowOff>43180</xdr:rowOff>
    </xdr:from>
    <xdr:ext cx="463550" cy="248920"/>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357350" y="6558280"/>
          <a:ext cx="4635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35</xdr:row>
      <xdr:rowOff>35560</xdr:rowOff>
    </xdr:from>
    <xdr:to>
      <xdr:col>71</xdr:col>
      <xdr:colOff>171450</xdr:colOff>
      <xdr:row>38</xdr:row>
      <xdr:rowOff>153670</xdr:rowOff>
    </xdr:to>
    <xdr:cxnSp macro="">
      <xdr:nvCxnSpPr>
        <xdr:cNvPr id="535" name="直線コネクタ 534">
          <a:extLst>
            <a:ext uri="{FF2B5EF4-FFF2-40B4-BE49-F238E27FC236}">
              <a16:creationId xmlns:a16="http://schemas.microsoft.com/office/drawing/2014/main" id="{00000000-0008-0000-0600-000017020000}"/>
            </a:ext>
          </a:extLst>
        </xdr:cNvPr>
        <xdr:cNvCxnSpPr/>
      </xdr:nvCxnSpPr>
      <xdr:spPr>
        <a:xfrm>
          <a:off x="12814300" y="6036310"/>
          <a:ext cx="882650" cy="632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74930</xdr:rowOff>
    </xdr:from>
    <xdr:to>
      <xdr:col>72</xdr:col>
      <xdr:colOff>38100</xdr:colOff>
      <xdr:row>39</xdr:row>
      <xdr:rowOff>4445</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3652500" y="65900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171450</xdr:colOff>
      <xdr:row>37</xdr:row>
      <xdr:rowOff>20955</xdr:rowOff>
    </xdr:from>
    <xdr:ext cx="378460" cy="24828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506450" y="6364605"/>
          <a:ext cx="3784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35</xdr:row>
      <xdr:rowOff>130175</xdr:rowOff>
    </xdr:from>
    <xdr:to>
      <xdr:col>67</xdr:col>
      <xdr:colOff>101600</xdr:colOff>
      <xdr:row>36</xdr:row>
      <xdr:rowOff>60325</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2763500" y="613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36</xdr:row>
      <xdr:rowOff>52070</xdr:rowOff>
    </xdr:from>
    <xdr:ext cx="463550" cy="251460"/>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579350" y="6224270"/>
          <a:ext cx="4635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54380" cy="259080"/>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90800" y="71094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41</xdr:row>
      <xdr:rowOff>80010</xdr:rowOff>
    </xdr:from>
    <xdr:ext cx="762000" cy="259080"/>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5064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54380" cy="259080"/>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23800" y="71094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36</xdr:row>
      <xdr:rowOff>147955</xdr:rowOff>
    </xdr:from>
    <xdr:to>
      <xdr:col>85</xdr:col>
      <xdr:colOff>171450</xdr:colOff>
      <xdr:row>37</xdr:row>
      <xdr:rowOff>78105</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6268700" y="632015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35</xdr:row>
      <xdr:rowOff>170815</xdr:rowOff>
    </xdr:from>
    <xdr:ext cx="469900" cy="258445"/>
    <xdr:sp macro="" textlink="">
      <xdr:nvSpPr>
        <xdr:cNvPr id="546" name="災害復旧事業費該当値テキスト">
          <a:extLst>
            <a:ext uri="{FF2B5EF4-FFF2-40B4-BE49-F238E27FC236}">
              <a16:creationId xmlns:a16="http://schemas.microsoft.com/office/drawing/2014/main" id="{00000000-0008-0000-0600-000022020000}"/>
            </a:ext>
          </a:extLst>
        </xdr:cNvPr>
        <xdr:cNvSpPr txBox="1"/>
      </xdr:nvSpPr>
      <xdr:spPr>
        <a:xfrm>
          <a:off x="16363950" y="61715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2,836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34</xdr:row>
      <xdr:rowOff>109220</xdr:rowOff>
    </xdr:from>
    <xdr:to>
      <xdr:col>81</xdr:col>
      <xdr:colOff>101600</xdr:colOff>
      <xdr:row>35</xdr:row>
      <xdr:rowOff>39370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5430500" y="593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33</xdr:row>
      <xdr:rowOff>55880</xdr:rowOff>
    </xdr:from>
    <xdr:ext cx="463550" cy="259080"/>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5246350" y="571373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5,839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31</xdr:row>
      <xdr:rowOff>12065</xdr:rowOff>
    </xdr:from>
    <xdr:to>
      <xdr:col>76</xdr:col>
      <xdr:colOff>165100</xdr:colOff>
      <xdr:row>31</xdr:row>
      <xdr:rowOff>113665</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4541500" y="532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29</xdr:row>
      <xdr:rowOff>130175</xdr:rowOff>
    </xdr:from>
    <xdr:ext cx="528320" cy="259080"/>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4324965" y="510222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10,655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102870</xdr:rowOff>
    </xdr:from>
    <xdr:to>
      <xdr:col>72</xdr:col>
      <xdr:colOff>38100</xdr:colOff>
      <xdr:row>39</xdr:row>
      <xdr:rowOff>33020</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3652500" y="661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171450</xdr:colOff>
      <xdr:row>39</xdr:row>
      <xdr:rowOff>24130</xdr:rowOff>
    </xdr:from>
    <xdr:ext cx="378460" cy="259080"/>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3506450" y="67106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34</xdr:row>
      <xdr:rowOff>156210</xdr:rowOff>
    </xdr:from>
    <xdr:to>
      <xdr:col>67</xdr:col>
      <xdr:colOff>101600</xdr:colOff>
      <xdr:row>35</xdr:row>
      <xdr:rowOff>86360</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2763500" y="5985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33</xdr:row>
      <xdr:rowOff>102870</xdr:rowOff>
    </xdr:from>
    <xdr:ext cx="463550" cy="259080"/>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579350" y="576072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5,472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171450</xdr:colOff>
      <xdr:row>45</xdr:row>
      <xdr:rowOff>31750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7429500"/>
          <a:ext cx="46799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171450</xdr:colOff>
      <xdr:row>61</xdr:row>
      <xdr:rowOff>82550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2446000" y="8255000"/>
          <a:ext cx="46799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3535" cy="217170"/>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407900" y="8064500"/>
          <a:ext cx="34353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171450</xdr:colOff>
      <xdr:row>61</xdr:row>
      <xdr:rowOff>82550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10541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171450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9398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34950" cy="248920"/>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080" y="9255760"/>
          <a:ext cx="2349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171450</xdr:colOff>
      <xdr:row>48</xdr:row>
      <xdr:rowOff>25400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255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34950" cy="248920"/>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080" y="8112760"/>
          <a:ext cx="2349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171450</xdr:colOff>
      <xdr:row>61</xdr:row>
      <xdr:rowOff>82550</xdr:rowOff>
    </xdr:to>
    <xdr:sp macro="" textlink="">
      <xdr:nvSpPr>
        <xdr:cNvPr id="569" name="失業対策事業費グラフ枠">
          <a:extLst>
            <a:ext uri="{FF2B5EF4-FFF2-40B4-BE49-F238E27FC236}">
              <a16:creationId xmlns:a16="http://schemas.microsoft.com/office/drawing/2014/main" id="{00000000-0008-0000-0600-000039020000}"/>
            </a:ext>
          </a:extLst>
        </xdr:cNvPr>
        <xdr:cNvSpPr/>
      </xdr:nvSpPr>
      <xdr:spPr>
        <a:xfrm>
          <a:off x="12446000" y="8255000"/>
          <a:ext cx="46799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55</xdr:row>
      <xdr:rowOff>10160</xdr:rowOff>
    </xdr:from>
    <xdr:ext cx="249555" cy="259080"/>
    <xdr:sp macro="" textlink="">
      <xdr:nvSpPr>
        <xdr:cNvPr id="571" name="失業対策事業費最小値テキスト">
          <a:extLst>
            <a:ext uri="{FF2B5EF4-FFF2-40B4-BE49-F238E27FC236}">
              <a16:creationId xmlns:a16="http://schemas.microsoft.com/office/drawing/2014/main" id="{00000000-0008-0000-0600-00003B020000}"/>
            </a:ext>
          </a:extLst>
        </xdr:cNvPr>
        <xdr:cNvSpPr txBox="1"/>
      </xdr:nvSpPr>
      <xdr:spPr>
        <a:xfrm>
          <a:off x="1636395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53</xdr:row>
      <xdr:rowOff>10160</xdr:rowOff>
    </xdr:from>
    <xdr:ext cx="249555" cy="259080"/>
    <xdr:sp macro="" textlink="">
      <xdr:nvSpPr>
        <xdr:cNvPr id="573" name="失業対策事業費最大値テキスト">
          <a:extLst>
            <a:ext uri="{FF2B5EF4-FFF2-40B4-BE49-F238E27FC236}">
              <a16:creationId xmlns:a16="http://schemas.microsoft.com/office/drawing/2014/main" id="{00000000-0008-0000-0600-00003D020000}"/>
            </a:ext>
          </a:extLst>
        </xdr:cNvPr>
        <xdr:cNvSpPr txBox="1"/>
      </xdr:nvSpPr>
      <xdr:spPr>
        <a:xfrm>
          <a:off x="1636395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54</xdr:row>
      <xdr:rowOff>67310</xdr:rowOff>
    </xdr:from>
    <xdr:ext cx="249555" cy="259080"/>
    <xdr:sp macro="" textlink="">
      <xdr:nvSpPr>
        <xdr:cNvPr id="576" name="失業対策事業費平均値テキスト">
          <a:extLst>
            <a:ext uri="{FF2B5EF4-FFF2-40B4-BE49-F238E27FC236}">
              <a16:creationId xmlns:a16="http://schemas.microsoft.com/office/drawing/2014/main" id="{00000000-0008-0000-0600-000040020000}"/>
            </a:ext>
          </a:extLst>
        </xdr:cNvPr>
        <xdr:cNvSpPr txBox="1"/>
      </xdr:nvSpPr>
      <xdr:spPr>
        <a:xfrm>
          <a:off x="1636395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171450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6268700" y="934720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35585" cy="259080"/>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840" y="943991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54</xdr:row>
      <xdr:rowOff>139700</xdr:rowOff>
    </xdr:from>
    <xdr:to>
      <xdr:col>76</xdr:col>
      <xdr:colOff>114300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3696950" y="9398000"/>
          <a:ext cx="8953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171450</xdr:colOff>
      <xdr:row>55</xdr:row>
      <xdr:rowOff>10160</xdr:rowOff>
    </xdr:from>
    <xdr:ext cx="248285" cy="259080"/>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58950" y="94399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171450</xdr:colOff>
      <xdr:row>54</xdr:row>
      <xdr:rowOff>139700</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2814300" y="9398000"/>
          <a:ext cx="8826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35585" cy="259080"/>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78840" y="943991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35585" cy="259080"/>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9840" y="943991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54380" cy="259080"/>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290800" y="105384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61</xdr:row>
      <xdr:rowOff>80010</xdr:rowOff>
    </xdr:from>
    <xdr:ext cx="762000" cy="259080"/>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064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54380" cy="259080"/>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23800" y="105384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171450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6268700" y="934720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53</xdr:row>
      <xdr:rowOff>124460</xdr:rowOff>
    </xdr:from>
    <xdr:ext cx="249555" cy="259080"/>
    <xdr:sp macro="" textlink="">
      <xdr:nvSpPr>
        <xdr:cNvPr id="595" name="失業対策事業費該当値テキスト">
          <a:extLst>
            <a:ext uri="{FF2B5EF4-FFF2-40B4-BE49-F238E27FC236}">
              <a16:creationId xmlns:a16="http://schemas.microsoft.com/office/drawing/2014/main" id="{00000000-0008-0000-0600-000053020000}"/>
            </a:ext>
          </a:extLst>
        </xdr:cNvPr>
        <xdr:cNvSpPr txBox="1"/>
      </xdr:nvSpPr>
      <xdr:spPr>
        <a:xfrm>
          <a:off x="1636395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35585" cy="259080"/>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5356840" y="912241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171450</xdr:colOff>
      <xdr:row>53</xdr:row>
      <xdr:rowOff>35560</xdr:rowOff>
    </xdr:from>
    <xdr:ext cx="248285" cy="259080"/>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4458950" y="91224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35585" cy="259080"/>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3578840" y="912241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35585" cy="259080"/>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689840" y="912241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171450</xdr:colOff>
      <xdr:row>65</xdr:row>
      <xdr:rowOff>31750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0858500"/>
          <a:ext cx="46799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52,009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171450</xdr:colOff>
      <xdr:row>81</xdr:row>
      <xdr:rowOff>82550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446000" y="11684000"/>
          <a:ext cx="46799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3535" cy="217170"/>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407900" y="11493500"/>
          <a:ext cx="34353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171450</xdr:colOff>
      <xdr:row>81</xdr:row>
      <xdr:rowOff>82550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970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171450</xdr:colOff>
      <xdr:row>79</xdr:row>
      <xdr:rowOff>44450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589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73660</xdr:rowOff>
    </xdr:from>
    <xdr:ext cx="234950" cy="259080"/>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2197080" y="13446760"/>
          <a:ext cx="2349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171450</xdr:colOff>
      <xdr:row>77</xdr:row>
      <xdr:rowOff>6350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208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35560</xdr:rowOff>
    </xdr:from>
    <xdr:ext cx="531495" cy="259080"/>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171450</xdr:colOff>
      <xdr:row>74</xdr:row>
      <xdr:rowOff>139700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827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168910</xdr:rowOff>
    </xdr:from>
    <xdr:ext cx="531495" cy="248920"/>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505" y="12684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101600</xdr:rowOff>
    </xdr:from>
    <xdr:to>
      <xdr:col>89</xdr:col>
      <xdr:colOff>171450</xdr:colOff>
      <xdr:row>72</xdr:row>
      <xdr:rowOff>101600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446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130810</xdr:rowOff>
    </xdr:from>
    <xdr:ext cx="531495" cy="259080"/>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63500</xdr:rowOff>
    </xdr:from>
    <xdr:to>
      <xdr:col>89</xdr:col>
      <xdr:colOff>171450</xdr:colOff>
      <xdr:row>70</xdr:row>
      <xdr:rowOff>63500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65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92710</xdr:rowOff>
    </xdr:from>
    <xdr:ext cx="531495" cy="259080"/>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171450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89280" cy="248920"/>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370" y="11541760"/>
          <a:ext cx="5892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171450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799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69850</xdr:rowOff>
    </xdr:from>
    <xdr:to>
      <xdr:col>85</xdr:col>
      <xdr:colOff>126365</xdr:colOff>
      <xdr:row>78</xdr:row>
      <xdr:rowOff>81915</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242800"/>
          <a:ext cx="1270" cy="12122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78</xdr:row>
      <xdr:rowOff>86360</xdr:rowOff>
    </xdr:from>
    <xdr:ext cx="469900" cy="251460"/>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63950" y="1345946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7,042</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81915</xdr:rowOff>
    </xdr:from>
    <xdr:to>
      <xdr:col>86</xdr:col>
      <xdr:colOff>25400</xdr:colOff>
      <xdr:row>78</xdr:row>
      <xdr:rowOff>81915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455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70</xdr:row>
      <xdr:rowOff>16510</xdr:rowOff>
    </xdr:from>
    <xdr:ext cx="534670" cy="259080"/>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63950" y="120180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70,658</a:t>
          </a:r>
          <a:endParaRPr kumimoji="1" lang="ja-JP" altLang="en-US" sz="1000" b="1">
            <a:latin typeface="ＭＳ Ｐゴシック"/>
            <a:ea typeface="ＭＳ Ｐゴシック"/>
          </a:endParaRPr>
        </a:p>
      </xdr:txBody>
    </xdr:sp>
    <xdr:clientData/>
  </xdr:oneCellAnchor>
  <xdr:twoCellAnchor>
    <xdr:from>
      <xdr:col>85</xdr:col>
      <xdr:colOff>38100</xdr:colOff>
      <xdr:row>71</xdr:row>
      <xdr:rowOff>69850</xdr:rowOff>
    </xdr:from>
    <xdr:to>
      <xdr:col>86</xdr:col>
      <xdr:colOff>25400</xdr:colOff>
      <xdr:row>71</xdr:row>
      <xdr:rowOff>69850</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24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88265</xdr:rowOff>
    </xdr:from>
    <xdr:to>
      <xdr:col>85</xdr:col>
      <xdr:colOff>127000</xdr:colOff>
      <xdr:row>72</xdr:row>
      <xdr:rowOff>107315</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5481300" y="12432665"/>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74</xdr:row>
      <xdr:rowOff>95250</xdr:rowOff>
    </xdr:from>
    <xdr:ext cx="534670" cy="259080"/>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63950" y="127825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38,520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74</xdr:row>
      <xdr:rowOff>116840</xdr:rowOff>
    </xdr:from>
    <xdr:to>
      <xdr:col>85</xdr:col>
      <xdr:colOff>171450</xdr:colOff>
      <xdr:row>75</xdr:row>
      <xdr:rowOff>46990</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80414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107315</xdr:rowOff>
    </xdr:from>
    <xdr:to>
      <xdr:col>81</xdr:col>
      <xdr:colOff>50800</xdr:colOff>
      <xdr:row>72</xdr:row>
      <xdr:rowOff>125730</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245171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113665</xdr:rowOff>
    </xdr:from>
    <xdr:to>
      <xdr:col>81</xdr:col>
      <xdr:colOff>101600</xdr:colOff>
      <xdr:row>75</xdr:row>
      <xdr:rowOff>43815</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80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75</xdr:row>
      <xdr:rowOff>34925</xdr:rowOff>
    </xdr:from>
    <xdr:ext cx="520700" cy="259080"/>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3965" y="12893675"/>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38,715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72</xdr:row>
      <xdr:rowOff>125730</xdr:rowOff>
    </xdr:from>
    <xdr:to>
      <xdr:col>76</xdr:col>
      <xdr:colOff>114300</xdr:colOff>
      <xdr:row>73</xdr:row>
      <xdr:rowOff>40640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696950" y="12470130"/>
          <a:ext cx="89535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112395</xdr:rowOff>
    </xdr:from>
    <xdr:to>
      <xdr:col>76</xdr:col>
      <xdr:colOff>165100</xdr:colOff>
      <xdr:row>75</xdr:row>
      <xdr:rowOff>42545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2799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75</xdr:row>
      <xdr:rowOff>33655</xdr:rowOff>
    </xdr:from>
    <xdr:ext cx="528320" cy="2584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4965" y="12892405"/>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38,760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73</xdr:row>
      <xdr:rowOff>40640</xdr:rowOff>
    </xdr:from>
    <xdr:to>
      <xdr:col>71</xdr:col>
      <xdr:colOff>171450</xdr:colOff>
      <xdr:row>73</xdr:row>
      <xdr:rowOff>112395</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2556490"/>
          <a:ext cx="88265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113665</xdr:rowOff>
    </xdr:from>
    <xdr:to>
      <xdr:col>72</xdr:col>
      <xdr:colOff>38100</xdr:colOff>
      <xdr:row>75</xdr:row>
      <xdr:rowOff>43815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280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75</xdr:row>
      <xdr:rowOff>34925</xdr:rowOff>
    </xdr:from>
    <xdr:ext cx="520700" cy="259080"/>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5965" y="12893675"/>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38,711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73</xdr:row>
      <xdr:rowOff>163195</xdr:rowOff>
    </xdr:from>
    <xdr:to>
      <xdr:col>67</xdr:col>
      <xdr:colOff>101600</xdr:colOff>
      <xdr:row>74</xdr:row>
      <xdr:rowOff>93345</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267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74</xdr:row>
      <xdr:rowOff>84455</xdr:rowOff>
    </xdr:from>
    <xdr:ext cx="520700" cy="259080"/>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6965" y="12771755"/>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45,093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54380" cy="259080"/>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81</xdr:row>
      <xdr:rowOff>80010</xdr:rowOff>
    </xdr:from>
    <xdr:ext cx="762000" cy="259080"/>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064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54380" cy="259080"/>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72</xdr:row>
      <xdr:rowOff>37465</xdr:rowOff>
    </xdr:from>
    <xdr:to>
      <xdr:col>85</xdr:col>
      <xdr:colOff>171450</xdr:colOff>
      <xdr:row>72</xdr:row>
      <xdr:rowOff>139065</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238186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71</xdr:row>
      <xdr:rowOff>60325</xdr:rowOff>
    </xdr:from>
    <xdr:ext cx="534670" cy="259080"/>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63950" y="122332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60,715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72</xdr:row>
      <xdr:rowOff>56515</xdr:rowOff>
    </xdr:from>
    <xdr:to>
      <xdr:col>81</xdr:col>
      <xdr:colOff>101600</xdr:colOff>
      <xdr:row>72</xdr:row>
      <xdr:rowOff>158115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240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71</xdr:row>
      <xdr:rowOff>3175</xdr:rowOff>
    </xdr:from>
    <xdr:ext cx="520700" cy="259080"/>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3965" y="12176125"/>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59,702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72</xdr:row>
      <xdr:rowOff>74930</xdr:rowOff>
    </xdr:from>
    <xdr:to>
      <xdr:col>76</xdr:col>
      <xdr:colOff>165100</xdr:colOff>
      <xdr:row>73</xdr:row>
      <xdr:rowOff>5080</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241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71</xdr:row>
      <xdr:rowOff>21590</xdr:rowOff>
    </xdr:from>
    <xdr:ext cx="528320" cy="259080"/>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4965" y="1219454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58,737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72</xdr:row>
      <xdr:rowOff>161290</xdr:rowOff>
    </xdr:from>
    <xdr:to>
      <xdr:col>72</xdr:col>
      <xdr:colOff>38100</xdr:colOff>
      <xdr:row>73</xdr:row>
      <xdr:rowOff>91440</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250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71</xdr:row>
      <xdr:rowOff>107950</xdr:rowOff>
    </xdr:from>
    <xdr:ext cx="520700" cy="259080"/>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5965" y="1228090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54,201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73</xdr:row>
      <xdr:rowOff>61595</xdr:rowOff>
    </xdr:from>
    <xdr:to>
      <xdr:col>67</xdr:col>
      <xdr:colOff>101600</xdr:colOff>
      <xdr:row>73</xdr:row>
      <xdr:rowOff>163195</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2577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72</xdr:row>
      <xdr:rowOff>8255</xdr:rowOff>
    </xdr:from>
    <xdr:ext cx="520700" cy="24955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6965" y="12352655"/>
          <a:ext cx="5207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50,450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171450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799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24,052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171450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799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3535" cy="217170"/>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353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171450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99060</xdr:rowOff>
    </xdr:from>
    <xdr:to>
      <xdr:col>89</xdr:col>
      <xdr:colOff>171450</xdr:colOff>
      <xdr:row>99</xdr:row>
      <xdr:rowOff>99060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07261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128270</xdr:rowOff>
    </xdr:from>
    <xdr:ext cx="234950" cy="259080"/>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080" y="16930370"/>
          <a:ext cx="2349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114935</xdr:rowOff>
    </xdr:from>
    <xdr:to>
      <xdr:col>89</xdr:col>
      <xdr:colOff>171450</xdr:colOff>
      <xdr:row>97</xdr:row>
      <xdr:rowOff>114935</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74558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144145</xdr:rowOff>
    </xdr:from>
    <xdr:ext cx="531495" cy="25082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505" y="16603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95</xdr:row>
      <xdr:rowOff>132080</xdr:rowOff>
    </xdr:from>
    <xdr:to>
      <xdr:col>89</xdr:col>
      <xdr:colOff>171450</xdr:colOff>
      <xdr:row>95</xdr:row>
      <xdr:rowOff>132080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1983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94</xdr:row>
      <xdr:rowOff>160655</xdr:rowOff>
    </xdr:from>
    <xdr:ext cx="531495" cy="259080"/>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147955</xdr:rowOff>
    </xdr:from>
    <xdr:to>
      <xdr:col>89</xdr:col>
      <xdr:colOff>171450</xdr:colOff>
      <xdr:row>93</xdr:row>
      <xdr:rowOff>147955</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9280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6350</xdr:rowOff>
    </xdr:from>
    <xdr:ext cx="531495" cy="251460"/>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505" y="15951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91</xdr:row>
      <xdr:rowOff>164465</xdr:rowOff>
    </xdr:from>
    <xdr:to>
      <xdr:col>89</xdr:col>
      <xdr:colOff>171450</xdr:colOff>
      <xdr:row>91</xdr:row>
      <xdr:rowOff>164465</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76641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22225</xdr:rowOff>
    </xdr:from>
    <xdr:ext cx="531495" cy="2584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914505" y="15624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8890</xdr:rowOff>
    </xdr:from>
    <xdr:to>
      <xdr:col>89</xdr:col>
      <xdr:colOff>171450</xdr:colOff>
      <xdr:row>90</xdr:row>
      <xdr:rowOff>8890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43939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38100</xdr:rowOff>
    </xdr:from>
    <xdr:ext cx="589280" cy="259080"/>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370" y="1529715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171450</xdr:colOff>
      <xdr:row>88</xdr:row>
      <xdr:rowOff>25400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2446000" y="15113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9280" cy="248920"/>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1850370" y="14970760"/>
          <a:ext cx="5892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171450</xdr:colOff>
      <xdr:row>101</xdr:row>
      <xdr:rowOff>82550</xdr:rowOff>
    </xdr:to>
    <xdr:sp macro="" textlink="">
      <xdr:nvSpPr>
        <xdr:cNvPr id="685" name="積立金グラフ枠">
          <a:extLst>
            <a:ext uri="{FF2B5EF4-FFF2-40B4-BE49-F238E27FC236}">
              <a16:creationId xmlns:a16="http://schemas.microsoft.com/office/drawing/2014/main" id="{00000000-0008-0000-0600-0000AD020000}"/>
            </a:ext>
          </a:extLst>
        </xdr:cNvPr>
        <xdr:cNvSpPr/>
      </xdr:nvSpPr>
      <xdr:spPr>
        <a:xfrm>
          <a:off x="12446000" y="15113000"/>
          <a:ext cx="46799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119380</xdr:rowOff>
    </xdr:from>
    <xdr:to>
      <xdr:col>85</xdr:col>
      <xdr:colOff>126365</xdr:colOff>
      <xdr:row>99</xdr:row>
      <xdr:rowOff>76835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6317595" y="15549880"/>
          <a:ext cx="1270" cy="1500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99</xdr:row>
      <xdr:rowOff>80645</xdr:rowOff>
    </xdr:from>
    <xdr:ext cx="469900" cy="259080"/>
    <xdr:sp macro="" textlink="">
      <xdr:nvSpPr>
        <xdr:cNvPr id="687" name="積立金最小値テキスト">
          <a:extLst>
            <a:ext uri="{FF2B5EF4-FFF2-40B4-BE49-F238E27FC236}">
              <a16:creationId xmlns:a16="http://schemas.microsoft.com/office/drawing/2014/main" id="{00000000-0008-0000-0600-0000AF020000}"/>
            </a:ext>
          </a:extLst>
        </xdr:cNvPr>
        <xdr:cNvSpPr txBox="1"/>
      </xdr:nvSpPr>
      <xdr:spPr>
        <a:xfrm>
          <a:off x="16363950" y="170541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1,351</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76835</xdr:rowOff>
    </xdr:from>
    <xdr:to>
      <xdr:col>86</xdr:col>
      <xdr:colOff>25400</xdr:colOff>
      <xdr:row>99</xdr:row>
      <xdr:rowOff>76835</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7050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89</xdr:row>
      <xdr:rowOff>66040</xdr:rowOff>
    </xdr:from>
    <xdr:ext cx="534670" cy="248920"/>
    <xdr:sp macro="" textlink="">
      <xdr:nvSpPr>
        <xdr:cNvPr id="689" name="積立金最大値テキスト">
          <a:extLst>
            <a:ext uri="{FF2B5EF4-FFF2-40B4-BE49-F238E27FC236}">
              <a16:creationId xmlns:a16="http://schemas.microsoft.com/office/drawing/2014/main" id="{00000000-0008-0000-0600-0000B1020000}"/>
            </a:ext>
          </a:extLst>
        </xdr:cNvPr>
        <xdr:cNvSpPr txBox="1"/>
      </xdr:nvSpPr>
      <xdr:spPr>
        <a:xfrm>
          <a:off x="16363950" y="1532509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93,263</a:t>
          </a:r>
          <a:endParaRPr kumimoji="1" lang="ja-JP" altLang="en-US" sz="1000" b="1">
            <a:latin typeface="ＭＳ Ｐゴシック"/>
            <a:ea typeface="ＭＳ Ｐゴシック"/>
          </a:endParaRPr>
        </a:p>
      </xdr:txBody>
    </xdr:sp>
    <xdr:clientData/>
  </xdr:oneCellAnchor>
  <xdr:twoCellAnchor>
    <xdr:from>
      <xdr:col>85</xdr:col>
      <xdr:colOff>38100</xdr:colOff>
      <xdr:row>90</xdr:row>
      <xdr:rowOff>119380</xdr:rowOff>
    </xdr:from>
    <xdr:to>
      <xdr:col>86</xdr:col>
      <xdr:colOff>25400</xdr:colOff>
      <xdr:row>90</xdr:row>
      <xdr:rowOff>119380</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6230600" y="15549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80010</xdr:rowOff>
    </xdr:from>
    <xdr:to>
      <xdr:col>85</xdr:col>
      <xdr:colOff>127000</xdr:colOff>
      <xdr:row>98</xdr:row>
      <xdr:rowOff>125730</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5481300" y="1688211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96</xdr:row>
      <xdr:rowOff>23495</xdr:rowOff>
    </xdr:from>
    <xdr:ext cx="534670" cy="259080"/>
    <xdr:sp macro="" textlink="">
      <xdr:nvSpPr>
        <xdr:cNvPr id="692" name="積立金平均値テキスト">
          <a:extLst>
            <a:ext uri="{FF2B5EF4-FFF2-40B4-BE49-F238E27FC236}">
              <a16:creationId xmlns:a16="http://schemas.microsoft.com/office/drawing/2014/main" id="{00000000-0008-0000-0600-0000B4020000}"/>
            </a:ext>
          </a:extLst>
        </xdr:cNvPr>
        <xdr:cNvSpPr txBox="1"/>
      </xdr:nvSpPr>
      <xdr:spPr>
        <a:xfrm>
          <a:off x="16363950" y="1648269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23,911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635</xdr:rowOff>
    </xdr:from>
    <xdr:to>
      <xdr:col>85</xdr:col>
      <xdr:colOff>171450</xdr:colOff>
      <xdr:row>97</xdr:row>
      <xdr:rowOff>102235</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6268700" y="1663128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80010</xdr:rowOff>
    </xdr:from>
    <xdr:to>
      <xdr:col>81</xdr:col>
      <xdr:colOff>50800</xdr:colOff>
      <xdr:row>98</xdr:row>
      <xdr:rowOff>156210</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4592300" y="1688211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35560</xdr:rowOff>
    </xdr:from>
    <xdr:to>
      <xdr:col>81</xdr:col>
      <xdr:colOff>101600</xdr:colOff>
      <xdr:row>97</xdr:row>
      <xdr:rowOff>137160</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5430500" y="1666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153670</xdr:rowOff>
    </xdr:from>
    <xdr:ext cx="520700" cy="259080"/>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5213965" y="1644142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21,767</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98</xdr:row>
      <xdr:rowOff>156210</xdr:rowOff>
    </xdr:from>
    <xdr:to>
      <xdr:col>76</xdr:col>
      <xdr:colOff>114300</xdr:colOff>
      <xdr:row>99</xdr:row>
      <xdr:rowOff>18415</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3696950" y="16958310"/>
          <a:ext cx="89535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23495</xdr:rowOff>
    </xdr:from>
    <xdr:to>
      <xdr:col>76</xdr:col>
      <xdr:colOff>165100</xdr:colOff>
      <xdr:row>97</xdr:row>
      <xdr:rowOff>125095</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4541500" y="1665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141605</xdr:rowOff>
    </xdr:from>
    <xdr:ext cx="528320" cy="259080"/>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4965" y="1642935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22,496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99</xdr:row>
      <xdr:rowOff>10160</xdr:rowOff>
    </xdr:from>
    <xdr:to>
      <xdr:col>71</xdr:col>
      <xdr:colOff>171450</xdr:colOff>
      <xdr:row>99</xdr:row>
      <xdr:rowOff>18415</xdr:rowOff>
    </xdr:to>
    <xdr:cxnSp macro="">
      <xdr:nvCxnSpPr>
        <xdr:cNvPr id="700" name="直線コネクタ 699">
          <a:extLst>
            <a:ext uri="{FF2B5EF4-FFF2-40B4-BE49-F238E27FC236}">
              <a16:creationId xmlns:a16="http://schemas.microsoft.com/office/drawing/2014/main" id="{00000000-0008-0000-0600-0000BC020000}"/>
            </a:ext>
          </a:extLst>
        </xdr:cNvPr>
        <xdr:cNvCxnSpPr/>
      </xdr:nvCxnSpPr>
      <xdr:spPr>
        <a:xfrm>
          <a:off x="12814300" y="16983710"/>
          <a:ext cx="8826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10160</xdr:rowOff>
    </xdr:from>
    <xdr:to>
      <xdr:col>72</xdr:col>
      <xdr:colOff>38100</xdr:colOff>
      <xdr:row>97</xdr:row>
      <xdr:rowOff>111760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3652500" y="1664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128270</xdr:rowOff>
    </xdr:from>
    <xdr:ext cx="520700" cy="259080"/>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435965" y="1641602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23,331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130175</xdr:rowOff>
    </xdr:from>
    <xdr:to>
      <xdr:col>67</xdr:col>
      <xdr:colOff>101600</xdr:colOff>
      <xdr:row>98</xdr:row>
      <xdr:rowOff>60325</xdr:rowOff>
    </xdr:to>
    <xdr:sp macro="" textlink="">
      <xdr:nvSpPr>
        <xdr:cNvPr id="703" name="フローチャート: 判断 702">
          <a:extLst>
            <a:ext uri="{FF2B5EF4-FFF2-40B4-BE49-F238E27FC236}">
              <a16:creationId xmlns:a16="http://schemas.microsoft.com/office/drawing/2014/main" id="{00000000-0008-0000-0600-0000BF020000}"/>
            </a:ext>
          </a:extLst>
        </xdr:cNvPr>
        <xdr:cNvSpPr/>
      </xdr:nvSpPr>
      <xdr:spPr>
        <a:xfrm>
          <a:off x="12763500" y="1676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76835</xdr:rowOff>
    </xdr:from>
    <xdr:ext cx="520700" cy="24955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546965" y="16536035"/>
          <a:ext cx="5207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15,976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54380" cy="259080"/>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5290800" y="173964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101</xdr:row>
      <xdr:rowOff>80010</xdr:rowOff>
    </xdr:from>
    <xdr:ext cx="762000" cy="259080"/>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5064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54380" cy="259080"/>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2623800" y="173964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74930</xdr:rowOff>
    </xdr:from>
    <xdr:to>
      <xdr:col>85</xdr:col>
      <xdr:colOff>171450</xdr:colOff>
      <xdr:row>99</xdr:row>
      <xdr:rowOff>5080</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6268700" y="1687703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97</xdr:row>
      <xdr:rowOff>161290</xdr:rowOff>
    </xdr:from>
    <xdr:ext cx="469900" cy="259080"/>
    <xdr:sp macro="" textlink="">
      <xdr:nvSpPr>
        <xdr:cNvPr id="711" name="積立金該当値テキスト">
          <a:extLst>
            <a:ext uri="{FF2B5EF4-FFF2-40B4-BE49-F238E27FC236}">
              <a16:creationId xmlns:a16="http://schemas.microsoft.com/office/drawing/2014/main" id="{00000000-0008-0000-0600-0000C7020000}"/>
            </a:ext>
          </a:extLst>
        </xdr:cNvPr>
        <xdr:cNvSpPr txBox="1"/>
      </xdr:nvSpPr>
      <xdr:spPr>
        <a:xfrm>
          <a:off x="16363950" y="167919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8,840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29210</xdr:rowOff>
    </xdr:from>
    <xdr:to>
      <xdr:col>81</xdr:col>
      <xdr:colOff>101600</xdr:colOff>
      <xdr:row>98</xdr:row>
      <xdr:rowOff>130810</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5430500" y="16831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122555</xdr:rowOff>
    </xdr:from>
    <xdr:ext cx="520700" cy="24955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5213965" y="16924655"/>
          <a:ext cx="5207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11,637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105410</xdr:rowOff>
    </xdr:from>
    <xdr:to>
      <xdr:col>76</xdr:col>
      <xdr:colOff>165100</xdr:colOff>
      <xdr:row>99</xdr:row>
      <xdr:rowOff>35560</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4541500" y="16907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99</xdr:row>
      <xdr:rowOff>26670</xdr:rowOff>
    </xdr:from>
    <xdr:ext cx="463550" cy="259080"/>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4357350" y="1700022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6,996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98</xdr:row>
      <xdr:rowOff>139065</xdr:rowOff>
    </xdr:from>
    <xdr:to>
      <xdr:col>72</xdr:col>
      <xdr:colOff>38100</xdr:colOff>
      <xdr:row>99</xdr:row>
      <xdr:rowOff>69215</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3652500" y="16941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99</xdr:row>
      <xdr:rowOff>60325</xdr:rowOff>
    </xdr:from>
    <xdr:ext cx="463550" cy="259080"/>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3468350" y="1703387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4,941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130810</xdr:rowOff>
    </xdr:from>
    <xdr:to>
      <xdr:col>67</xdr:col>
      <xdr:colOff>101600</xdr:colOff>
      <xdr:row>99</xdr:row>
      <xdr:rowOff>60960</xdr:rowOff>
    </xdr:to>
    <xdr:sp macro="" textlink="">
      <xdr:nvSpPr>
        <xdr:cNvPr id="718" name="楕円 717">
          <a:extLst>
            <a:ext uri="{FF2B5EF4-FFF2-40B4-BE49-F238E27FC236}">
              <a16:creationId xmlns:a16="http://schemas.microsoft.com/office/drawing/2014/main" id="{00000000-0008-0000-0600-0000CE020000}"/>
            </a:ext>
          </a:extLst>
        </xdr:cNvPr>
        <xdr:cNvSpPr/>
      </xdr:nvSpPr>
      <xdr:spPr>
        <a:xfrm>
          <a:off x="12763500" y="1693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99</xdr:row>
      <xdr:rowOff>52070</xdr:rowOff>
    </xdr:from>
    <xdr:ext cx="463550" cy="251460"/>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2579350" y="17025620"/>
          <a:ext cx="4635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4,283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35915" cy="217170"/>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249900" y="4635500"/>
          <a:ext cx="3359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99060</xdr:rowOff>
    </xdr:from>
    <xdr:to>
      <xdr:col>120</xdr:col>
      <xdr:colOff>114300</xdr:colOff>
      <xdr:row>39</xdr:row>
      <xdr:rowOff>99060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128270</xdr:rowOff>
    </xdr:from>
    <xdr:ext cx="234950" cy="259080"/>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8039080" y="6643370"/>
          <a:ext cx="2349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114935</xdr:rowOff>
    </xdr:from>
    <xdr:to>
      <xdr:col>120</xdr:col>
      <xdr:colOff>114300</xdr:colOff>
      <xdr:row>37</xdr:row>
      <xdr:rowOff>114935</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144145</xdr:rowOff>
    </xdr:from>
    <xdr:ext cx="453390" cy="25082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640" y="6316345"/>
          <a:ext cx="4533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35</xdr:row>
      <xdr:rowOff>132080</xdr:rowOff>
    </xdr:from>
    <xdr:to>
      <xdr:col>120</xdr:col>
      <xdr:colOff>114300</xdr:colOff>
      <xdr:row>35</xdr:row>
      <xdr:rowOff>132080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160655</xdr:rowOff>
    </xdr:from>
    <xdr:ext cx="453390" cy="259080"/>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640" y="5989955"/>
          <a:ext cx="4533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33</xdr:row>
      <xdr:rowOff>147955</xdr:rowOff>
    </xdr:from>
    <xdr:to>
      <xdr:col>120</xdr:col>
      <xdr:colOff>114300</xdr:colOff>
      <xdr:row>33</xdr:row>
      <xdr:rowOff>147955</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6350</xdr:rowOff>
    </xdr:from>
    <xdr:ext cx="453390" cy="251460"/>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820640" y="5664200"/>
          <a:ext cx="4533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31</xdr:row>
      <xdr:rowOff>164465</xdr:rowOff>
    </xdr:from>
    <xdr:to>
      <xdr:col>120</xdr:col>
      <xdr:colOff>114300</xdr:colOff>
      <xdr:row>31</xdr:row>
      <xdr:rowOff>164465</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22225</xdr:rowOff>
    </xdr:from>
    <xdr:ext cx="453390" cy="2584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820640" y="5337175"/>
          <a:ext cx="4533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30</xdr:row>
      <xdr:rowOff>8890</xdr:rowOff>
    </xdr:from>
    <xdr:to>
      <xdr:col>120</xdr:col>
      <xdr:colOff>114300</xdr:colOff>
      <xdr:row>30</xdr:row>
      <xdr:rowOff>8890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38100</xdr:rowOff>
    </xdr:from>
    <xdr:ext cx="531495" cy="259080"/>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756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48920"/>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7756505" y="468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投資及び出資金グラフ枠">
          <a:extLst>
            <a:ext uri="{FF2B5EF4-FFF2-40B4-BE49-F238E27FC236}">
              <a16:creationId xmlns:a16="http://schemas.microsoft.com/office/drawing/2014/main" id="{00000000-0008-0000-0600-0000E8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125730</xdr:rowOff>
    </xdr:from>
    <xdr:to>
      <xdr:col>116</xdr:col>
      <xdr:colOff>62865</xdr:colOff>
      <xdr:row>39</xdr:row>
      <xdr:rowOff>99060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22159595" y="5269230"/>
          <a:ext cx="1270" cy="1516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102870</xdr:rowOff>
    </xdr:from>
    <xdr:ext cx="249555" cy="259080"/>
    <xdr:sp macro="" textlink="">
      <xdr:nvSpPr>
        <xdr:cNvPr id="746" name="投資及び出資金最小値テキスト">
          <a:extLst>
            <a:ext uri="{FF2B5EF4-FFF2-40B4-BE49-F238E27FC236}">
              <a16:creationId xmlns:a16="http://schemas.microsoft.com/office/drawing/2014/main" id="{00000000-0008-0000-0600-0000EA020000}"/>
            </a:ext>
          </a:extLst>
        </xdr:cNvPr>
        <xdr:cNvSpPr txBox="1"/>
      </xdr:nvSpPr>
      <xdr:spPr>
        <a:xfrm>
          <a:off x="22212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99060</xdr:rowOff>
    </xdr:from>
    <xdr:to>
      <xdr:col>116</xdr:col>
      <xdr:colOff>152400</xdr:colOff>
      <xdr:row>39</xdr:row>
      <xdr:rowOff>99060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72390</xdr:rowOff>
    </xdr:from>
    <xdr:ext cx="469900" cy="259080"/>
    <xdr:sp macro="" textlink="">
      <xdr:nvSpPr>
        <xdr:cNvPr id="748" name="投資及び出資金最大値テキスト">
          <a:extLst>
            <a:ext uri="{FF2B5EF4-FFF2-40B4-BE49-F238E27FC236}">
              <a16:creationId xmlns:a16="http://schemas.microsoft.com/office/drawing/2014/main" id="{00000000-0008-0000-0600-0000EC020000}"/>
            </a:ext>
          </a:extLst>
        </xdr:cNvPr>
        <xdr:cNvSpPr txBox="1"/>
      </xdr:nvSpPr>
      <xdr:spPr>
        <a:xfrm>
          <a:off x="22212300" y="50444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9,286</a:t>
          </a:r>
          <a:endParaRPr kumimoji="1" lang="ja-JP" altLang="en-US" sz="1000" b="1">
            <a:latin typeface="ＭＳ Ｐゴシック"/>
            <a:ea typeface="ＭＳ Ｐゴシック"/>
          </a:endParaRPr>
        </a:p>
      </xdr:txBody>
    </xdr:sp>
    <xdr:clientData/>
  </xdr:oneCellAnchor>
  <xdr:twoCellAnchor>
    <xdr:from>
      <xdr:col>115</xdr:col>
      <xdr:colOff>165100</xdr:colOff>
      <xdr:row>30</xdr:row>
      <xdr:rowOff>125730</xdr:rowOff>
    </xdr:from>
    <xdr:to>
      <xdr:col>116</xdr:col>
      <xdr:colOff>152400</xdr:colOff>
      <xdr:row>30</xdr:row>
      <xdr:rowOff>125730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2072600" y="5269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33</xdr:row>
      <xdr:rowOff>157480</xdr:rowOff>
    </xdr:from>
    <xdr:to>
      <xdr:col>116</xdr:col>
      <xdr:colOff>63500</xdr:colOff>
      <xdr:row>34</xdr:row>
      <xdr:rowOff>52705</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21316950" y="5815330"/>
          <a:ext cx="84455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90805</xdr:rowOff>
    </xdr:from>
    <xdr:ext cx="469900" cy="258445"/>
    <xdr:sp macro="" textlink="">
      <xdr:nvSpPr>
        <xdr:cNvPr id="751" name="投資及び出資金平均値テキスト">
          <a:extLst>
            <a:ext uri="{FF2B5EF4-FFF2-40B4-BE49-F238E27FC236}">
              <a16:creationId xmlns:a16="http://schemas.microsoft.com/office/drawing/2014/main" id="{00000000-0008-0000-0600-0000EF020000}"/>
            </a:ext>
          </a:extLst>
        </xdr:cNvPr>
        <xdr:cNvSpPr txBox="1"/>
      </xdr:nvSpPr>
      <xdr:spPr>
        <a:xfrm>
          <a:off x="22212300" y="626300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2,756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36</xdr:row>
      <xdr:rowOff>112395</xdr:rowOff>
    </xdr:from>
    <xdr:to>
      <xdr:col>116</xdr:col>
      <xdr:colOff>114300</xdr:colOff>
      <xdr:row>37</xdr:row>
      <xdr:rowOff>42545</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2110700" y="6284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52705</xdr:rowOff>
    </xdr:from>
    <xdr:to>
      <xdr:col>111</xdr:col>
      <xdr:colOff>171450</xdr:colOff>
      <xdr:row>34</xdr:row>
      <xdr:rowOff>73025</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20434300" y="5882005"/>
          <a:ext cx="88265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54610</xdr:rowOff>
    </xdr:from>
    <xdr:to>
      <xdr:col>112</xdr:col>
      <xdr:colOff>38100</xdr:colOff>
      <xdr:row>36</xdr:row>
      <xdr:rowOff>156210</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1272500" y="622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36</xdr:row>
      <xdr:rowOff>147320</xdr:rowOff>
    </xdr:from>
    <xdr:ext cx="463550" cy="259080"/>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088350" y="631952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3,109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33</xdr:row>
      <xdr:rowOff>115570</xdr:rowOff>
    </xdr:from>
    <xdr:to>
      <xdr:col>107</xdr:col>
      <xdr:colOff>50800</xdr:colOff>
      <xdr:row>34</xdr:row>
      <xdr:rowOff>73025</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9545300" y="5773420"/>
          <a:ext cx="889000" cy="128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57785</xdr:rowOff>
    </xdr:from>
    <xdr:to>
      <xdr:col>107</xdr:col>
      <xdr:colOff>101600</xdr:colOff>
      <xdr:row>36</xdr:row>
      <xdr:rowOff>159385</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20383500" y="622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150495</xdr:rowOff>
    </xdr:from>
    <xdr:ext cx="463550" cy="259080"/>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199350" y="632269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3,091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33</xdr:row>
      <xdr:rowOff>115570</xdr:rowOff>
    </xdr:from>
    <xdr:to>
      <xdr:col>102</xdr:col>
      <xdr:colOff>114300</xdr:colOff>
      <xdr:row>37</xdr:row>
      <xdr:rowOff>27305</xdr:rowOff>
    </xdr:to>
    <xdr:cxnSp macro="">
      <xdr:nvCxnSpPr>
        <xdr:cNvPr id="759" name="直線コネクタ 758">
          <a:extLst>
            <a:ext uri="{FF2B5EF4-FFF2-40B4-BE49-F238E27FC236}">
              <a16:creationId xmlns:a16="http://schemas.microsoft.com/office/drawing/2014/main" id="{00000000-0008-0000-0600-0000F7020000}"/>
            </a:ext>
          </a:extLst>
        </xdr:cNvPr>
        <xdr:cNvCxnSpPr/>
      </xdr:nvCxnSpPr>
      <xdr:spPr>
        <a:xfrm flipV="1">
          <a:off x="18649950" y="5773420"/>
          <a:ext cx="895350" cy="597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115570</xdr:rowOff>
    </xdr:from>
    <xdr:to>
      <xdr:col>102</xdr:col>
      <xdr:colOff>165100</xdr:colOff>
      <xdr:row>37</xdr:row>
      <xdr:rowOff>45720</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9494500" y="628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37</xdr:row>
      <xdr:rowOff>36830</xdr:rowOff>
    </xdr:from>
    <xdr:ext cx="463550" cy="259080"/>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10350" y="638048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2,738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6350</xdr:rowOff>
    </xdr:from>
    <xdr:to>
      <xdr:col>98</xdr:col>
      <xdr:colOff>38100</xdr:colOff>
      <xdr:row>37</xdr:row>
      <xdr:rowOff>107950</xdr:rowOff>
    </xdr:to>
    <xdr:sp macro="" textlink="">
      <xdr:nvSpPr>
        <xdr:cNvPr id="762" name="フローチャート: 判断 761">
          <a:extLst>
            <a:ext uri="{FF2B5EF4-FFF2-40B4-BE49-F238E27FC236}">
              <a16:creationId xmlns:a16="http://schemas.microsoft.com/office/drawing/2014/main" id="{00000000-0008-0000-0600-0000FA020000}"/>
            </a:ext>
          </a:extLst>
        </xdr:cNvPr>
        <xdr:cNvSpPr/>
      </xdr:nvSpPr>
      <xdr:spPr>
        <a:xfrm>
          <a:off x="18605500" y="635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37</xdr:row>
      <xdr:rowOff>99060</xdr:rowOff>
    </xdr:from>
    <xdr:ext cx="463550" cy="250190"/>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421350" y="6442710"/>
          <a:ext cx="4635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2,357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41</xdr:row>
      <xdr:rowOff>80010</xdr:rowOff>
    </xdr:from>
    <xdr:ext cx="762000" cy="259080"/>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1264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54380" cy="259080"/>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243800" y="71094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41</xdr:row>
      <xdr:rowOff>80010</xdr:rowOff>
    </xdr:from>
    <xdr:ext cx="762000" cy="259080"/>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4594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33</xdr:row>
      <xdr:rowOff>106680</xdr:rowOff>
    </xdr:from>
    <xdr:to>
      <xdr:col>116</xdr:col>
      <xdr:colOff>114300</xdr:colOff>
      <xdr:row>34</xdr:row>
      <xdr:rowOff>36830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2110700" y="576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32</xdr:row>
      <xdr:rowOff>129540</xdr:rowOff>
    </xdr:from>
    <xdr:ext cx="469900" cy="259080"/>
    <xdr:sp macro="" textlink="">
      <xdr:nvSpPr>
        <xdr:cNvPr id="770" name="投資及び出資金該当値テキスト">
          <a:extLst>
            <a:ext uri="{FF2B5EF4-FFF2-40B4-BE49-F238E27FC236}">
              <a16:creationId xmlns:a16="http://schemas.microsoft.com/office/drawing/2014/main" id="{00000000-0008-0000-0600-000002030000}"/>
            </a:ext>
          </a:extLst>
        </xdr:cNvPr>
        <xdr:cNvSpPr txBox="1"/>
      </xdr:nvSpPr>
      <xdr:spPr>
        <a:xfrm>
          <a:off x="22212300" y="56159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5,941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34</xdr:row>
      <xdr:rowOff>1905</xdr:rowOff>
    </xdr:from>
    <xdr:to>
      <xdr:col>112</xdr:col>
      <xdr:colOff>38100</xdr:colOff>
      <xdr:row>34</xdr:row>
      <xdr:rowOff>103505</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1272500" y="5831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32</xdr:row>
      <xdr:rowOff>120650</xdr:rowOff>
    </xdr:from>
    <xdr:ext cx="463550" cy="251460"/>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1088350" y="5607050"/>
          <a:ext cx="4635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5,533</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34</xdr:row>
      <xdr:rowOff>22225</xdr:rowOff>
    </xdr:from>
    <xdr:to>
      <xdr:col>107</xdr:col>
      <xdr:colOff>101600</xdr:colOff>
      <xdr:row>34</xdr:row>
      <xdr:rowOff>123825</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20383500" y="585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32</xdr:row>
      <xdr:rowOff>140335</xdr:rowOff>
    </xdr:from>
    <xdr:ext cx="463550" cy="259080"/>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20199350" y="562673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5,407</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33</xdr:row>
      <xdr:rowOff>64770</xdr:rowOff>
    </xdr:from>
    <xdr:to>
      <xdr:col>102</xdr:col>
      <xdr:colOff>165100</xdr:colOff>
      <xdr:row>33</xdr:row>
      <xdr:rowOff>166370</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9494500" y="572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32</xdr:row>
      <xdr:rowOff>11430</xdr:rowOff>
    </xdr:from>
    <xdr:ext cx="463550" cy="259080"/>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9310350" y="549783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6,196</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36</xdr:row>
      <xdr:rowOff>147955</xdr:rowOff>
    </xdr:from>
    <xdr:to>
      <xdr:col>98</xdr:col>
      <xdr:colOff>38100</xdr:colOff>
      <xdr:row>37</xdr:row>
      <xdr:rowOff>78105</xdr:rowOff>
    </xdr:to>
    <xdr:sp macro="" textlink="">
      <xdr:nvSpPr>
        <xdr:cNvPr id="777" name="楕円 776">
          <a:extLst>
            <a:ext uri="{FF2B5EF4-FFF2-40B4-BE49-F238E27FC236}">
              <a16:creationId xmlns:a16="http://schemas.microsoft.com/office/drawing/2014/main" id="{00000000-0008-0000-0600-000009030000}"/>
            </a:ext>
          </a:extLst>
        </xdr:cNvPr>
        <xdr:cNvSpPr/>
      </xdr:nvSpPr>
      <xdr:spPr>
        <a:xfrm>
          <a:off x="18605500" y="632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35</xdr:row>
      <xdr:rowOff>94615</xdr:rowOff>
    </xdr:from>
    <xdr:ext cx="463550" cy="259080"/>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421350" y="609536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2,538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10,435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a:extLst>
            <a:ext uri="{FF2B5EF4-FFF2-40B4-BE49-F238E27FC236}">
              <a16:creationId xmlns:a16="http://schemas.microsoft.com/office/drawing/2014/main" id="{00000000-0008-0000-0600-000012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35915" cy="217170"/>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249900" y="8064500"/>
          <a:ext cx="3359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34950" cy="259080"/>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8039080" y="10017760"/>
          <a:ext cx="2349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35560</xdr:rowOff>
    </xdr:from>
    <xdr:ext cx="453390" cy="259080"/>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820640" y="9636760"/>
          <a:ext cx="4533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168910</xdr:rowOff>
    </xdr:from>
    <xdr:ext cx="531495" cy="248920"/>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505" y="9255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130810</xdr:rowOff>
    </xdr:from>
    <xdr:ext cx="531495" cy="259080"/>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756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92710</xdr:rowOff>
    </xdr:from>
    <xdr:ext cx="531495" cy="259080"/>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756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48920"/>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7756505" y="8112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1" name="貸付金グラフ枠">
          <a:extLst>
            <a:ext uri="{FF2B5EF4-FFF2-40B4-BE49-F238E27FC236}">
              <a16:creationId xmlns:a16="http://schemas.microsoft.com/office/drawing/2014/main" id="{00000000-0008-0000-0600-000021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54610</xdr:rowOff>
    </xdr:from>
    <xdr:to>
      <xdr:col>116</xdr:col>
      <xdr:colOff>62865</xdr:colOff>
      <xdr:row>59</xdr:row>
      <xdr:rowOff>43815</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2159595" y="8798560"/>
          <a:ext cx="1270" cy="13608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47625</xdr:rowOff>
    </xdr:from>
    <xdr:ext cx="249555" cy="259080"/>
    <xdr:sp macro="" textlink="">
      <xdr:nvSpPr>
        <xdr:cNvPr id="803" name="貸付金最小値テキスト">
          <a:extLst>
            <a:ext uri="{FF2B5EF4-FFF2-40B4-BE49-F238E27FC236}">
              <a16:creationId xmlns:a16="http://schemas.microsoft.com/office/drawing/2014/main" id="{00000000-0008-0000-0600-000023030000}"/>
            </a:ext>
          </a:extLst>
        </xdr:cNvPr>
        <xdr:cNvSpPr txBox="1"/>
      </xdr:nvSpPr>
      <xdr:spPr>
        <a:xfrm>
          <a:off x="22212300" y="10163175"/>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43815</xdr:rowOff>
    </xdr:from>
    <xdr:to>
      <xdr:col>116</xdr:col>
      <xdr:colOff>152400</xdr:colOff>
      <xdr:row>59</xdr:row>
      <xdr:rowOff>43815</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10159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1270</xdr:rowOff>
    </xdr:from>
    <xdr:ext cx="534670" cy="259080"/>
    <xdr:sp macro="" textlink="">
      <xdr:nvSpPr>
        <xdr:cNvPr id="805" name="貸付金最大値テキスト">
          <a:extLst>
            <a:ext uri="{FF2B5EF4-FFF2-40B4-BE49-F238E27FC236}">
              <a16:creationId xmlns:a16="http://schemas.microsoft.com/office/drawing/2014/main" id="{00000000-0008-0000-0600-000025030000}"/>
            </a:ext>
          </a:extLst>
        </xdr:cNvPr>
        <xdr:cNvSpPr txBox="1"/>
      </xdr:nvSpPr>
      <xdr:spPr>
        <a:xfrm>
          <a:off x="22212300" y="85737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17,866</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54610</xdr:rowOff>
    </xdr:from>
    <xdr:to>
      <xdr:col>116</xdr:col>
      <xdr:colOff>152400</xdr:colOff>
      <xdr:row>51</xdr:row>
      <xdr:rowOff>54610</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2072600" y="8798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56</xdr:row>
      <xdr:rowOff>161925</xdr:rowOff>
    </xdr:from>
    <xdr:to>
      <xdr:col>116</xdr:col>
      <xdr:colOff>63500</xdr:colOff>
      <xdr:row>56</xdr:row>
      <xdr:rowOff>168910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21316950" y="9763125"/>
          <a:ext cx="8445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136525</xdr:rowOff>
    </xdr:from>
    <xdr:ext cx="469900" cy="258445"/>
    <xdr:sp macro="" textlink="">
      <xdr:nvSpPr>
        <xdr:cNvPr id="808" name="貸付金平均値テキスト">
          <a:extLst>
            <a:ext uri="{FF2B5EF4-FFF2-40B4-BE49-F238E27FC236}">
              <a16:creationId xmlns:a16="http://schemas.microsoft.com/office/drawing/2014/main" id="{00000000-0008-0000-0600-000028030000}"/>
            </a:ext>
          </a:extLst>
        </xdr:cNvPr>
        <xdr:cNvSpPr txBox="1"/>
      </xdr:nvSpPr>
      <xdr:spPr>
        <a:xfrm>
          <a:off x="22212300" y="973772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4,592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56</xdr:row>
      <xdr:rowOff>158115</xdr:rowOff>
    </xdr:from>
    <xdr:to>
      <xdr:col>116</xdr:col>
      <xdr:colOff>114300</xdr:colOff>
      <xdr:row>57</xdr:row>
      <xdr:rowOff>88265</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2110700" y="9759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168910</xdr:rowOff>
    </xdr:from>
    <xdr:to>
      <xdr:col>111</xdr:col>
      <xdr:colOff>171450</xdr:colOff>
      <xdr:row>56</xdr:row>
      <xdr:rowOff>169545</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20434300" y="9770110"/>
          <a:ext cx="8826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136525</xdr:rowOff>
    </xdr:from>
    <xdr:to>
      <xdr:col>112</xdr:col>
      <xdr:colOff>38100</xdr:colOff>
      <xdr:row>57</xdr:row>
      <xdr:rowOff>66675</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1272500" y="9737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57</xdr:row>
      <xdr:rowOff>57785</xdr:rowOff>
    </xdr:from>
    <xdr:ext cx="463550" cy="259080"/>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088350" y="983043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4,878</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56</xdr:row>
      <xdr:rowOff>165100</xdr:rowOff>
    </xdr:from>
    <xdr:to>
      <xdr:col>107</xdr:col>
      <xdr:colOff>50800</xdr:colOff>
      <xdr:row>56</xdr:row>
      <xdr:rowOff>169545</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9545300" y="976630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125730</xdr:rowOff>
    </xdr:from>
    <xdr:to>
      <xdr:col>107</xdr:col>
      <xdr:colOff>101600</xdr:colOff>
      <xdr:row>57</xdr:row>
      <xdr:rowOff>55880</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20383500" y="972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57</xdr:row>
      <xdr:rowOff>46990</xdr:rowOff>
    </xdr:from>
    <xdr:ext cx="463550" cy="259080"/>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199350" y="981964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5,018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56</xdr:row>
      <xdr:rowOff>136525</xdr:rowOff>
    </xdr:from>
    <xdr:to>
      <xdr:col>102</xdr:col>
      <xdr:colOff>114300</xdr:colOff>
      <xdr:row>56</xdr:row>
      <xdr:rowOff>165100</xdr:rowOff>
    </xdr:to>
    <xdr:cxnSp macro="">
      <xdr:nvCxnSpPr>
        <xdr:cNvPr id="816" name="直線コネクタ 815">
          <a:extLst>
            <a:ext uri="{FF2B5EF4-FFF2-40B4-BE49-F238E27FC236}">
              <a16:creationId xmlns:a16="http://schemas.microsoft.com/office/drawing/2014/main" id="{00000000-0008-0000-0600-000030030000}"/>
            </a:ext>
          </a:extLst>
        </xdr:cNvPr>
        <xdr:cNvCxnSpPr/>
      </xdr:nvCxnSpPr>
      <xdr:spPr>
        <a:xfrm>
          <a:off x="18649950" y="9737725"/>
          <a:ext cx="89535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123190</xdr:rowOff>
    </xdr:from>
    <xdr:to>
      <xdr:col>102</xdr:col>
      <xdr:colOff>165100</xdr:colOff>
      <xdr:row>57</xdr:row>
      <xdr:rowOff>53340</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9494500" y="9724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57</xdr:row>
      <xdr:rowOff>44450</xdr:rowOff>
    </xdr:from>
    <xdr:ext cx="463550" cy="259080"/>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10350" y="981710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5,047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56</xdr:row>
      <xdr:rowOff>44450</xdr:rowOff>
    </xdr:from>
    <xdr:to>
      <xdr:col>98</xdr:col>
      <xdr:colOff>38100</xdr:colOff>
      <xdr:row>56</xdr:row>
      <xdr:rowOff>146050</xdr:rowOff>
    </xdr:to>
    <xdr:sp macro="" textlink="">
      <xdr:nvSpPr>
        <xdr:cNvPr id="819" name="フローチャート: 判断 818">
          <a:extLst>
            <a:ext uri="{FF2B5EF4-FFF2-40B4-BE49-F238E27FC236}">
              <a16:creationId xmlns:a16="http://schemas.microsoft.com/office/drawing/2014/main" id="{00000000-0008-0000-0600-000033030000}"/>
            </a:ext>
          </a:extLst>
        </xdr:cNvPr>
        <xdr:cNvSpPr/>
      </xdr:nvSpPr>
      <xdr:spPr>
        <a:xfrm>
          <a:off x="18605500" y="9645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54</xdr:row>
      <xdr:rowOff>162560</xdr:rowOff>
    </xdr:from>
    <xdr:ext cx="463550" cy="259080"/>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21350" y="94208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6,080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61</xdr:row>
      <xdr:rowOff>80010</xdr:rowOff>
    </xdr:from>
    <xdr:ext cx="762000" cy="259080"/>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11264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54380" cy="259080"/>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243800" y="105384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61</xdr:row>
      <xdr:rowOff>80010</xdr:rowOff>
    </xdr:from>
    <xdr:ext cx="762000" cy="259080"/>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4594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56</xdr:row>
      <xdr:rowOff>111125</xdr:rowOff>
    </xdr:from>
    <xdr:to>
      <xdr:col>116</xdr:col>
      <xdr:colOff>114300</xdr:colOff>
      <xdr:row>57</xdr:row>
      <xdr:rowOff>41275</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2110700" y="9712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133985</xdr:rowOff>
    </xdr:from>
    <xdr:ext cx="469900" cy="249555"/>
    <xdr:sp macro="" textlink="">
      <xdr:nvSpPr>
        <xdr:cNvPr id="827" name="貸付金該当値テキスト">
          <a:extLst>
            <a:ext uri="{FF2B5EF4-FFF2-40B4-BE49-F238E27FC236}">
              <a16:creationId xmlns:a16="http://schemas.microsoft.com/office/drawing/2014/main" id="{00000000-0008-0000-0600-00003B030000}"/>
            </a:ext>
          </a:extLst>
        </xdr:cNvPr>
        <xdr:cNvSpPr txBox="1"/>
      </xdr:nvSpPr>
      <xdr:spPr>
        <a:xfrm>
          <a:off x="22212300" y="956373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5,207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56</xdr:row>
      <xdr:rowOff>118110</xdr:rowOff>
    </xdr:from>
    <xdr:to>
      <xdr:col>112</xdr:col>
      <xdr:colOff>38100</xdr:colOff>
      <xdr:row>57</xdr:row>
      <xdr:rowOff>48260</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1272500" y="9719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55</xdr:row>
      <xdr:rowOff>64770</xdr:rowOff>
    </xdr:from>
    <xdr:ext cx="463550" cy="250190"/>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1088350" y="9494520"/>
          <a:ext cx="4635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5,119</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56</xdr:row>
      <xdr:rowOff>118745</xdr:rowOff>
    </xdr:from>
    <xdr:to>
      <xdr:col>107</xdr:col>
      <xdr:colOff>101600</xdr:colOff>
      <xdr:row>57</xdr:row>
      <xdr:rowOff>48895</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20383500" y="971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55</xdr:row>
      <xdr:rowOff>65405</xdr:rowOff>
    </xdr:from>
    <xdr:ext cx="463550" cy="24955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20199350" y="9495155"/>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5,107</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56</xdr:row>
      <xdr:rowOff>114300</xdr:rowOff>
    </xdr:from>
    <xdr:to>
      <xdr:col>102</xdr:col>
      <xdr:colOff>165100</xdr:colOff>
      <xdr:row>57</xdr:row>
      <xdr:rowOff>44450</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94945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55</xdr:row>
      <xdr:rowOff>60960</xdr:rowOff>
    </xdr:from>
    <xdr:ext cx="463550" cy="259080"/>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9310350" y="949071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5,164</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56</xdr:row>
      <xdr:rowOff>86360</xdr:rowOff>
    </xdr:from>
    <xdr:to>
      <xdr:col>98</xdr:col>
      <xdr:colOff>38100</xdr:colOff>
      <xdr:row>57</xdr:row>
      <xdr:rowOff>15875</xdr:rowOff>
    </xdr:to>
    <xdr:sp macro="" textlink="">
      <xdr:nvSpPr>
        <xdr:cNvPr id="834" name="楕円 833">
          <a:extLst>
            <a:ext uri="{FF2B5EF4-FFF2-40B4-BE49-F238E27FC236}">
              <a16:creationId xmlns:a16="http://schemas.microsoft.com/office/drawing/2014/main" id="{00000000-0008-0000-0600-000042030000}"/>
            </a:ext>
          </a:extLst>
        </xdr:cNvPr>
        <xdr:cNvSpPr/>
      </xdr:nvSpPr>
      <xdr:spPr>
        <a:xfrm>
          <a:off x="18605500" y="96875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57</xdr:row>
      <xdr:rowOff>6985</xdr:rowOff>
    </xdr:from>
    <xdr:ext cx="463550" cy="25082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421350" y="9779635"/>
          <a:ext cx="463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5,541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38,750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3" name="正方形/長方形 842">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35915" cy="217170"/>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8249900" y="11493500"/>
          <a:ext cx="3359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80</xdr:row>
      <xdr:rowOff>111760</xdr:rowOff>
    </xdr:from>
    <xdr:ext cx="531495" cy="248920"/>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505" y="13827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77</xdr:row>
      <xdr:rowOff>168910</xdr:rowOff>
    </xdr:from>
    <xdr:ext cx="531495" cy="248920"/>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505" y="133705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75</xdr:row>
      <xdr:rowOff>54610</xdr:rowOff>
    </xdr:from>
    <xdr:ext cx="531495" cy="248920"/>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505" y="129133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72</xdr:row>
      <xdr:rowOff>111760</xdr:rowOff>
    </xdr:from>
    <xdr:ext cx="531495" cy="248920"/>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505" y="124561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288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168910</xdr:rowOff>
    </xdr:from>
    <xdr:ext cx="531495" cy="248920"/>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7756505" y="119989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67</xdr:row>
      <xdr:rowOff>54610</xdr:rowOff>
    </xdr:from>
    <xdr:ext cx="531495" cy="248920"/>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7756505" y="11541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7" name="繰出金グラフ枠">
          <a:extLst>
            <a:ext uri="{FF2B5EF4-FFF2-40B4-BE49-F238E27FC236}">
              <a16:creationId xmlns:a16="http://schemas.microsoft.com/office/drawing/2014/main" id="{00000000-0008-0000-0600-000059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13335</xdr:rowOff>
    </xdr:from>
    <xdr:to>
      <xdr:col>116</xdr:col>
      <xdr:colOff>62865</xdr:colOff>
      <xdr:row>79</xdr:row>
      <xdr:rowOff>6985</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2159595" y="12014835"/>
          <a:ext cx="1270" cy="1536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10795</xdr:rowOff>
    </xdr:from>
    <xdr:ext cx="534670" cy="258445"/>
    <xdr:sp macro="" textlink="">
      <xdr:nvSpPr>
        <xdr:cNvPr id="859" name="繰出金最小値テキスト">
          <a:extLst>
            <a:ext uri="{FF2B5EF4-FFF2-40B4-BE49-F238E27FC236}">
              <a16:creationId xmlns:a16="http://schemas.microsoft.com/office/drawing/2014/main" id="{00000000-0008-0000-0600-00005B030000}"/>
            </a:ext>
          </a:extLst>
        </xdr:cNvPr>
        <xdr:cNvSpPr txBox="1"/>
      </xdr:nvSpPr>
      <xdr:spPr>
        <a:xfrm>
          <a:off x="22212300" y="135553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19,150</a:t>
          </a:r>
          <a:endParaRPr kumimoji="1" lang="ja-JP" altLang="en-US" sz="1000" b="1">
            <a:latin typeface="ＭＳ Ｐゴシック"/>
            <a:ea typeface="ＭＳ Ｐゴシック"/>
          </a:endParaRPr>
        </a:p>
      </xdr:txBody>
    </xdr:sp>
    <xdr:clientData/>
  </xdr:oneCellAnchor>
  <xdr:twoCellAnchor>
    <xdr:from>
      <xdr:col>115</xdr:col>
      <xdr:colOff>165100</xdr:colOff>
      <xdr:row>79</xdr:row>
      <xdr:rowOff>6985</xdr:rowOff>
    </xdr:from>
    <xdr:to>
      <xdr:col>116</xdr:col>
      <xdr:colOff>152400</xdr:colOff>
      <xdr:row>79</xdr:row>
      <xdr:rowOff>6985</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2072600" y="13551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132080</xdr:rowOff>
    </xdr:from>
    <xdr:ext cx="534670" cy="251460"/>
    <xdr:sp macro="" textlink="">
      <xdr:nvSpPr>
        <xdr:cNvPr id="861" name="繰出金最大値テキスト">
          <a:extLst>
            <a:ext uri="{FF2B5EF4-FFF2-40B4-BE49-F238E27FC236}">
              <a16:creationId xmlns:a16="http://schemas.microsoft.com/office/drawing/2014/main" id="{00000000-0008-0000-0600-00005D030000}"/>
            </a:ext>
          </a:extLst>
        </xdr:cNvPr>
        <xdr:cNvSpPr txBox="1"/>
      </xdr:nvSpPr>
      <xdr:spPr>
        <a:xfrm>
          <a:off x="22212300" y="1179068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52,766</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13335</xdr:rowOff>
    </xdr:from>
    <xdr:to>
      <xdr:col>116</xdr:col>
      <xdr:colOff>152400</xdr:colOff>
      <xdr:row>70</xdr:row>
      <xdr:rowOff>13335</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22072600" y="120148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74</xdr:row>
      <xdr:rowOff>38100</xdr:rowOff>
    </xdr:from>
    <xdr:to>
      <xdr:col>116</xdr:col>
      <xdr:colOff>63500</xdr:colOff>
      <xdr:row>74</xdr:row>
      <xdr:rowOff>55245</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1316950" y="12725400"/>
          <a:ext cx="84455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98425</xdr:rowOff>
    </xdr:from>
    <xdr:ext cx="534670" cy="250825"/>
    <xdr:sp macro="" textlink="">
      <xdr:nvSpPr>
        <xdr:cNvPr id="864" name="繰出金平均値テキスト">
          <a:extLst>
            <a:ext uri="{FF2B5EF4-FFF2-40B4-BE49-F238E27FC236}">
              <a16:creationId xmlns:a16="http://schemas.microsoft.com/office/drawing/2014/main" id="{00000000-0008-0000-0600-000060030000}"/>
            </a:ext>
          </a:extLst>
        </xdr:cNvPr>
        <xdr:cNvSpPr txBox="1"/>
      </xdr:nvSpPr>
      <xdr:spPr>
        <a:xfrm>
          <a:off x="22212300" y="12442825"/>
          <a:ext cx="53467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39,044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73</xdr:row>
      <xdr:rowOff>75565</xdr:rowOff>
    </xdr:from>
    <xdr:to>
      <xdr:col>116</xdr:col>
      <xdr:colOff>114300</xdr:colOff>
      <xdr:row>74</xdr:row>
      <xdr:rowOff>6350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2110700" y="125914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26035</xdr:rowOff>
    </xdr:from>
    <xdr:to>
      <xdr:col>111</xdr:col>
      <xdr:colOff>171450</xdr:colOff>
      <xdr:row>74</xdr:row>
      <xdr:rowOff>55245</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20434300" y="12713335"/>
          <a:ext cx="88265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136525</xdr:rowOff>
    </xdr:from>
    <xdr:to>
      <xdr:col>112</xdr:col>
      <xdr:colOff>38100</xdr:colOff>
      <xdr:row>74</xdr:row>
      <xdr:rowOff>66675</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1272500" y="1265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72</xdr:row>
      <xdr:rowOff>83185</xdr:rowOff>
    </xdr:from>
    <xdr:ext cx="520700" cy="259080"/>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5965" y="12427585"/>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37,706</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74</xdr:row>
      <xdr:rowOff>26035</xdr:rowOff>
    </xdr:from>
    <xdr:to>
      <xdr:col>107</xdr:col>
      <xdr:colOff>50800</xdr:colOff>
      <xdr:row>74</xdr:row>
      <xdr:rowOff>144780</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9545300" y="12713335"/>
          <a:ext cx="889000" cy="118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32385</xdr:rowOff>
    </xdr:from>
    <xdr:to>
      <xdr:col>107</xdr:col>
      <xdr:colOff>101600</xdr:colOff>
      <xdr:row>74</xdr:row>
      <xdr:rowOff>133985</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20383500" y="12719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74</xdr:row>
      <xdr:rowOff>125095</xdr:rowOff>
    </xdr:from>
    <xdr:ext cx="520700" cy="2584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6965" y="12812395"/>
          <a:ext cx="5207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36,238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74</xdr:row>
      <xdr:rowOff>144780</xdr:rowOff>
    </xdr:from>
    <xdr:to>
      <xdr:col>102</xdr:col>
      <xdr:colOff>114300</xdr:colOff>
      <xdr:row>74</xdr:row>
      <xdr:rowOff>166370</xdr:rowOff>
    </xdr:to>
    <xdr:cxnSp macro="">
      <xdr:nvCxnSpPr>
        <xdr:cNvPr id="872" name="直線コネクタ 871">
          <a:extLst>
            <a:ext uri="{FF2B5EF4-FFF2-40B4-BE49-F238E27FC236}">
              <a16:creationId xmlns:a16="http://schemas.microsoft.com/office/drawing/2014/main" id="{00000000-0008-0000-0600-000068030000}"/>
            </a:ext>
          </a:extLst>
        </xdr:cNvPr>
        <xdr:cNvCxnSpPr/>
      </xdr:nvCxnSpPr>
      <xdr:spPr>
        <a:xfrm flipV="1">
          <a:off x="18649950" y="12832080"/>
          <a:ext cx="89535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63500</xdr:rowOff>
    </xdr:from>
    <xdr:to>
      <xdr:col>102</xdr:col>
      <xdr:colOff>165100</xdr:colOff>
      <xdr:row>74</xdr:row>
      <xdr:rowOff>165100</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19494500" y="1275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73</xdr:row>
      <xdr:rowOff>10160</xdr:rowOff>
    </xdr:from>
    <xdr:ext cx="528320" cy="259080"/>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77965" y="1252601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35,558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74</xdr:row>
      <xdr:rowOff>20955</xdr:rowOff>
    </xdr:from>
    <xdr:to>
      <xdr:col>98</xdr:col>
      <xdr:colOff>38100</xdr:colOff>
      <xdr:row>74</xdr:row>
      <xdr:rowOff>122555</xdr:rowOff>
    </xdr:to>
    <xdr:sp macro="" textlink="">
      <xdr:nvSpPr>
        <xdr:cNvPr id="875" name="フローチャート: 判断 874">
          <a:extLst>
            <a:ext uri="{FF2B5EF4-FFF2-40B4-BE49-F238E27FC236}">
              <a16:creationId xmlns:a16="http://schemas.microsoft.com/office/drawing/2014/main" id="{00000000-0008-0000-0600-00006B030000}"/>
            </a:ext>
          </a:extLst>
        </xdr:cNvPr>
        <xdr:cNvSpPr/>
      </xdr:nvSpPr>
      <xdr:spPr>
        <a:xfrm>
          <a:off x="18605500" y="1270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72</xdr:row>
      <xdr:rowOff>139065</xdr:rowOff>
    </xdr:from>
    <xdr:ext cx="520700" cy="259080"/>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88965" y="12483465"/>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36,493</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81</xdr:row>
      <xdr:rowOff>80010</xdr:rowOff>
    </xdr:from>
    <xdr:ext cx="762000" cy="259080"/>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1264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54380" cy="259080"/>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243800" y="139674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81</xdr:row>
      <xdr:rowOff>80010</xdr:rowOff>
    </xdr:from>
    <xdr:ext cx="762000" cy="259080"/>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4594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73</xdr:row>
      <xdr:rowOff>158750</xdr:rowOff>
    </xdr:from>
    <xdr:to>
      <xdr:col>116</xdr:col>
      <xdr:colOff>114300</xdr:colOff>
      <xdr:row>74</xdr:row>
      <xdr:rowOff>88900</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2110700" y="1267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137160</xdr:rowOff>
    </xdr:from>
    <xdr:ext cx="534670" cy="259080"/>
    <xdr:sp macro="" textlink="">
      <xdr:nvSpPr>
        <xdr:cNvPr id="883" name="繰出金該当値テキスト">
          <a:extLst>
            <a:ext uri="{FF2B5EF4-FFF2-40B4-BE49-F238E27FC236}">
              <a16:creationId xmlns:a16="http://schemas.microsoft.com/office/drawing/2014/main" id="{00000000-0008-0000-0600-000073030000}"/>
            </a:ext>
          </a:extLst>
        </xdr:cNvPr>
        <xdr:cNvSpPr txBox="1"/>
      </xdr:nvSpPr>
      <xdr:spPr>
        <a:xfrm>
          <a:off x="22212300" y="126530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37,216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74</xdr:row>
      <xdr:rowOff>4445</xdr:rowOff>
    </xdr:from>
    <xdr:to>
      <xdr:col>112</xdr:col>
      <xdr:colOff>38100</xdr:colOff>
      <xdr:row>74</xdr:row>
      <xdr:rowOff>106045</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21272500" y="12691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74</xdr:row>
      <xdr:rowOff>97790</xdr:rowOff>
    </xdr:from>
    <xdr:ext cx="520700" cy="251460"/>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1055965" y="12785090"/>
          <a:ext cx="5207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36,842</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73</xdr:row>
      <xdr:rowOff>146685</xdr:rowOff>
    </xdr:from>
    <xdr:to>
      <xdr:col>107</xdr:col>
      <xdr:colOff>101600</xdr:colOff>
      <xdr:row>74</xdr:row>
      <xdr:rowOff>76835</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20383500" y="1266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72</xdr:row>
      <xdr:rowOff>93345</xdr:rowOff>
    </xdr:from>
    <xdr:ext cx="520700" cy="259080"/>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20166965" y="12437745"/>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37,481</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74</xdr:row>
      <xdr:rowOff>93980</xdr:rowOff>
    </xdr:from>
    <xdr:to>
      <xdr:col>102</xdr:col>
      <xdr:colOff>165100</xdr:colOff>
      <xdr:row>75</xdr:row>
      <xdr:rowOff>24130</xdr:rowOff>
    </xdr:to>
    <xdr:sp macro="" textlink="">
      <xdr:nvSpPr>
        <xdr:cNvPr id="888" name="楕円 887">
          <a:extLst>
            <a:ext uri="{FF2B5EF4-FFF2-40B4-BE49-F238E27FC236}">
              <a16:creationId xmlns:a16="http://schemas.microsoft.com/office/drawing/2014/main" id="{00000000-0008-0000-0600-000078030000}"/>
            </a:ext>
          </a:extLst>
        </xdr:cNvPr>
        <xdr:cNvSpPr/>
      </xdr:nvSpPr>
      <xdr:spPr>
        <a:xfrm>
          <a:off x="19494500" y="1278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75</xdr:row>
      <xdr:rowOff>15240</xdr:rowOff>
    </xdr:from>
    <xdr:ext cx="528320" cy="259080"/>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9277965" y="1287399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34,889</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74</xdr:row>
      <xdr:rowOff>114935</xdr:rowOff>
    </xdr:from>
    <xdr:to>
      <xdr:col>98</xdr:col>
      <xdr:colOff>38100</xdr:colOff>
      <xdr:row>75</xdr:row>
      <xdr:rowOff>45085</xdr:rowOff>
    </xdr:to>
    <xdr:sp macro="" textlink="">
      <xdr:nvSpPr>
        <xdr:cNvPr id="890" name="楕円 889">
          <a:extLst>
            <a:ext uri="{FF2B5EF4-FFF2-40B4-BE49-F238E27FC236}">
              <a16:creationId xmlns:a16="http://schemas.microsoft.com/office/drawing/2014/main" id="{00000000-0008-0000-0600-00007A030000}"/>
            </a:ext>
          </a:extLst>
        </xdr:cNvPr>
        <xdr:cNvSpPr/>
      </xdr:nvSpPr>
      <xdr:spPr>
        <a:xfrm>
          <a:off x="18605500" y="12802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75</xdr:row>
      <xdr:rowOff>36195</xdr:rowOff>
    </xdr:from>
    <xdr:ext cx="520700" cy="259080"/>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388965" y="12894945"/>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34,429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9" name="正方形/長方形 898">
          <a:extLst>
            <a:ext uri="{FF2B5EF4-FFF2-40B4-BE49-F238E27FC236}">
              <a16:creationId xmlns:a16="http://schemas.microsoft.com/office/drawing/2014/main" id="{00000000-0008-0000-0600-000083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35915" cy="217170"/>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249900" y="14922500"/>
          <a:ext cx="3359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34950" cy="248920"/>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039080" y="16113760"/>
          <a:ext cx="2349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34950" cy="248920"/>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039080" y="14970760"/>
          <a:ext cx="2349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6" name="前年度繰上充用金グラフ枠">
          <a:extLst>
            <a:ext uri="{FF2B5EF4-FFF2-40B4-BE49-F238E27FC236}">
              <a16:creationId xmlns:a16="http://schemas.microsoft.com/office/drawing/2014/main" id="{00000000-0008-0000-0600-00008A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908" name="前年度繰上充用金最小値テキスト">
          <a:extLst>
            <a:ext uri="{FF2B5EF4-FFF2-40B4-BE49-F238E27FC236}">
              <a16:creationId xmlns:a16="http://schemas.microsoft.com/office/drawing/2014/main" id="{00000000-0008-0000-0600-00008C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10" name="前年度繰上充用金最大値テキスト">
          <a:extLst>
            <a:ext uri="{FF2B5EF4-FFF2-40B4-BE49-F238E27FC236}">
              <a16:creationId xmlns:a16="http://schemas.microsoft.com/office/drawing/2014/main" id="{00000000-0008-0000-0600-00008E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94</xdr:row>
      <xdr:rowOff>139700</xdr:rowOff>
    </xdr:from>
    <xdr:to>
      <xdr:col>116</xdr:col>
      <xdr:colOff>63500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1316950" y="16256000"/>
          <a:ext cx="844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13" name="前年度繰上充用金平均値テキスト">
          <a:extLst>
            <a:ext uri="{FF2B5EF4-FFF2-40B4-BE49-F238E27FC236}">
              <a16:creationId xmlns:a16="http://schemas.microsoft.com/office/drawing/2014/main" id="{00000000-0008-0000-0600-000091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171450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20434300" y="16256000"/>
          <a:ext cx="8826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35585" cy="259080"/>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840" y="1629791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35585"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840" y="1629791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94</xdr:row>
      <xdr:rowOff>139700</xdr:rowOff>
    </xdr:from>
    <xdr:to>
      <xdr:col>102</xdr:col>
      <xdr:colOff>114300</xdr:colOff>
      <xdr:row>94</xdr:row>
      <xdr:rowOff>139700</xdr:rowOff>
    </xdr:to>
    <xdr:cxnSp macro="">
      <xdr:nvCxnSpPr>
        <xdr:cNvPr id="921" name="直線コネクタ 920">
          <a:extLst>
            <a:ext uri="{FF2B5EF4-FFF2-40B4-BE49-F238E27FC236}">
              <a16:creationId xmlns:a16="http://schemas.microsoft.com/office/drawing/2014/main" id="{00000000-0008-0000-0600-000099030000}"/>
            </a:ext>
          </a:extLst>
        </xdr:cNvPr>
        <xdr:cNvCxnSpPr/>
      </xdr:nvCxnSpPr>
      <xdr:spPr>
        <a:xfrm>
          <a:off x="18649950" y="16256000"/>
          <a:ext cx="8953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95</xdr:row>
      <xdr:rowOff>10160</xdr:rowOff>
    </xdr:from>
    <xdr:ext cx="248285" cy="259080"/>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11950" y="162979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フローチャート: 判断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35585" cy="259080"/>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840" y="1629791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101</xdr:row>
      <xdr:rowOff>80010</xdr:rowOff>
    </xdr:from>
    <xdr:ext cx="762000" cy="259080"/>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1264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54380" cy="259080"/>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243800" y="173964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101</xdr:row>
      <xdr:rowOff>80010</xdr:rowOff>
    </xdr:from>
    <xdr:ext cx="762000" cy="259080"/>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84594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32" name="前年度繰上充用金該当値テキスト">
          <a:extLst>
            <a:ext uri="{FF2B5EF4-FFF2-40B4-BE49-F238E27FC236}">
              <a16:creationId xmlns:a16="http://schemas.microsoft.com/office/drawing/2014/main" id="{00000000-0008-0000-0600-0000A4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35585" cy="259080"/>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1198840" y="1598041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35585" cy="259080"/>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20309840" y="1598041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93</xdr:row>
      <xdr:rowOff>35560</xdr:rowOff>
    </xdr:from>
    <xdr:ext cx="248285" cy="259080"/>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9411950" y="159804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9" name="楕円 938">
          <a:extLst>
            <a:ext uri="{FF2B5EF4-FFF2-40B4-BE49-F238E27FC236}">
              <a16:creationId xmlns:a16="http://schemas.microsoft.com/office/drawing/2014/main" id="{00000000-0008-0000-0600-0000A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35585" cy="259080"/>
    <xdr:sp macro="" textlink="">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18531840" y="1598041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2" name="正方形/長方形 941">
          <a:extLst>
            <a:ext uri="{FF2B5EF4-FFF2-40B4-BE49-F238E27FC236}">
              <a16:creationId xmlns:a16="http://schemas.microsoft.com/office/drawing/2014/main" id="{00000000-0008-0000-0600-0000AE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3" name="テキスト ボックス 942">
          <a:extLst>
            <a:ext uri="{FF2B5EF4-FFF2-40B4-BE49-F238E27FC236}">
              <a16:creationId xmlns:a16="http://schemas.microsoft.com/office/drawing/2014/main" id="{00000000-0008-0000-0600-0000AF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300">
              <a:solidFill>
                <a:schemeClr val="tx1"/>
              </a:solidFill>
              <a:latin typeface="ＭＳ Ｐゴシック"/>
              <a:ea typeface="ＭＳ Ｐゴシック"/>
            </a:rPr>
            <a:t>歳出決算総額は住民一人あたり555,864円となっており，前年度の545,239円から10,625円の増加となっている。決算額の増加理由について，主に会計年度任用職員等に係る人件費や市営住宅整備に係る普通建設事業費等が増加したことが要因として挙げられる。</a:t>
          </a:r>
        </a:p>
        <a:p>
          <a:r>
            <a:rPr kumimoji="1" lang="ja-JP" altLang="en-US" sz="1300">
              <a:solidFill>
                <a:schemeClr val="tx1"/>
              </a:solidFill>
              <a:latin typeface="ＭＳ Ｐゴシック"/>
              <a:ea typeface="ＭＳ Ｐゴシック"/>
            </a:rPr>
            <a:t>　性質別にみると，維持補修費，扶助費，補助費等，災害復旧事業費，公債費，投資及び出資金が類似団体平均を大きく上回っている。維持補修費について，除雪経費が増加したことから類似団体との差も拡大しており，気候面での地域差や保有施設の数，老朽度などが類似団体との差にも影響しているものと考えられる。扶助費について，物価高騰支援給付金支援事業が減少したことから類似団体との差も縮小しているが，児童手当給付扶助費の増加等もあり，類似団体平均は引き続き上回っている。補助費等について，企業誘致促進事業費の増加はあるものの，国庫返還金の減少等の影響により前年度より減少している。災害復旧事業費について，前年度より減少したものの</a:t>
          </a:r>
          <a:r>
            <a:rPr kumimoji="1" lang="ja-JP" altLang="en-US" sz="1200">
              <a:solidFill>
                <a:schemeClr val="tx1"/>
              </a:solidFill>
              <a:latin typeface="ＭＳ Ｐゴシック"/>
              <a:ea typeface="ＭＳ Ｐゴシック"/>
            </a:rPr>
            <a:t>，令和6年7月の大雨災害等への対応により，</a:t>
          </a:r>
          <a:r>
            <a:rPr kumimoji="1" lang="ja-JP" altLang="en-US" sz="1300">
              <a:solidFill>
                <a:schemeClr val="tx1"/>
              </a:solidFill>
              <a:latin typeface="ＭＳ Ｐゴシック"/>
              <a:ea typeface="ＭＳ Ｐゴシック"/>
            </a:rPr>
            <a:t>引き続き類似団体平均を上回った。公債費について，歳出決算額はほぼ横這いであることから人口減により数値が増加しているものと考えられ，事業規模見直し等を通じて減少傾向となるよう努める必要がある。投資及び出資金について，令和3年度より下水道事業への繰出金の一部に関し，補助費等から投資及び出資金に経理方法を変更したことが影響し，引き続き類似団体平均を上回っている。その他の経費については，類似団体平均と同程度から平均以下という状況に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75565</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4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18415</xdr:rowOff>
    </xdr:from>
    <xdr:to>
      <xdr:col>120</xdr:col>
      <xdr:colOff>114300</xdr:colOff>
      <xdr:row>4</xdr:row>
      <xdr:rowOff>62230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89865"/>
          <a:ext cx="3924300" cy="55816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43815</xdr:rowOff>
    </xdr:from>
    <xdr:to>
      <xdr:col>120</xdr:col>
      <xdr:colOff>88900</xdr:colOff>
      <xdr:row>4</xdr:row>
      <xdr:rowOff>37465</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265"/>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69215</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0665"/>
          <a:ext cx="3822700" cy="4451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宮城県大崎市</a:t>
          </a:r>
        </a:p>
      </xdr:txBody>
    </xdr:sp>
    <xdr:clientData/>
  </xdr:twoCellAnchor>
  <xdr:twoCellAnchor>
    <xdr:from>
      <xdr:col>85</xdr:col>
      <xdr:colOff>63500</xdr:colOff>
      <xdr:row>1</xdr:row>
      <xdr:rowOff>18415</xdr:rowOff>
    </xdr:from>
    <xdr:to>
      <xdr:col>99</xdr:col>
      <xdr:colOff>57150</xdr:colOff>
      <xdr:row>4</xdr:row>
      <xdr:rowOff>62230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89865"/>
          <a:ext cx="2660650" cy="55816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43815</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265"/>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69215</xdr:rowOff>
    </xdr:from>
    <xdr:to>
      <xdr:col>99</xdr:col>
      <xdr:colOff>6350</xdr:colOff>
      <xdr:row>4</xdr:row>
      <xdr:rowOff>12065</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0665"/>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94615</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8365"/>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62230</xdr:rowOff>
    </xdr:from>
    <xdr:to>
      <xdr:col>12</xdr:col>
      <xdr:colOff>0</xdr:colOff>
      <xdr:row>15</xdr:row>
      <xdr:rowOff>62230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1948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62230</xdr:rowOff>
    </xdr:from>
    <xdr:to>
      <xdr:col>19</xdr:col>
      <xdr:colOff>25400</xdr:colOff>
      <xdr:row>15</xdr:row>
      <xdr:rowOff>62230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1948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122,035
121,065
796.81
69,680,272
67,834,852
1,629,700
37,731,953
73,449,361</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62230</xdr:rowOff>
    </xdr:from>
    <xdr:to>
      <xdr:col>26</xdr:col>
      <xdr:colOff>127000</xdr:colOff>
      <xdr:row>15</xdr:row>
      <xdr:rowOff>62230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1948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81915</xdr:rowOff>
    </xdr:from>
    <xdr:to>
      <xdr:col>37</xdr:col>
      <xdr:colOff>63500</xdr:colOff>
      <xdr:row>10</xdr:row>
      <xdr:rowOff>164465</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165"/>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81915</xdr:rowOff>
    </xdr:from>
    <xdr:to>
      <xdr:col>44</xdr:col>
      <xdr:colOff>0</xdr:colOff>
      <xdr:row>10</xdr:row>
      <xdr:rowOff>164465</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165"/>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7.9
79.3</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94615</xdr:rowOff>
    </xdr:from>
    <xdr:to>
      <xdr:col>47</xdr:col>
      <xdr:colOff>127000</xdr:colOff>
      <xdr:row>11</xdr:row>
      <xdr:rowOff>5080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186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119380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3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119380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3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31115</xdr:rowOff>
    </xdr:from>
    <xdr:to>
      <xdr:col>66</xdr:col>
      <xdr:colOff>25400</xdr:colOff>
      <xdr:row>11</xdr:row>
      <xdr:rowOff>145415</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8365"/>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94615</xdr:rowOff>
    </xdr:from>
    <xdr:to>
      <xdr:col>67</xdr:col>
      <xdr:colOff>31750</xdr:colOff>
      <xdr:row>7</xdr:row>
      <xdr:rowOff>5080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1865"/>
          <a:ext cx="1460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67</xdr:col>
      <xdr:colOff>31750</xdr:colOff>
      <xdr:row>8</xdr:row>
      <xdr:rowOff>100965</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8565"/>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5080</xdr:rowOff>
    </xdr:from>
    <xdr:to>
      <xdr:col>67</xdr:col>
      <xdr:colOff>31750</xdr:colOff>
      <xdr:row>12</xdr:row>
      <xdr:rowOff>126365</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8130"/>
          <a:ext cx="1460500" cy="635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37465</xdr:rowOff>
    </xdr:from>
    <xdr:to>
      <xdr:col>59</xdr:col>
      <xdr:colOff>127000</xdr:colOff>
      <xdr:row>6</xdr:row>
      <xdr:rowOff>37465</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16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158115</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53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81915</xdr:rowOff>
    </xdr:from>
    <xdr:to>
      <xdr:col>59</xdr:col>
      <xdr:colOff>73025</xdr:colOff>
      <xdr:row>8</xdr:row>
      <xdr:rowOff>12065</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151765</xdr:rowOff>
    </xdr:from>
    <xdr:to>
      <xdr:col>59</xdr:col>
      <xdr:colOff>17780</xdr:colOff>
      <xdr:row>9</xdr:row>
      <xdr:rowOff>119380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336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151765</xdr:rowOff>
    </xdr:from>
    <xdr:to>
      <xdr:col>59</xdr:col>
      <xdr:colOff>107950</xdr:colOff>
      <xdr:row>8</xdr:row>
      <xdr:rowOff>151765</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336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46990</xdr:rowOff>
    </xdr:from>
    <xdr:to>
      <xdr:col>59</xdr:col>
      <xdr:colOff>17780</xdr:colOff>
      <xdr:row>11</xdr:row>
      <xdr:rowOff>15240</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149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436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113665</xdr:rowOff>
    </xdr:from>
    <xdr:ext cx="8896350" cy="2584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6865"/>
          <a:ext cx="88963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4447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62230</xdr:rowOff>
    </xdr:from>
    <xdr:ext cx="8231505" cy="25082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1230"/>
          <a:ext cx="82315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56515</xdr:rowOff>
    </xdr:from>
    <xdr:to>
      <xdr:col>28</xdr:col>
      <xdr:colOff>114300</xdr:colOff>
      <xdr:row>25</xdr:row>
      <xdr:rowOff>31115</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3999865"/>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56515</xdr:rowOff>
    </xdr:from>
    <xdr:to>
      <xdr:col>12</xdr:col>
      <xdr:colOff>127000</xdr:colOff>
      <xdr:row>26</xdr:row>
      <xdr:rowOff>139065</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2765"/>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56515</xdr:rowOff>
    </xdr:from>
    <xdr:to>
      <xdr:col>18</xdr:col>
      <xdr:colOff>0</xdr:colOff>
      <xdr:row>26</xdr:row>
      <xdr:rowOff>139065</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2765"/>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56515</xdr:rowOff>
    </xdr:from>
    <xdr:to>
      <xdr:col>24</xdr:col>
      <xdr:colOff>0</xdr:colOff>
      <xdr:row>26</xdr:row>
      <xdr:rowOff>139065</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2765"/>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3,002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24765</xdr:rowOff>
    </xdr:from>
    <xdr:to>
      <xdr:col>28</xdr:col>
      <xdr:colOff>114300</xdr:colOff>
      <xdr:row>41</xdr:row>
      <xdr:rowOff>81915</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5365"/>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5080</xdr:rowOff>
    </xdr:from>
    <xdr:ext cx="335915" cy="216535"/>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4230"/>
          <a:ext cx="33591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81915</xdr:rowOff>
    </xdr:from>
    <xdr:to>
      <xdr:col>28</xdr:col>
      <xdr:colOff>114300</xdr:colOff>
      <xdr:row>41</xdr:row>
      <xdr:rowOff>81915</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1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111125</xdr:rowOff>
    </xdr:from>
    <xdr:ext cx="453390" cy="24447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640" y="6969125"/>
          <a:ext cx="4533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4</xdr:col>
      <xdr:colOff>0</xdr:colOff>
      <xdr:row>39</xdr:row>
      <xdr:rowOff>98425</xdr:rowOff>
    </xdr:from>
    <xdr:to>
      <xdr:col>28</xdr:col>
      <xdr:colOff>114300</xdr:colOff>
      <xdr:row>39</xdr:row>
      <xdr:rowOff>98425</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497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127635</xdr:rowOff>
    </xdr:from>
    <xdr:ext cx="453390" cy="25781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642735"/>
          <a:ext cx="4533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4</xdr:col>
      <xdr:colOff>0</xdr:colOff>
      <xdr:row>37</xdr:row>
      <xdr:rowOff>114300</xdr:rowOff>
    </xdr:from>
    <xdr:to>
      <xdr:col>28</xdr:col>
      <xdr:colOff>114300</xdr:colOff>
      <xdr:row>37</xdr:row>
      <xdr:rowOff>114300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79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143510</xdr:rowOff>
    </xdr:from>
    <xdr:ext cx="453390" cy="24638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315710"/>
          <a:ext cx="45339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dr:col>4</xdr:col>
      <xdr:colOff>0</xdr:colOff>
      <xdr:row>35</xdr:row>
      <xdr:rowOff>130810</xdr:rowOff>
    </xdr:from>
    <xdr:to>
      <xdr:col>28</xdr:col>
      <xdr:colOff>114300</xdr:colOff>
      <xdr:row>35</xdr:row>
      <xdr:rowOff>130810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156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34</xdr:row>
      <xdr:rowOff>160020</xdr:rowOff>
    </xdr:from>
    <xdr:ext cx="453390" cy="257810"/>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640" y="5989320"/>
          <a:ext cx="4533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a:t>
          </a:r>
          <a:endParaRPr kumimoji="1" lang="ja-JP" altLang="en-US" sz="1000">
            <a:latin typeface="ＭＳ Ｐゴシック"/>
            <a:ea typeface="ＭＳ Ｐゴシック"/>
          </a:endParaRPr>
        </a:p>
      </xdr:txBody>
    </xdr:sp>
    <xdr:clientData/>
  </xdr:oneCellAnchor>
  <xdr:twoCellAnchor>
    <xdr:from>
      <xdr:col>4</xdr:col>
      <xdr:colOff>0</xdr:colOff>
      <xdr:row>33</xdr:row>
      <xdr:rowOff>147955</xdr:rowOff>
    </xdr:from>
    <xdr:to>
      <xdr:col>28</xdr:col>
      <xdr:colOff>114300</xdr:colOff>
      <xdr:row>33</xdr:row>
      <xdr:rowOff>147955</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5080</xdr:rowOff>
    </xdr:from>
    <xdr:ext cx="453390" cy="25082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640" y="5662930"/>
          <a:ext cx="4533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a:t>
          </a:r>
          <a:endParaRPr kumimoji="1" lang="ja-JP" altLang="en-US" sz="1000">
            <a:latin typeface="ＭＳ Ｐゴシック"/>
            <a:ea typeface="ＭＳ Ｐゴシック"/>
          </a:endParaRPr>
        </a:p>
      </xdr:txBody>
    </xdr:sp>
    <xdr:clientData/>
  </xdr:oneCellAnchor>
  <xdr:twoCellAnchor>
    <xdr:from>
      <xdr:col>4</xdr:col>
      <xdr:colOff>0</xdr:colOff>
      <xdr:row>31</xdr:row>
      <xdr:rowOff>163830</xdr:rowOff>
    </xdr:from>
    <xdr:to>
      <xdr:col>28</xdr:col>
      <xdr:colOff>114300</xdr:colOff>
      <xdr:row>31</xdr:row>
      <xdr:rowOff>163830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878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31</xdr:row>
      <xdr:rowOff>21590</xdr:rowOff>
    </xdr:from>
    <xdr:ext cx="453390" cy="25463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640" y="5336540"/>
          <a:ext cx="4533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30</xdr:row>
      <xdr:rowOff>8255</xdr:rowOff>
    </xdr:from>
    <xdr:to>
      <xdr:col>28</xdr:col>
      <xdr:colOff>114300</xdr:colOff>
      <xdr:row>30</xdr:row>
      <xdr:rowOff>8255</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175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29</xdr:row>
      <xdr:rowOff>37465</xdr:rowOff>
    </xdr:from>
    <xdr:ext cx="453390" cy="2584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640" y="5009515"/>
          <a:ext cx="4533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3,300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28</xdr:row>
      <xdr:rowOff>24765</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5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27</xdr:row>
      <xdr:rowOff>53975</xdr:rowOff>
    </xdr:from>
    <xdr:ext cx="453390" cy="24447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640" y="4683125"/>
          <a:ext cx="4533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3,600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41</xdr:row>
      <xdr:rowOff>81915</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5365"/>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90805</xdr:rowOff>
    </xdr:from>
    <xdr:to>
      <xdr:col>24</xdr:col>
      <xdr:colOff>62865</xdr:colOff>
      <xdr:row>38</xdr:row>
      <xdr:rowOff>139065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062855"/>
          <a:ext cx="1270" cy="1591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142240</xdr:rowOff>
    </xdr:from>
    <xdr:ext cx="469900" cy="250190"/>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5734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1,920</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139065</xdr:rowOff>
    </xdr:from>
    <xdr:to>
      <xdr:col>24</xdr:col>
      <xdr:colOff>152400</xdr:colOff>
      <xdr:row>38</xdr:row>
      <xdr:rowOff>139065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54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37465</xdr:rowOff>
    </xdr:from>
    <xdr:ext cx="469900" cy="2584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8380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3,382</a:t>
          </a:r>
          <a:endParaRPr kumimoji="1" lang="ja-JP" altLang="en-US" sz="1000" b="1">
            <a:latin typeface="ＭＳ Ｐゴシック"/>
          </a:endParaRPr>
        </a:p>
      </xdr:txBody>
    </xdr:sp>
    <xdr:clientData/>
  </xdr:oneCellAnchor>
  <xdr:twoCellAnchor>
    <xdr:from>
      <xdr:col>23</xdr:col>
      <xdr:colOff>165100</xdr:colOff>
      <xdr:row>29</xdr:row>
      <xdr:rowOff>90805</xdr:rowOff>
    </xdr:from>
    <xdr:to>
      <xdr:col>24</xdr:col>
      <xdr:colOff>152400</xdr:colOff>
      <xdr:row>29</xdr:row>
      <xdr:rowOff>90805</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0628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32</xdr:row>
      <xdr:rowOff>160655</xdr:rowOff>
    </xdr:from>
    <xdr:to>
      <xdr:col>24</xdr:col>
      <xdr:colOff>63500</xdr:colOff>
      <xdr:row>33</xdr:row>
      <xdr:rowOff>45720</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0950" y="5647055"/>
          <a:ext cx="84455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20955</xdr:rowOff>
    </xdr:from>
    <xdr:ext cx="469900" cy="255270"/>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850255"/>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2,592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34</xdr:row>
      <xdr:rowOff>42545</xdr:rowOff>
    </xdr:from>
    <xdr:to>
      <xdr:col>24</xdr:col>
      <xdr:colOff>114300</xdr:colOff>
      <xdr:row>34</xdr:row>
      <xdr:rowOff>144145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5871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30</xdr:row>
      <xdr:rowOff>163830</xdr:rowOff>
    </xdr:from>
    <xdr:to>
      <xdr:col>19</xdr:col>
      <xdr:colOff>171450</xdr:colOff>
      <xdr:row>33</xdr:row>
      <xdr:rowOff>45720</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908300" y="5307330"/>
          <a:ext cx="882650" cy="396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132080</xdr:rowOff>
    </xdr:from>
    <xdr:to>
      <xdr:col>20</xdr:col>
      <xdr:colOff>38100</xdr:colOff>
      <xdr:row>35</xdr:row>
      <xdr:rowOff>62230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596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35</xdr:row>
      <xdr:rowOff>53340</xdr:rowOff>
    </xdr:from>
    <xdr:ext cx="463550" cy="245110"/>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350" y="6054090"/>
          <a:ext cx="46355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2,510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30</xdr:row>
      <xdr:rowOff>163830</xdr:rowOff>
    </xdr:from>
    <xdr:to>
      <xdr:col>15</xdr:col>
      <xdr:colOff>50800</xdr:colOff>
      <xdr:row>33</xdr:row>
      <xdr:rowOff>95250</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5307330"/>
          <a:ext cx="889000" cy="445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167640</xdr:rowOff>
    </xdr:from>
    <xdr:to>
      <xdr:col>15</xdr:col>
      <xdr:colOff>101600</xdr:colOff>
      <xdr:row>35</xdr:row>
      <xdr:rowOff>97790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599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35</xdr:row>
      <xdr:rowOff>88900</xdr:rowOff>
    </xdr:from>
    <xdr:ext cx="463550" cy="243840"/>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350" y="6089650"/>
          <a:ext cx="4635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2,477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33</xdr:row>
      <xdr:rowOff>95250</xdr:rowOff>
    </xdr:from>
    <xdr:to>
      <xdr:col>10</xdr:col>
      <xdr:colOff>114300</xdr:colOff>
      <xdr:row>33</xdr:row>
      <xdr:rowOff>132080</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23950" y="5753100"/>
          <a:ext cx="89535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29845</xdr:rowOff>
    </xdr:from>
    <xdr:to>
      <xdr:col>10</xdr:col>
      <xdr:colOff>165100</xdr:colOff>
      <xdr:row>35</xdr:row>
      <xdr:rowOff>130810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3059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121920</xdr:rowOff>
    </xdr:from>
    <xdr:ext cx="463550" cy="24511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350" y="6122670"/>
          <a:ext cx="46355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2,447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33</xdr:row>
      <xdr:rowOff>73660</xdr:rowOff>
    </xdr:from>
    <xdr:to>
      <xdr:col>6</xdr:col>
      <xdr:colOff>38100</xdr:colOff>
      <xdr:row>34</xdr:row>
      <xdr:rowOff>3810</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573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32</xdr:row>
      <xdr:rowOff>20320</xdr:rowOff>
    </xdr:from>
    <xdr:ext cx="463550" cy="24447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350" y="5506720"/>
          <a:ext cx="4635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2,721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79375</xdr:rowOff>
    </xdr:from>
    <xdr:ext cx="762000" cy="2584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41</xdr:row>
      <xdr:rowOff>79375</xdr:rowOff>
    </xdr:from>
    <xdr:ext cx="762000" cy="2584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0450" y="710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79375</xdr:rowOff>
    </xdr:from>
    <xdr:ext cx="754380" cy="2584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8825"/>
          <a:ext cx="7543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79375</xdr:rowOff>
    </xdr:from>
    <xdr:ext cx="762000" cy="2584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41</xdr:row>
      <xdr:rowOff>79375</xdr:rowOff>
    </xdr:from>
    <xdr:ext cx="762000" cy="2584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3450" y="710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32</xdr:row>
      <xdr:rowOff>109855</xdr:rowOff>
    </xdr:from>
    <xdr:to>
      <xdr:col>24</xdr:col>
      <xdr:colOff>114300</xdr:colOff>
      <xdr:row>33</xdr:row>
      <xdr:rowOff>39370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59625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132715</xdr:rowOff>
    </xdr:from>
    <xdr:ext cx="469900" cy="246380"/>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447665"/>
          <a:ext cx="4699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2,845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32</xdr:row>
      <xdr:rowOff>166370</xdr:rowOff>
    </xdr:from>
    <xdr:to>
      <xdr:col>20</xdr:col>
      <xdr:colOff>38100</xdr:colOff>
      <xdr:row>33</xdr:row>
      <xdr:rowOff>96520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65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31</xdr:row>
      <xdr:rowOff>113030</xdr:rowOff>
    </xdr:from>
    <xdr:ext cx="463550" cy="25463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350" y="5427980"/>
          <a:ext cx="4635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2,793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30</xdr:row>
      <xdr:rowOff>113030</xdr:rowOff>
    </xdr:from>
    <xdr:to>
      <xdr:col>15</xdr:col>
      <xdr:colOff>101600</xdr:colOff>
      <xdr:row>31</xdr:row>
      <xdr:rowOff>43180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25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29</xdr:row>
      <xdr:rowOff>59690</xdr:rowOff>
    </xdr:from>
    <xdr:ext cx="463550" cy="2584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350" y="5031740"/>
          <a:ext cx="463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3,157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33</xdr:row>
      <xdr:rowOff>44450</xdr:rowOff>
    </xdr:from>
    <xdr:to>
      <xdr:col>10</xdr:col>
      <xdr:colOff>165100</xdr:colOff>
      <xdr:row>33</xdr:row>
      <xdr:rowOff>146050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70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31</xdr:row>
      <xdr:rowOff>162560</xdr:rowOff>
    </xdr:from>
    <xdr:ext cx="463550" cy="257810"/>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350" y="5477510"/>
          <a:ext cx="4635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2,748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33</xdr:row>
      <xdr:rowOff>81280</xdr:rowOff>
    </xdr:from>
    <xdr:to>
      <xdr:col>6</xdr:col>
      <xdr:colOff>38100</xdr:colOff>
      <xdr:row>34</xdr:row>
      <xdr:rowOff>11430</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73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34</xdr:row>
      <xdr:rowOff>2540</xdr:rowOff>
    </xdr:from>
    <xdr:ext cx="463550" cy="2584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350" y="5831840"/>
          <a:ext cx="463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2,714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56515</xdr:rowOff>
    </xdr:from>
    <xdr:to>
      <xdr:col>28</xdr:col>
      <xdr:colOff>114300</xdr:colOff>
      <xdr:row>45</xdr:row>
      <xdr:rowOff>31115</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8865"/>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56515</xdr:rowOff>
    </xdr:from>
    <xdr:to>
      <xdr:col>12</xdr:col>
      <xdr:colOff>127000</xdr:colOff>
      <xdr:row>46</xdr:row>
      <xdr:rowOff>139065</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1765"/>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56515</xdr:rowOff>
    </xdr:from>
    <xdr:to>
      <xdr:col>18</xdr:col>
      <xdr:colOff>0</xdr:colOff>
      <xdr:row>46</xdr:row>
      <xdr:rowOff>139065</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1765"/>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56515</xdr:rowOff>
    </xdr:from>
    <xdr:to>
      <xdr:col>24</xdr:col>
      <xdr:colOff>0</xdr:colOff>
      <xdr:row>46</xdr:row>
      <xdr:rowOff>139065</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1765"/>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77,504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24765</xdr:rowOff>
    </xdr:from>
    <xdr:to>
      <xdr:col>28</xdr:col>
      <xdr:colOff>114300</xdr:colOff>
      <xdr:row>61</xdr:row>
      <xdr:rowOff>81915</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4365"/>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5080</xdr:rowOff>
    </xdr:from>
    <xdr:ext cx="335915" cy="21653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3230"/>
          <a:ext cx="33591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81915</xdr:rowOff>
    </xdr:from>
    <xdr:to>
      <xdr:col>28</xdr:col>
      <xdr:colOff>114300</xdr:colOff>
      <xdr:row>61</xdr:row>
      <xdr:rowOff>81915</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0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60</xdr:row>
      <xdr:rowOff>111125</xdr:rowOff>
    </xdr:from>
    <xdr:ext cx="234950" cy="24447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513080" y="10398125"/>
          <a:ext cx="2349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59</xdr:row>
      <xdr:rowOff>98425</xdr:rowOff>
    </xdr:from>
    <xdr:to>
      <xdr:col>28</xdr:col>
      <xdr:colOff>114300</xdr:colOff>
      <xdr:row>59</xdr:row>
      <xdr:rowOff>98425</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21397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58</xdr:row>
      <xdr:rowOff>127635</xdr:rowOff>
    </xdr:from>
    <xdr:ext cx="531495" cy="257810"/>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505" y="10071735"/>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57</xdr:row>
      <xdr:rowOff>114300</xdr:rowOff>
    </xdr:from>
    <xdr:to>
      <xdr:col>28</xdr:col>
      <xdr:colOff>114300</xdr:colOff>
      <xdr:row>57</xdr:row>
      <xdr:rowOff>114300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8869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56</xdr:row>
      <xdr:rowOff>143510</xdr:rowOff>
    </xdr:from>
    <xdr:ext cx="531495" cy="246380"/>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505" y="9744710"/>
          <a:ext cx="53149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55</xdr:row>
      <xdr:rowOff>130810</xdr:rowOff>
    </xdr:from>
    <xdr:to>
      <xdr:col>28</xdr:col>
      <xdr:colOff>114300</xdr:colOff>
      <xdr:row>55</xdr:row>
      <xdr:rowOff>130810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56056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54</xdr:row>
      <xdr:rowOff>160020</xdr:rowOff>
    </xdr:from>
    <xdr:ext cx="531495" cy="257810"/>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505" y="941832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147955</xdr:rowOff>
    </xdr:from>
    <xdr:to>
      <xdr:col>28</xdr:col>
      <xdr:colOff>114300</xdr:colOff>
      <xdr:row>53</xdr:row>
      <xdr:rowOff>147955</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5080</xdr:rowOff>
    </xdr:from>
    <xdr:ext cx="589280" cy="25082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370" y="9091930"/>
          <a:ext cx="5892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163830</xdr:rowOff>
    </xdr:from>
    <xdr:to>
      <xdr:col>28</xdr:col>
      <xdr:colOff>114300</xdr:colOff>
      <xdr:row>51</xdr:row>
      <xdr:rowOff>163830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90778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21590</xdr:rowOff>
    </xdr:from>
    <xdr:ext cx="589280" cy="25463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370" y="8765540"/>
          <a:ext cx="58928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50</xdr:row>
      <xdr:rowOff>8255</xdr:rowOff>
    </xdr:from>
    <xdr:to>
      <xdr:col>28</xdr:col>
      <xdr:colOff>114300</xdr:colOff>
      <xdr:row>50</xdr:row>
      <xdr:rowOff>8255</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58075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37465</xdr:rowOff>
    </xdr:from>
    <xdr:ext cx="589280" cy="2584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370" y="8438515"/>
          <a:ext cx="589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48</xdr:row>
      <xdr:rowOff>24765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762000" y="8254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53975</xdr:rowOff>
    </xdr:from>
    <xdr:ext cx="589280" cy="244475"/>
    <xdr:sp macro="" textlink="">
      <xdr:nvSpPr>
        <xdr:cNvPr id="116" name="テキスト ボックス 115">
          <a:extLst>
            <a:ext uri="{FF2B5EF4-FFF2-40B4-BE49-F238E27FC236}">
              <a16:creationId xmlns:a16="http://schemas.microsoft.com/office/drawing/2014/main" id="{00000000-0008-0000-0700-000074000000}"/>
            </a:ext>
          </a:extLst>
        </xdr:cNvPr>
        <xdr:cNvSpPr txBox="1"/>
      </xdr:nvSpPr>
      <xdr:spPr>
        <a:xfrm>
          <a:off x="166370" y="8112125"/>
          <a:ext cx="5892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61</xdr:row>
      <xdr:rowOff>81915</xdr:rowOff>
    </xdr:to>
    <xdr:sp macro="" textlink="">
      <xdr:nvSpPr>
        <xdr:cNvPr id="117" name="総務費グラフ枠">
          <a:extLst>
            <a:ext uri="{FF2B5EF4-FFF2-40B4-BE49-F238E27FC236}">
              <a16:creationId xmlns:a16="http://schemas.microsoft.com/office/drawing/2014/main" id="{00000000-0008-0000-0700-000075000000}"/>
            </a:ext>
          </a:extLst>
        </xdr:cNvPr>
        <xdr:cNvSpPr/>
      </xdr:nvSpPr>
      <xdr:spPr>
        <a:xfrm>
          <a:off x="762000" y="8254365"/>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135255</xdr:rowOff>
    </xdr:from>
    <xdr:to>
      <xdr:col>24</xdr:col>
      <xdr:colOff>62865</xdr:colOff>
      <xdr:row>59</xdr:row>
      <xdr:rowOff>22860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4633595" y="9050655"/>
          <a:ext cx="1270" cy="1087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26670</xdr:rowOff>
    </xdr:from>
    <xdr:ext cx="534670" cy="258445"/>
    <xdr:sp macro="" textlink="">
      <xdr:nvSpPr>
        <xdr:cNvPr id="119" name="総務費最小値テキスト">
          <a:extLst>
            <a:ext uri="{FF2B5EF4-FFF2-40B4-BE49-F238E27FC236}">
              <a16:creationId xmlns:a16="http://schemas.microsoft.com/office/drawing/2014/main" id="{00000000-0008-0000-0700-000077000000}"/>
            </a:ext>
          </a:extLst>
        </xdr:cNvPr>
        <xdr:cNvSpPr txBox="1"/>
      </xdr:nvSpPr>
      <xdr:spPr>
        <a:xfrm>
          <a:off x="4686300" y="1014222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36,905</a:t>
          </a:r>
          <a:endParaRPr kumimoji="1" lang="ja-JP" altLang="en-US" sz="1000" b="1">
            <a:latin typeface="ＭＳ Ｐゴシック"/>
            <a:ea typeface="ＭＳ Ｐゴシック"/>
          </a:endParaRPr>
        </a:p>
      </xdr:txBody>
    </xdr:sp>
    <xdr:clientData/>
  </xdr:oneCellAnchor>
  <xdr:twoCellAnchor>
    <xdr:from>
      <xdr:col>23</xdr:col>
      <xdr:colOff>165100</xdr:colOff>
      <xdr:row>59</xdr:row>
      <xdr:rowOff>22860</xdr:rowOff>
    </xdr:from>
    <xdr:to>
      <xdr:col>24</xdr:col>
      <xdr:colOff>152400</xdr:colOff>
      <xdr:row>59</xdr:row>
      <xdr:rowOff>22860</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10138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81915</xdr:rowOff>
    </xdr:from>
    <xdr:ext cx="598805" cy="258445"/>
    <xdr:sp macro="" textlink="">
      <xdr:nvSpPr>
        <xdr:cNvPr id="121" name="総務費最大値テキスト">
          <a:extLst>
            <a:ext uri="{FF2B5EF4-FFF2-40B4-BE49-F238E27FC236}">
              <a16:creationId xmlns:a16="http://schemas.microsoft.com/office/drawing/2014/main" id="{00000000-0008-0000-0700-000079000000}"/>
            </a:ext>
          </a:extLst>
        </xdr:cNvPr>
        <xdr:cNvSpPr txBox="1"/>
      </xdr:nvSpPr>
      <xdr:spPr>
        <a:xfrm>
          <a:off x="4686300" y="882586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136,826</a:t>
          </a:r>
          <a:endParaRPr kumimoji="1" lang="ja-JP" altLang="en-US" sz="1000" b="1">
            <a:latin typeface="ＭＳ Ｐゴシック"/>
          </a:endParaRPr>
        </a:p>
      </xdr:txBody>
    </xdr:sp>
    <xdr:clientData/>
  </xdr:oneCellAnchor>
  <xdr:twoCellAnchor>
    <xdr:from>
      <xdr:col>23</xdr:col>
      <xdr:colOff>165100</xdr:colOff>
      <xdr:row>52</xdr:row>
      <xdr:rowOff>135255</xdr:rowOff>
    </xdr:from>
    <xdr:to>
      <xdr:col>24</xdr:col>
      <xdr:colOff>152400</xdr:colOff>
      <xdr:row>52</xdr:row>
      <xdr:rowOff>135255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4546600" y="90506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57</xdr:row>
      <xdr:rowOff>81915</xdr:rowOff>
    </xdr:from>
    <xdr:to>
      <xdr:col>24</xdr:col>
      <xdr:colOff>63500</xdr:colOff>
      <xdr:row>57</xdr:row>
      <xdr:rowOff>115570</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3790950" y="9854565"/>
          <a:ext cx="84455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153670</xdr:rowOff>
    </xdr:from>
    <xdr:ext cx="534670" cy="250825"/>
    <xdr:sp macro="" textlink="">
      <xdr:nvSpPr>
        <xdr:cNvPr id="124" name="総務費平均値テキスト">
          <a:extLst>
            <a:ext uri="{FF2B5EF4-FFF2-40B4-BE49-F238E27FC236}">
              <a16:creationId xmlns:a16="http://schemas.microsoft.com/office/drawing/2014/main" id="{00000000-0008-0000-0700-00007C000000}"/>
            </a:ext>
          </a:extLst>
        </xdr:cNvPr>
        <xdr:cNvSpPr txBox="1"/>
      </xdr:nvSpPr>
      <xdr:spPr>
        <a:xfrm>
          <a:off x="4686300" y="9583420"/>
          <a:ext cx="53467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69,578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130810</xdr:rowOff>
    </xdr:from>
    <xdr:to>
      <xdr:col>24</xdr:col>
      <xdr:colOff>114300</xdr:colOff>
      <xdr:row>57</xdr:row>
      <xdr:rowOff>60960</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4584700" y="9732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140970</xdr:rowOff>
    </xdr:from>
    <xdr:to>
      <xdr:col>19</xdr:col>
      <xdr:colOff>171450</xdr:colOff>
      <xdr:row>57</xdr:row>
      <xdr:rowOff>81915</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908300" y="9570720"/>
          <a:ext cx="882650" cy="283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62230</xdr:rowOff>
    </xdr:from>
    <xdr:to>
      <xdr:col>20</xdr:col>
      <xdr:colOff>38100</xdr:colOff>
      <xdr:row>57</xdr:row>
      <xdr:rowOff>163830</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3746500" y="9834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57</xdr:row>
      <xdr:rowOff>154940</xdr:rowOff>
    </xdr:from>
    <xdr:ext cx="520700" cy="24701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3529965" y="9927590"/>
          <a:ext cx="5207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60,144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55</xdr:row>
      <xdr:rowOff>140970</xdr:rowOff>
    </xdr:from>
    <xdr:to>
      <xdr:col>15</xdr:col>
      <xdr:colOff>50800</xdr:colOff>
      <xdr:row>56</xdr:row>
      <xdr:rowOff>59055</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flipV="1">
          <a:off x="2019300" y="9570720"/>
          <a:ext cx="88900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59055</xdr:rowOff>
    </xdr:from>
    <xdr:to>
      <xdr:col>15</xdr:col>
      <xdr:colOff>101600</xdr:colOff>
      <xdr:row>57</xdr:row>
      <xdr:rowOff>160655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2857500" y="9831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57</xdr:row>
      <xdr:rowOff>151765</xdr:rowOff>
    </xdr:from>
    <xdr:ext cx="520700" cy="2584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640965" y="9924415"/>
          <a:ext cx="5207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60,430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51</xdr:row>
      <xdr:rowOff>136525</xdr:rowOff>
    </xdr:from>
    <xdr:to>
      <xdr:col>10</xdr:col>
      <xdr:colOff>114300</xdr:colOff>
      <xdr:row>56</xdr:row>
      <xdr:rowOff>59055</xdr:rowOff>
    </xdr:to>
    <xdr:cxnSp macro="">
      <xdr:nvCxnSpPr>
        <xdr:cNvPr id="132" name="直線コネクタ 131">
          <a:extLst>
            <a:ext uri="{FF2B5EF4-FFF2-40B4-BE49-F238E27FC236}">
              <a16:creationId xmlns:a16="http://schemas.microsoft.com/office/drawing/2014/main" id="{00000000-0008-0000-0700-000084000000}"/>
            </a:ext>
          </a:extLst>
        </xdr:cNvPr>
        <xdr:cNvCxnSpPr/>
      </xdr:nvCxnSpPr>
      <xdr:spPr>
        <a:xfrm>
          <a:off x="1123950" y="8880475"/>
          <a:ext cx="895350" cy="779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39370</xdr:rowOff>
    </xdr:from>
    <xdr:to>
      <xdr:col>10</xdr:col>
      <xdr:colOff>165100</xdr:colOff>
      <xdr:row>57</xdr:row>
      <xdr:rowOff>141605</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968500" y="981202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132715</xdr:rowOff>
    </xdr:from>
    <xdr:ext cx="528320" cy="2463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751965" y="9905365"/>
          <a:ext cx="52832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62,169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50</xdr:row>
      <xdr:rowOff>121285</xdr:rowOff>
    </xdr:from>
    <xdr:to>
      <xdr:col>6</xdr:col>
      <xdr:colOff>38100</xdr:colOff>
      <xdr:row>51</xdr:row>
      <xdr:rowOff>50800</xdr:rowOff>
    </xdr:to>
    <xdr:sp macro="" textlink="">
      <xdr:nvSpPr>
        <xdr:cNvPr id="135" name="フローチャート: 判断 134">
          <a:extLst>
            <a:ext uri="{FF2B5EF4-FFF2-40B4-BE49-F238E27FC236}">
              <a16:creationId xmlns:a16="http://schemas.microsoft.com/office/drawing/2014/main" id="{00000000-0008-0000-0700-000087000000}"/>
            </a:ext>
          </a:extLst>
        </xdr:cNvPr>
        <xdr:cNvSpPr/>
      </xdr:nvSpPr>
      <xdr:spPr>
        <a:xfrm>
          <a:off x="1079500" y="869378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49</xdr:row>
      <xdr:rowOff>67945</xdr:rowOff>
    </xdr:from>
    <xdr:ext cx="584835" cy="25463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830580" y="8468995"/>
          <a:ext cx="58483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164,942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79375</xdr:rowOff>
    </xdr:from>
    <xdr:ext cx="762000" cy="2584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4445000" y="10537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61</xdr:row>
      <xdr:rowOff>79375</xdr:rowOff>
    </xdr:from>
    <xdr:ext cx="762000" cy="2584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600450" y="10537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79375</xdr:rowOff>
    </xdr:from>
    <xdr:ext cx="754380" cy="2584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717800" y="10537825"/>
          <a:ext cx="7543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79375</xdr:rowOff>
    </xdr:from>
    <xdr:ext cx="762000" cy="2584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828800" y="10537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61</xdr:row>
      <xdr:rowOff>79375</xdr:rowOff>
    </xdr:from>
    <xdr:ext cx="762000" cy="2584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933450" y="10537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64770</xdr:rowOff>
    </xdr:from>
    <xdr:to>
      <xdr:col>24</xdr:col>
      <xdr:colOff>114300</xdr:colOff>
      <xdr:row>57</xdr:row>
      <xdr:rowOff>166370</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45847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43180</xdr:rowOff>
    </xdr:from>
    <xdr:ext cx="534670" cy="244475"/>
    <xdr:sp macro="" textlink="">
      <xdr:nvSpPr>
        <xdr:cNvPr id="143" name="総務費該当値テキスト">
          <a:extLst>
            <a:ext uri="{FF2B5EF4-FFF2-40B4-BE49-F238E27FC236}">
              <a16:creationId xmlns:a16="http://schemas.microsoft.com/office/drawing/2014/main" id="{00000000-0008-0000-0700-00008F000000}"/>
            </a:ext>
          </a:extLst>
        </xdr:cNvPr>
        <xdr:cNvSpPr txBox="1"/>
      </xdr:nvSpPr>
      <xdr:spPr>
        <a:xfrm>
          <a:off x="4686300" y="981583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59,904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31115</xdr:rowOff>
    </xdr:from>
    <xdr:to>
      <xdr:col>20</xdr:col>
      <xdr:colOff>38100</xdr:colOff>
      <xdr:row>57</xdr:row>
      <xdr:rowOff>132715</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3746500" y="980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55</xdr:row>
      <xdr:rowOff>149225</xdr:rowOff>
    </xdr:from>
    <xdr:ext cx="520700" cy="2584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3529965" y="9578975"/>
          <a:ext cx="5207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62,981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55</xdr:row>
      <xdr:rowOff>90170</xdr:rowOff>
    </xdr:from>
    <xdr:to>
      <xdr:col>15</xdr:col>
      <xdr:colOff>101600</xdr:colOff>
      <xdr:row>56</xdr:row>
      <xdr:rowOff>20320</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2857500" y="951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54</xdr:row>
      <xdr:rowOff>36830</xdr:rowOff>
    </xdr:from>
    <xdr:ext cx="520700" cy="2584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2640965" y="9295130"/>
          <a:ext cx="5207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89,080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56</xdr:row>
      <xdr:rowOff>8255</xdr:rowOff>
    </xdr:from>
    <xdr:to>
      <xdr:col>10</xdr:col>
      <xdr:colOff>165100</xdr:colOff>
      <xdr:row>56</xdr:row>
      <xdr:rowOff>109855</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968500" y="960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54</xdr:row>
      <xdr:rowOff>126365</xdr:rowOff>
    </xdr:from>
    <xdr:ext cx="528320" cy="257810"/>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1751965" y="9384665"/>
          <a:ext cx="5283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80,827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51</xdr:row>
      <xdr:rowOff>85090</xdr:rowOff>
    </xdr:from>
    <xdr:to>
      <xdr:col>6</xdr:col>
      <xdr:colOff>38100</xdr:colOff>
      <xdr:row>52</xdr:row>
      <xdr:rowOff>15875</xdr:rowOff>
    </xdr:to>
    <xdr:sp macro="" textlink="">
      <xdr:nvSpPr>
        <xdr:cNvPr id="150" name="楕円 149">
          <a:extLst>
            <a:ext uri="{FF2B5EF4-FFF2-40B4-BE49-F238E27FC236}">
              <a16:creationId xmlns:a16="http://schemas.microsoft.com/office/drawing/2014/main" id="{00000000-0008-0000-0700-000096000000}"/>
            </a:ext>
          </a:extLst>
        </xdr:cNvPr>
        <xdr:cNvSpPr/>
      </xdr:nvSpPr>
      <xdr:spPr>
        <a:xfrm>
          <a:off x="1079500" y="882904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52</xdr:row>
      <xdr:rowOff>6985</xdr:rowOff>
    </xdr:from>
    <xdr:ext cx="584835" cy="246380"/>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830580" y="8922385"/>
          <a:ext cx="58483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152,475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56515</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0857865"/>
          <a:ext cx="46863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700-00009E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197,612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7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35915" cy="217170"/>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723900" y="11493500"/>
          <a:ext cx="3359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111760</xdr:rowOff>
    </xdr:from>
    <xdr:ext cx="589280" cy="245110"/>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370" y="13827760"/>
          <a:ext cx="58928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73660</xdr:rowOff>
    </xdr:from>
    <xdr:ext cx="589280" cy="2584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370" y="13446760"/>
          <a:ext cx="589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35560</xdr:rowOff>
    </xdr:from>
    <xdr:ext cx="589280" cy="2584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370" y="13065760"/>
          <a:ext cx="589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168910</xdr:rowOff>
    </xdr:from>
    <xdr:ext cx="589280" cy="245110"/>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370" y="12684760"/>
          <a:ext cx="58928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130810</xdr:rowOff>
    </xdr:from>
    <xdr:ext cx="589280" cy="2584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370" y="12303760"/>
          <a:ext cx="589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92710</xdr:rowOff>
    </xdr:from>
    <xdr:ext cx="589280" cy="2584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370" y="11922760"/>
          <a:ext cx="589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220,000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89280" cy="245110"/>
    <xdr:sp macro="" textlink="">
      <xdr:nvSpPr>
        <xdr:cNvPr id="174" name="テキスト ボックス 173">
          <a:extLst>
            <a:ext uri="{FF2B5EF4-FFF2-40B4-BE49-F238E27FC236}">
              <a16:creationId xmlns:a16="http://schemas.microsoft.com/office/drawing/2014/main" id="{00000000-0008-0000-0700-0000AE000000}"/>
            </a:ext>
          </a:extLst>
        </xdr:cNvPr>
        <xdr:cNvSpPr txBox="1"/>
      </xdr:nvSpPr>
      <xdr:spPr>
        <a:xfrm>
          <a:off x="166370" y="11541760"/>
          <a:ext cx="58928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民生費グラフ枠">
          <a:extLst>
            <a:ext uri="{FF2B5EF4-FFF2-40B4-BE49-F238E27FC236}">
              <a16:creationId xmlns:a16="http://schemas.microsoft.com/office/drawing/2014/main" id="{00000000-0008-0000-0700-0000AF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104775</xdr:rowOff>
    </xdr:from>
    <xdr:to>
      <xdr:col>24</xdr:col>
      <xdr:colOff>62865</xdr:colOff>
      <xdr:row>78</xdr:row>
      <xdr:rowOff>57150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4633595" y="12106275"/>
          <a:ext cx="1270" cy="13239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60960</xdr:rowOff>
    </xdr:from>
    <xdr:ext cx="598805" cy="259080"/>
    <xdr:sp macro="" textlink="">
      <xdr:nvSpPr>
        <xdr:cNvPr id="177" name="民生費最小値テキスト">
          <a:extLst>
            <a:ext uri="{FF2B5EF4-FFF2-40B4-BE49-F238E27FC236}">
              <a16:creationId xmlns:a16="http://schemas.microsoft.com/office/drawing/2014/main" id="{00000000-0008-0000-0700-0000B1000000}"/>
            </a:ext>
          </a:extLst>
        </xdr:cNvPr>
        <xdr:cNvSpPr txBox="1"/>
      </xdr:nvSpPr>
      <xdr:spPr>
        <a:xfrm>
          <a:off x="4686300" y="134340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148,336</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57150</xdr:rowOff>
    </xdr:from>
    <xdr:to>
      <xdr:col>24</xdr:col>
      <xdr:colOff>152400</xdr:colOff>
      <xdr:row>78</xdr:row>
      <xdr:rowOff>57150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3430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52070</xdr:rowOff>
    </xdr:from>
    <xdr:ext cx="598805" cy="247650"/>
    <xdr:sp macro="" textlink="">
      <xdr:nvSpPr>
        <xdr:cNvPr id="179" name="民生費最大値テキスト">
          <a:extLst>
            <a:ext uri="{FF2B5EF4-FFF2-40B4-BE49-F238E27FC236}">
              <a16:creationId xmlns:a16="http://schemas.microsoft.com/office/drawing/2014/main" id="{00000000-0008-0000-0700-0000B3000000}"/>
            </a:ext>
          </a:extLst>
        </xdr:cNvPr>
        <xdr:cNvSpPr txBox="1"/>
      </xdr:nvSpPr>
      <xdr:spPr>
        <a:xfrm>
          <a:off x="4686300" y="11882120"/>
          <a:ext cx="59880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217,828</a:t>
          </a:r>
          <a:endParaRPr kumimoji="1" lang="ja-JP" altLang="en-US" sz="1000" b="1">
            <a:latin typeface="ＭＳ Ｐゴシック"/>
          </a:endParaRPr>
        </a:p>
      </xdr:txBody>
    </xdr:sp>
    <xdr:clientData/>
  </xdr:oneCellAnchor>
  <xdr:twoCellAnchor>
    <xdr:from>
      <xdr:col>23</xdr:col>
      <xdr:colOff>165100</xdr:colOff>
      <xdr:row>70</xdr:row>
      <xdr:rowOff>104775</xdr:rowOff>
    </xdr:from>
    <xdr:to>
      <xdr:col>24</xdr:col>
      <xdr:colOff>152400</xdr:colOff>
      <xdr:row>70</xdr:row>
      <xdr:rowOff>104775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4546600" y="12106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73</xdr:row>
      <xdr:rowOff>120650</xdr:rowOff>
    </xdr:from>
    <xdr:to>
      <xdr:col>24</xdr:col>
      <xdr:colOff>63500</xdr:colOff>
      <xdr:row>74</xdr:row>
      <xdr:rowOff>78740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3790950" y="12636500"/>
          <a:ext cx="844550" cy="129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166370</xdr:rowOff>
    </xdr:from>
    <xdr:ext cx="598805" cy="247650"/>
    <xdr:sp macro="" textlink="">
      <xdr:nvSpPr>
        <xdr:cNvPr id="182" name="民生費平均値テキスト">
          <a:extLst>
            <a:ext uri="{FF2B5EF4-FFF2-40B4-BE49-F238E27FC236}">
              <a16:creationId xmlns:a16="http://schemas.microsoft.com/office/drawing/2014/main" id="{00000000-0008-0000-0700-0000B6000000}"/>
            </a:ext>
          </a:extLst>
        </xdr:cNvPr>
        <xdr:cNvSpPr txBox="1"/>
      </xdr:nvSpPr>
      <xdr:spPr>
        <a:xfrm>
          <a:off x="4686300" y="12682220"/>
          <a:ext cx="598805"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183,787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74</xdr:row>
      <xdr:rowOff>16510</xdr:rowOff>
    </xdr:from>
    <xdr:to>
      <xdr:col>24</xdr:col>
      <xdr:colOff>114300</xdr:colOff>
      <xdr:row>74</xdr:row>
      <xdr:rowOff>118110</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4584700" y="1270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78740</xdr:rowOff>
    </xdr:from>
    <xdr:to>
      <xdr:col>19</xdr:col>
      <xdr:colOff>171450</xdr:colOff>
      <xdr:row>75</xdr:row>
      <xdr:rowOff>155575</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908300" y="12766040"/>
          <a:ext cx="882650" cy="2482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106680</xdr:rowOff>
    </xdr:from>
    <xdr:to>
      <xdr:col>20</xdr:col>
      <xdr:colOff>38100</xdr:colOff>
      <xdr:row>76</xdr:row>
      <xdr:rowOff>36830</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3746500" y="1296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76</xdr:row>
      <xdr:rowOff>27940</xdr:rowOff>
    </xdr:from>
    <xdr:ext cx="584835" cy="259080"/>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3497580" y="13058140"/>
          <a:ext cx="584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170,051</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74</xdr:row>
      <xdr:rowOff>134620</xdr:rowOff>
    </xdr:from>
    <xdr:to>
      <xdr:col>15</xdr:col>
      <xdr:colOff>50800</xdr:colOff>
      <xdr:row>75</xdr:row>
      <xdr:rowOff>155575</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a:off x="2019300" y="12821920"/>
          <a:ext cx="889000" cy="192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107315</xdr:rowOff>
    </xdr:from>
    <xdr:to>
      <xdr:col>15</xdr:col>
      <xdr:colOff>101600</xdr:colOff>
      <xdr:row>77</xdr:row>
      <xdr:rowOff>37465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2857500" y="13137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77</xdr:row>
      <xdr:rowOff>29210</xdr:rowOff>
    </xdr:from>
    <xdr:ext cx="584835" cy="247650"/>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608580" y="13230860"/>
          <a:ext cx="58483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161,049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74</xdr:row>
      <xdr:rowOff>134620</xdr:rowOff>
    </xdr:from>
    <xdr:to>
      <xdr:col>10</xdr:col>
      <xdr:colOff>114300</xdr:colOff>
      <xdr:row>77</xdr:row>
      <xdr:rowOff>132080</xdr:rowOff>
    </xdr:to>
    <xdr:cxnSp macro="">
      <xdr:nvCxnSpPr>
        <xdr:cNvPr id="190" name="直線コネクタ 189">
          <a:extLst>
            <a:ext uri="{FF2B5EF4-FFF2-40B4-BE49-F238E27FC236}">
              <a16:creationId xmlns:a16="http://schemas.microsoft.com/office/drawing/2014/main" id="{00000000-0008-0000-0700-0000BE000000}"/>
            </a:ext>
          </a:extLst>
        </xdr:cNvPr>
        <xdr:cNvCxnSpPr/>
      </xdr:nvCxnSpPr>
      <xdr:spPr>
        <a:xfrm flipV="1">
          <a:off x="1123950" y="12821920"/>
          <a:ext cx="895350" cy="511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110490</xdr:rowOff>
    </xdr:from>
    <xdr:to>
      <xdr:col>10</xdr:col>
      <xdr:colOff>165100</xdr:colOff>
      <xdr:row>76</xdr:row>
      <xdr:rowOff>40640</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968500" y="1296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76</xdr:row>
      <xdr:rowOff>31750</xdr:rowOff>
    </xdr:from>
    <xdr:ext cx="584835" cy="24511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719580" y="13061950"/>
          <a:ext cx="58483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169,878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73</xdr:row>
      <xdr:rowOff>76200</xdr:rowOff>
    </xdr:from>
    <xdr:to>
      <xdr:col>6</xdr:col>
      <xdr:colOff>38100</xdr:colOff>
      <xdr:row>74</xdr:row>
      <xdr:rowOff>6350</xdr:rowOff>
    </xdr:to>
    <xdr:sp macro="" textlink="">
      <xdr:nvSpPr>
        <xdr:cNvPr id="193" name="フローチャート: 判断 192">
          <a:extLst>
            <a:ext uri="{FF2B5EF4-FFF2-40B4-BE49-F238E27FC236}">
              <a16:creationId xmlns:a16="http://schemas.microsoft.com/office/drawing/2014/main" id="{00000000-0008-0000-0700-0000C1000000}"/>
            </a:ext>
          </a:extLst>
        </xdr:cNvPr>
        <xdr:cNvSpPr/>
      </xdr:nvSpPr>
      <xdr:spPr>
        <a:xfrm>
          <a:off x="1079500" y="1259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72</xdr:row>
      <xdr:rowOff>22860</xdr:rowOff>
    </xdr:from>
    <xdr:ext cx="584835"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830580" y="12367260"/>
          <a:ext cx="584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189,667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81</xdr:row>
      <xdr:rowOff>80010</xdr:rowOff>
    </xdr:from>
    <xdr:ext cx="762000" cy="259080"/>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6004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54380" cy="259080"/>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717800" y="139674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81</xdr:row>
      <xdr:rowOff>80010</xdr:rowOff>
    </xdr:from>
    <xdr:ext cx="762000" cy="259080"/>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9334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73</xdr:row>
      <xdr:rowOff>69850</xdr:rowOff>
    </xdr:from>
    <xdr:to>
      <xdr:col>24</xdr:col>
      <xdr:colOff>114300</xdr:colOff>
      <xdr:row>73</xdr:row>
      <xdr:rowOff>171450</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4584700" y="1258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92710</xdr:rowOff>
    </xdr:from>
    <xdr:ext cx="598805" cy="258445"/>
    <xdr:sp macro="" textlink="">
      <xdr:nvSpPr>
        <xdr:cNvPr id="201" name="民生費該当値テキスト">
          <a:extLst>
            <a:ext uri="{FF2B5EF4-FFF2-40B4-BE49-F238E27FC236}">
              <a16:creationId xmlns:a16="http://schemas.microsoft.com/office/drawing/2014/main" id="{00000000-0008-0000-0700-0000C9000000}"/>
            </a:ext>
          </a:extLst>
        </xdr:cNvPr>
        <xdr:cNvSpPr txBox="1"/>
      </xdr:nvSpPr>
      <xdr:spPr>
        <a:xfrm>
          <a:off x="4686300" y="1243711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190,004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74</xdr:row>
      <xdr:rowOff>27940</xdr:rowOff>
    </xdr:from>
    <xdr:to>
      <xdr:col>20</xdr:col>
      <xdr:colOff>38100</xdr:colOff>
      <xdr:row>74</xdr:row>
      <xdr:rowOff>129540</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3746500" y="1271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72</xdr:row>
      <xdr:rowOff>146050</xdr:rowOff>
    </xdr:from>
    <xdr:ext cx="584835" cy="245110"/>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3497580" y="12490450"/>
          <a:ext cx="58483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183,205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75</xdr:row>
      <xdr:rowOff>104775</xdr:rowOff>
    </xdr:from>
    <xdr:to>
      <xdr:col>15</xdr:col>
      <xdr:colOff>101600</xdr:colOff>
      <xdr:row>76</xdr:row>
      <xdr:rowOff>34925</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2857500" y="12963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74</xdr:row>
      <xdr:rowOff>52070</xdr:rowOff>
    </xdr:from>
    <xdr:ext cx="584835" cy="247650"/>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2608580" y="12739370"/>
          <a:ext cx="58483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170,158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74</xdr:row>
      <xdr:rowOff>83820</xdr:rowOff>
    </xdr:from>
    <xdr:to>
      <xdr:col>10</xdr:col>
      <xdr:colOff>165100</xdr:colOff>
      <xdr:row>75</xdr:row>
      <xdr:rowOff>13970</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968500" y="1277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73</xdr:row>
      <xdr:rowOff>30480</xdr:rowOff>
    </xdr:from>
    <xdr:ext cx="584835" cy="246380"/>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1719580" y="12546330"/>
          <a:ext cx="58483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180,261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81280</xdr:rowOff>
    </xdr:from>
    <xdr:to>
      <xdr:col>6</xdr:col>
      <xdr:colOff>38100</xdr:colOff>
      <xdr:row>78</xdr:row>
      <xdr:rowOff>11430</xdr:rowOff>
    </xdr:to>
    <xdr:sp macro="" textlink="">
      <xdr:nvSpPr>
        <xdr:cNvPr id="208" name="楕円 207">
          <a:extLst>
            <a:ext uri="{FF2B5EF4-FFF2-40B4-BE49-F238E27FC236}">
              <a16:creationId xmlns:a16="http://schemas.microsoft.com/office/drawing/2014/main" id="{00000000-0008-0000-0700-0000D0000000}"/>
            </a:ext>
          </a:extLst>
        </xdr:cNvPr>
        <xdr:cNvSpPr/>
      </xdr:nvSpPr>
      <xdr:spPr>
        <a:xfrm>
          <a:off x="1079500" y="1328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2540</xdr:rowOff>
    </xdr:from>
    <xdr:ext cx="584835" cy="259080"/>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830580" y="13375640"/>
          <a:ext cx="584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153,401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50,126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00000000-0008-0000-0700-0000D9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35915" cy="217170"/>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23900" y="14922500"/>
          <a:ext cx="3359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34950" cy="248920"/>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513080" y="17256760"/>
          <a:ext cx="2349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31495" cy="259080"/>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93</xdr:row>
      <xdr:rowOff>168910</xdr:rowOff>
    </xdr:from>
    <xdr:ext cx="531495" cy="248920"/>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505" y="1611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91</xdr:row>
      <xdr:rowOff>130810</xdr:rowOff>
    </xdr:from>
    <xdr:ext cx="531495" cy="259080"/>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89280" cy="2584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370" y="15351760"/>
          <a:ext cx="589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9280" cy="245110"/>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166370" y="14970760"/>
          <a:ext cx="58928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id="{00000000-0008-0000-0700-0000E9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94</xdr:row>
      <xdr:rowOff>85090</xdr:rowOff>
    </xdr:from>
    <xdr:to>
      <xdr:col>24</xdr:col>
      <xdr:colOff>62865</xdr:colOff>
      <xdr:row>98</xdr:row>
      <xdr:rowOff>29845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4633595" y="16201390"/>
          <a:ext cx="1270" cy="6305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33655</xdr:rowOff>
    </xdr:from>
    <xdr:ext cx="534670" cy="258445"/>
    <xdr:sp macro="" textlink="">
      <xdr:nvSpPr>
        <xdr:cNvPr id="235" name="衛生費最小値テキスト">
          <a:extLst>
            <a:ext uri="{FF2B5EF4-FFF2-40B4-BE49-F238E27FC236}">
              <a16:creationId xmlns:a16="http://schemas.microsoft.com/office/drawing/2014/main" id="{00000000-0008-0000-0700-0000EB000000}"/>
            </a:ext>
          </a:extLst>
        </xdr:cNvPr>
        <xdr:cNvSpPr txBox="1"/>
      </xdr:nvSpPr>
      <xdr:spPr>
        <a:xfrm>
          <a:off x="4686300" y="168357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29,781</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29845</xdr:rowOff>
    </xdr:from>
    <xdr:to>
      <xdr:col>24</xdr:col>
      <xdr:colOff>152400</xdr:colOff>
      <xdr:row>98</xdr:row>
      <xdr:rowOff>29845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6831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31750</xdr:rowOff>
    </xdr:from>
    <xdr:ext cx="534670" cy="248920"/>
    <xdr:sp macro="" textlink="">
      <xdr:nvSpPr>
        <xdr:cNvPr id="237" name="衛生費最大値テキスト">
          <a:extLst>
            <a:ext uri="{FF2B5EF4-FFF2-40B4-BE49-F238E27FC236}">
              <a16:creationId xmlns:a16="http://schemas.microsoft.com/office/drawing/2014/main" id="{00000000-0008-0000-0700-0000ED000000}"/>
            </a:ext>
          </a:extLst>
        </xdr:cNvPr>
        <xdr:cNvSpPr txBox="1"/>
      </xdr:nvSpPr>
      <xdr:spPr>
        <a:xfrm>
          <a:off x="4686300" y="1597660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62,879</a:t>
          </a:r>
          <a:endParaRPr kumimoji="1" lang="ja-JP" altLang="en-US" sz="1000" b="1">
            <a:latin typeface="ＭＳ Ｐゴシック"/>
          </a:endParaRPr>
        </a:p>
      </xdr:txBody>
    </xdr:sp>
    <xdr:clientData/>
  </xdr:oneCellAnchor>
  <xdr:twoCellAnchor>
    <xdr:from>
      <xdr:col>23</xdr:col>
      <xdr:colOff>165100</xdr:colOff>
      <xdr:row>94</xdr:row>
      <xdr:rowOff>85090</xdr:rowOff>
    </xdr:from>
    <xdr:to>
      <xdr:col>24</xdr:col>
      <xdr:colOff>152400</xdr:colOff>
      <xdr:row>94</xdr:row>
      <xdr:rowOff>85090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6201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94</xdr:row>
      <xdr:rowOff>31115</xdr:rowOff>
    </xdr:from>
    <xdr:to>
      <xdr:col>24</xdr:col>
      <xdr:colOff>63500</xdr:colOff>
      <xdr:row>94</xdr:row>
      <xdr:rowOff>85090</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3790950" y="16147415"/>
          <a:ext cx="84455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31750</xdr:rowOff>
    </xdr:from>
    <xdr:ext cx="534670" cy="248920"/>
    <xdr:sp macro="" textlink="">
      <xdr:nvSpPr>
        <xdr:cNvPr id="240" name="衛生費平均値テキスト">
          <a:extLst>
            <a:ext uri="{FF2B5EF4-FFF2-40B4-BE49-F238E27FC236}">
              <a16:creationId xmlns:a16="http://schemas.microsoft.com/office/drawing/2014/main" id="{00000000-0008-0000-0700-0000F0000000}"/>
            </a:ext>
          </a:extLst>
        </xdr:cNvPr>
        <xdr:cNvSpPr txBox="1"/>
      </xdr:nvSpPr>
      <xdr:spPr>
        <a:xfrm>
          <a:off x="4686300" y="16490950"/>
          <a:ext cx="53467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43,871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53340</xdr:rowOff>
    </xdr:from>
    <xdr:to>
      <xdr:col>24</xdr:col>
      <xdr:colOff>114300</xdr:colOff>
      <xdr:row>96</xdr:row>
      <xdr:rowOff>154940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4584700" y="1651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31115</xdr:rowOff>
    </xdr:from>
    <xdr:to>
      <xdr:col>19</xdr:col>
      <xdr:colOff>171450</xdr:colOff>
      <xdr:row>94</xdr:row>
      <xdr:rowOff>69850</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908300" y="16147415"/>
          <a:ext cx="88265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47625</xdr:rowOff>
    </xdr:from>
    <xdr:to>
      <xdr:col>20</xdr:col>
      <xdr:colOff>38100</xdr:colOff>
      <xdr:row>96</xdr:row>
      <xdr:rowOff>149225</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3746500" y="16506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96</xdr:row>
      <xdr:rowOff>140335</xdr:rowOff>
    </xdr:from>
    <xdr:ext cx="520700" cy="259080"/>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529965" y="16599535"/>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44,161</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92</xdr:row>
      <xdr:rowOff>61595</xdr:rowOff>
    </xdr:from>
    <xdr:to>
      <xdr:col>15</xdr:col>
      <xdr:colOff>50800</xdr:colOff>
      <xdr:row>94</xdr:row>
      <xdr:rowOff>69850</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a:off x="2019300" y="15834995"/>
          <a:ext cx="889000" cy="351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36830</xdr:rowOff>
    </xdr:from>
    <xdr:to>
      <xdr:col>15</xdr:col>
      <xdr:colOff>101600</xdr:colOff>
      <xdr:row>96</xdr:row>
      <xdr:rowOff>138430</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2857500" y="16496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129540</xdr:rowOff>
    </xdr:from>
    <xdr:ext cx="520700"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640965" y="1658874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44,720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91</xdr:row>
      <xdr:rowOff>17780</xdr:rowOff>
    </xdr:from>
    <xdr:to>
      <xdr:col>10</xdr:col>
      <xdr:colOff>114300</xdr:colOff>
      <xdr:row>92</xdr:row>
      <xdr:rowOff>61595</xdr:rowOff>
    </xdr:to>
    <xdr:cxnSp macro="">
      <xdr:nvCxnSpPr>
        <xdr:cNvPr id="248" name="直線コネクタ 247">
          <a:extLst>
            <a:ext uri="{FF2B5EF4-FFF2-40B4-BE49-F238E27FC236}">
              <a16:creationId xmlns:a16="http://schemas.microsoft.com/office/drawing/2014/main" id="{00000000-0008-0000-0700-0000F8000000}"/>
            </a:ext>
          </a:extLst>
        </xdr:cNvPr>
        <xdr:cNvCxnSpPr/>
      </xdr:nvCxnSpPr>
      <xdr:spPr>
        <a:xfrm>
          <a:off x="1123950" y="15619730"/>
          <a:ext cx="895350" cy="215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32385</xdr:rowOff>
    </xdr:from>
    <xdr:to>
      <xdr:col>10</xdr:col>
      <xdr:colOff>165100</xdr:colOff>
      <xdr:row>96</xdr:row>
      <xdr:rowOff>133985</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968500" y="16491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96</xdr:row>
      <xdr:rowOff>125095</xdr:rowOff>
    </xdr:from>
    <xdr:ext cx="528320" cy="2584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751965" y="16584295"/>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44,978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92075</xdr:rowOff>
    </xdr:from>
    <xdr:to>
      <xdr:col>6</xdr:col>
      <xdr:colOff>38100</xdr:colOff>
      <xdr:row>97</xdr:row>
      <xdr:rowOff>22225</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079500" y="16551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13335</xdr:rowOff>
    </xdr:from>
    <xdr:ext cx="520700" cy="259080"/>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862965" y="16643985"/>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41,832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6004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54380" cy="259080"/>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717800" y="173964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101</xdr:row>
      <xdr:rowOff>80010</xdr:rowOff>
    </xdr:from>
    <xdr:ext cx="762000" cy="259080"/>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9334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94</xdr:row>
      <xdr:rowOff>34290</xdr:rowOff>
    </xdr:from>
    <xdr:to>
      <xdr:col>24</xdr:col>
      <xdr:colOff>114300</xdr:colOff>
      <xdr:row>94</xdr:row>
      <xdr:rowOff>135890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4584700" y="16150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158750</xdr:rowOff>
    </xdr:from>
    <xdr:ext cx="534670" cy="259080"/>
    <xdr:sp macro="" textlink="">
      <xdr:nvSpPr>
        <xdr:cNvPr id="259" name="衛生費該当値テキスト">
          <a:extLst>
            <a:ext uri="{FF2B5EF4-FFF2-40B4-BE49-F238E27FC236}">
              <a16:creationId xmlns:a16="http://schemas.microsoft.com/office/drawing/2014/main" id="{00000000-0008-0000-0700-000003010000}"/>
            </a:ext>
          </a:extLst>
        </xdr:cNvPr>
        <xdr:cNvSpPr txBox="1"/>
      </xdr:nvSpPr>
      <xdr:spPr>
        <a:xfrm>
          <a:off x="4686300" y="161036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62,879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93</xdr:row>
      <xdr:rowOff>151765</xdr:rowOff>
    </xdr:from>
    <xdr:to>
      <xdr:col>20</xdr:col>
      <xdr:colOff>38100</xdr:colOff>
      <xdr:row>94</xdr:row>
      <xdr:rowOff>81915</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3746500" y="1609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92</xdr:row>
      <xdr:rowOff>98425</xdr:rowOff>
    </xdr:from>
    <xdr:ext cx="520700" cy="25082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3529965" y="15871825"/>
          <a:ext cx="5207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65,686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94</xdr:row>
      <xdr:rowOff>19050</xdr:rowOff>
    </xdr:from>
    <xdr:to>
      <xdr:col>15</xdr:col>
      <xdr:colOff>101600</xdr:colOff>
      <xdr:row>94</xdr:row>
      <xdr:rowOff>120650</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2857500" y="1613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92</xdr:row>
      <xdr:rowOff>137160</xdr:rowOff>
    </xdr:from>
    <xdr:ext cx="520700" cy="259080"/>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2640965" y="1591056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63,652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92</xdr:row>
      <xdr:rowOff>10795</xdr:rowOff>
    </xdr:from>
    <xdr:to>
      <xdr:col>10</xdr:col>
      <xdr:colOff>165100</xdr:colOff>
      <xdr:row>92</xdr:row>
      <xdr:rowOff>112395</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968500" y="1578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90</xdr:row>
      <xdr:rowOff>128905</xdr:rowOff>
    </xdr:from>
    <xdr:ext cx="528320" cy="2584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1751965" y="15559405"/>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82,101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90</xdr:row>
      <xdr:rowOff>137795</xdr:rowOff>
    </xdr:from>
    <xdr:to>
      <xdr:col>6</xdr:col>
      <xdr:colOff>38100</xdr:colOff>
      <xdr:row>91</xdr:row>
      <xdr:rowOff>67945</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079500" y="15568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89</xdr:row>
      <xdr:rowOff>84455</xdr:rowOff>
    </xdr:from>
    <xdr:ext cx="520700" cy="259080"/>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862965" y="15343505"/>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93,449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56515</xdr:rowOff>
    </xdr:from>
    <xdr:to>
      <xdr:col>59</xdr:col>
      <xdr:colOff>50800</xdr:colOff>
      <xdr:row>25</xdr:row>
      <xdr:rowOff>31115</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3999865"/>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56515</xdr:rowOff>
    </xdr:from>
    <xdr:to>
      <xdr:col>43</xdr:col>
      <xdr:colOff>63500</xdr:colOff>
      <xdr:row>26</xdr:row>
      <xdr:rowOff>139065</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342765"/>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56515</xdr:rowOff>
    </xdr:from>
    <xdr:to>
      <xdr:col>48</xdr:col>
      <xdr:colOff>127000</xdr:colOff>
      <xdr:row>26</xdr:row>
      <xdr:rowOff>139065</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342765"/>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56515</xdr:rowOff>
    </xdr:from>
    <xdr:to>
      <xdr:col>54</xdr:col>
      <xdr:colOff>127000</xdr:colOff>
      <xdr:row>26</xdr:row>
      <xdr:rowOff>139065</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342765"/>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24765</xdr:rowOff>
    </xdr:from>
    <xdr:to>
      <xdr:col>59</xdr:col>
      <xdr:colOff>50800</xdr:colOff>
      <xdr:row>41</xdr:row>
      <xdr:rowOff>81915</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6604000" y="4825365"/>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5080</xdr:rowOff>
    </xdr:from>
    <xdr:ext cx="335915" cy="21653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565900" y="4634230"/>
          <a:ext cx="33591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81915</xdr:rowOff>
    </xdr:from>
    <xdr:to>
      <xdr:col>59</xdr:col>
      <xdr:colOff>50800</xdr:colOff>
      <xdr:row>41</xdr:row>
      <xdr:rowOff>81915</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7111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139065</xdr:rowOff>
    </xdr:from>
    <xdr:to>
      <xdr:col>59</xdr:col>
      <xdr:colOff>50800</xdr:colOff>
      <xdr:row>38</xdr:row>
      <xdr:rowOff>139065</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6541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37</xdr:row>
      <xdr:rowOff>167640</xdr:rowOff>
    </xdr:from>
    <xdr:ext cx="234950" cy="245110"/>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355080" y="6511290"/>
          <a:ext cx="23495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24765</xdr:rowOff>
    </xdr:from>
    <xdr:to>
      <xdr:col>59</xdr:col>
      <xdr:colOff>50800</xdr:colOff>
      <xdr:row>36</xdr:row>
      <xdr:rowOff>24765</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969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53975</xdr:rowOff>
    </xdr:from>
    <xdr:ext cx="453390" cy="24447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640" y="6054725"/>
          <a:ext cx="4533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81915</xdr:rowOff>
    </xdr:from>
    <xdr:to>
      <xdr:col>59</xdr:col>
      <xdr:colOff>50800</xdr:colOff>
      <xdr:row>33</xdr:row>
      <xdr:rowOff>81915</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7397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111125</xdr:rowOff>
    </xdr:from>
    <xdr:ext cx="523875" cy="24447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072505" y="5597525"/>
          <a:ext cx="52387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139065</xdr:rowOff>
    </xdr:from>
    <xdr:to>
      <xdr:col>59</xdr:col>
      <xdr:colOff>50800</xdr:colOff>
      <xdr:row>30</xdr:row>
      <xdr:rowOff>139065</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2825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29</xdr:row>
      <xdr:rowOff>167640</xdr:rowOff>
    </xdr:from>
    <xdr:ext cx="523875" cy="245110"/>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072505" y="5139690"/>
          <a:ext cx="52387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28</xdr:row>
      <xdr:rowOff>24765</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4825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27</xdr:row>
      <xdr:rowOff>53975</xdr:rowOff>
    </xdr:from>
    <xdr:ext cx="523875" cy="24447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072505" y="4683125"/>
          <a:ext cx="52387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41</xdr:row>
      <xdr:rowOff>81915</xdr:rowOff>
    </xdr:to>
    <xdr:sp macro="" textlink="">
      <xdr:nvSpPr>
        <xdr:cNvPr id="288" name="労働費グラフ枠">
          <a:extLst>
            <a:ext uri="{FF2B5EF4-FFF2-40B4-BE49-F238E27FC236}">
              <a16:creationId xmlns:a16="http://schemas.microsoft.com/office/drawing/2014/main" id="{00000000-0008-0000-0700-000020010000}"/>
            </a:ext>
          </a:extLst>
        </xdr:cNvPr>
        <xdr:cNvSpPr/>
      </xdr:nvSpPr>
      <xdr:spPr>
        <a:xfrm>
          <a:off x="6604000" y="4825365"/>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30</xdr:row>
      <xdr:rowOff>90805</xdr:rowOff>
    </xdr:from>
    <xdr:to>
      <xdr:col>54</xdr:col>
      <xdr:colOff>171450</xdr:colOff>
      <xdr:row>38</xdr:row>
      <xdr:rowOff>127635</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10458450" y="5234305"/>
          <a:ext cx="0" cy="140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130810</xdr:rowOff>
    </xdr:from>
    <xdr:ext cx="370840" cy="250825"/>
    <xdr:sp macro="" textlink="">
      <xdr:nvSpPr>
        <xdr:cNvPr id="290" name="労働費最小値テキスト">
          <a:extLst>
            <a:ext uri="{FF2B5EF4-FFF2-40B4-BE49-F238E27FC236}">
              <a16:creationId xmlns:a16="http://schemas.microsoft.com/office/drawing/2014/main" id="{00000000-0008-0000-0700-000022010000}"/>
            </a:ext>
          </a:extLst>
        </xdr:cNvPr>
        <xdr:cNvSpPr txBox="1"/>
      </xdr:nvSpPr>
      <xdr:spPr>
        <a:xfrm>
          <a:off x="10528300" y="6645910"/>
          <a:ext cx="37084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128</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127635</xdr:rowOff>
    </xdr:from>
    <xdr:to>
      <xdr:col>55</xdr:col>
      <xdr:colOff>88900</xdr:colOff>
      <xdr:row>38</xdr:row>
      <xdr:rowOff>127635</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6642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37465</xdr:rowOff>
    </xdr:from>
    <xdr:ext cx="527050" cy="258445"/>
    <xdr:sp macro="" textlink="">
      <xdr:nvSpPr>
        <xdr:cNvPr id="292" name="労働費最大値テキスト">
          <a:extLst>
            <a:ext uri="{FF2B5EF4-FFF2-40B4-BE49-F238E27FC236}">
              <a16:creationId xmlns:a16="http://schemas.microsoft.com/office/drawing/2014/main" id="{00000000-0008-0000-0700-000024010000}"/>
            </a:ext>
          </a:extLst>
        </xdr:cNvPr>
        <xdr:cNvSpPr txBox="1"/>
      </xdr:nvSpPr>
      <xdr:spPr>
        <a:xfrm>
          <a:off x="10528300" y="5009515"/>
          <a:ext cx="5270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15,527</a:t>
          </a:r>
          <a:endParaRPr kumimoji="1" lang="ja-JP" altLang="en-US" sz="1000" b="1">
            <a:latin typeface="ＭＳ Ｐゴシック"/>
          </a:endParaRPr>
        </a:p>
      </xdr:txBody>
    </xdr:sp>
    <xdr:clientData/>
  </xdr:oneCellAnchor>
  <xdr:twoCellAnchor>
    <xdr:from>
      <xdr:col>54</xdr:col>
      <xdr:colOff>101600</xdr:colOff>
      <xdr:row>30</xdr:row>
      <xdr:rowOff>90805</xdr:rowOff>
    </xdr:from>
    <xdr:to>
      <xdr:col>55</xdr:col>
      <xdr:colOff>88900</xdr:colOff>
      <xdr:row>30</xdr:row>
      <xdr:rowOff>90805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5234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111125</xdr:rowOff>
    </xdr:from>
    <xdr:to>
      <xdr:col>55</xdr:col>
      <xdr:colOff>0</xdr:colOff>
      <xdr:row>38</xdr:row>
      <xdr:rowOff>111125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9639300" y="662622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97790</xdr:rowOff>
    </xdr:from>
    <xdr:ext cx="462280" cy="247015"/>
    <xdr:sp macro="" textlink="">
      <xdr:nvSpPr>
        <xdr:cNvPr id="295" name="労働費平均値テキスト">
          <a:extLst>
            <a:ext uri="{FF2B5EF4-FFF2-40B4-BE49-F238E27FC236}">
              <a16:creationId xmlns:a16="http://schemas.microsoft.com/office/drawing/2014/main" id="{00000000-0008-0000-0700-000027010000}"/>
            </a:ext>
          </a:extLst>
        </xdr:cNvPr>
        <xdr:cNvSpPr txBox="1"/>
      </xdr:nvSpPr>
      <xdr:spPr>
        <a:xfrm>
          <a:off x="10528300" y="6269990"/>
          <a:ext cx="46228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2,018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74930</xdr:rowOff>
    </xdr:from>
    <xdr:to>
      <xdr:col>55</xdr:col>
      <xdr:colOff>50800</xdr:colOff>
      <xdr:row>38</xdr:row>
      <xdr:rowOff>5080</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104267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38</xdr:row>
      <xdr:rowOff>107950</xdr:rowOff>
    </xdr:from>
    <xdr:to>
      <xdr:col>50</xdr:col>
      <xdr:colOff>114300</xdr:colOff>
      <xdr:row>38</xdr:row>
      <xdr:rowOff>111125</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8743950" y="6623050"/>
          <a:ext cx="8953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67310</xdr:rowOff>
    </xdr:from>
    <xdr:to>
      <xdr:col>50</xdr:col>
      <xdr:colOff>165100</xdr:colOff>
      <xdr:row>37</xdr:row>
      <xdr:rowOff>167640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9588500" y="641096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36</xdr:row>
      <xdr:rowOff>13970</xdr:rowOff>
    </xdr:from>
    <xdr:ext cx="463550" cy="257810"/>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04350" y="6186170"/>
          <a:ext cx="4635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99060</xdr:rowOff>
    </xdr:from>
    <xdr:to>
      <xdr:col>45</xdr:col>
      <xdr:colOff>171450</xdr:colOff>
      <xdr:row>38</xdr:row>
      <xdr:rowOff>107950</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7861300" y="6614160"/>
          <a:ext cx="8826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68580</xdr:rowOff>
    </xdr:from>
    <xdr:to>
      <xdr:col>46</xdr:col>
      <xdr:colOff>38100</xdr:colOff>
      <xdr:row>37</xdr:row>
      <xdr:rowOff>167640</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8699500" y="64122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36</xdr:row>
      <xdr:rowOff>15240</xdr:rowOff>
    </xdr:from>
    <xdr:ext cx="463550" cy="257810"/>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15350" y="6187440"/>
          <a:ext cx="4635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2,089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38</xdr:row>
      <xdr:rowOff>97790</xdr:rowOff>
    </xdr:from>
    <xdr:to>
      <xdr:col>41</xdr:col>
      <xdr:colOff>50800</xdr:colOff>
      <xdr:row>38</xdr:row>
      <xdr:rowOff>99060</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a:off x="6972300" y="661289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64135</xdr:rowOff>
    </xdr:from>
    <xdr:to>
      <xdr:col>41</xdr:col>
      <xdr:colOff>101600</xdr:colOff>
      <xdr:row>37</xdr:row>
      <xdr:rowOff>165100</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7810500" y="640778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36</xdr:row>
      <xdr:rowOff>10795</xdr:rowOff>
    </xdr:from>
    <xdr:ext cx="463550" cy="25463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26350" y="6182995"/>
          <a:ext cx="4635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2,136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133985</xdr:rowOff>
    </xdr:from>
    <xdr:to>
      <xdr:col>36</xdr:col>
      <xdr:colOff>165100</xdr:colOff>
      <xdr:row>38</xdr:row>
      <xdr:rowOff>64135</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6921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36</xdr:row>
      <xdr:rowOff>80645</xdr:rowOff>
    </xdr:from>
    <xdr:ext cx="463550" cy="2584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37350" y="6252845"/>
          <a:ext cx="463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79375</xdr:rowOff>
    </xdr:from>
    <xdr:ext cx="762000" cy="2584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10287000" y="710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79375</xdr:rowOff>
    </xdr:from>
    <xdr:ext cx="762000" cy="2584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48800" y="710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41</xdr:row>
      <xdr:rowOff>79375</xdr:rowOff>
    </xdr:from>
    <xdr:ext cx="762000" cy="2584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53450" y="710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79375</xdr:rowOff>
    </xdr:from>
    <xdr:ext cx="754380" cy="2584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0800" y="7108825"/>
          <a:ext cx="7543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79375</xdr:rowOff>
    </xdr:from>
    <xdr:ext cx="762000" cy="2584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1800" y="710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60325</xdr:rowOff>
    </xdr:from>
    <xdr:to>
      <xdr:col>55</xdr:col>
      <xdr:colOff>50800</xdr:colOff>
      <xdr:row>38</xdr:row>
      <xdr:rowOff>161925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10426700" y="6575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146685</xdr:rowOff>
    </xdr:from>
    <xdr:ext cx="370840" cy="254635"/>
    <xdr:sp macro="" textlink="">
      <xdr:nvSpPr>
        <xdr:cNvPr id="314" name="労働費該当値テキスト">
          <a:extLst>
            <a:ext uri="{FF2B5EF4-FFF2-40B4-BE49-F238E27FC236}">
              <a16:creationId xmlns:a16="http://schemas.microsoft.com/office/drawing/2014/main" id="{00000000-0008-0000-0700-00003A010000}"/>
            </a:ext>
          </a:extLst>
        </xdr:cNvPr>
        <xdr:cNvSpPr txBox="1"/>
      </xdr:nvSpPr>
      <xdr:spPr>
        <a:xfrm>
          <a:off x="10528300" y="6490335"/>
          <a:ext cx="37084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60325</xdr:rowOff>
    </xdr:from>
    <xdr:to>
      <xdr:col>50</xdr:col>
      <xdr:colOff>165100</xdr:colOff>
      <xdr:row>38</xdr:row>
      <xdr:rowOff>161925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9588500" y="6575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38</xdr:row>
      <xdr:rowOff>153035</xdr:rowOff>
    </xdr:from>
    <xdr:ext cx="378460" cy="2584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9450070" y="666813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57150</xdr:rowOff>
    </xdr:from>
    <xdr:to>
      <xdr:col>46</xdr:col>
      <xdr:colOff>38100</xdr:colOff>
      <xdr:row>38</xdr:row>
      <xdr:rowOff>158750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8699500" y="65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171450</xdr:colOff>
      <xdr:row>38</xdr:row>
      <xdr:rowOff>149860</xdr:rowOff>
    </xdr:from>
    <xdr:ext cx="378460" cy="2584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8553450" y="666496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48260</xdr:rowOff>
    </xdr:from>
    <xdr:to>
      <xdr:col>41</xdr:col>
      <xdr:colOff>101600</xdr:colOff>
      <xdr:row>38</xdr:row>
      <xdr:rowOff>149860</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7810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38</xdr:row>
      <xdr:rowOff>140970</xdr:rowOff>
    </xdr:from>
    <xdr:ext cx="378460" cy="257810"/>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7672070" y="6656070"/>
          <a:ext cx="378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46990</xdr:rowOff>
    </xdr:from>
    <xdr:to>
      <xdr:col>36</xdr:col>
      <xdr:colOff>165100</xdr:colOff>
      <xdr:row>38</xdr:row>
      <xdr:rowOff>148590</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6921500" y="6562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38</xdr:row>
      <xdr:rowOff>140335</xdr:rowOff>
    </xdr:from>
    <xdr:ext cx="378460" cy="257810"/>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783070" y="6655435"/>
          <a:ext cx="378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56515</xdr:rowOff>
    </xdr:from>
    <xdr:to>
      <xdr:col>59</xdr:col>
      <xdr:colOff>50800</xdr:colOff>
      <xdr:row>45</xdr:row>
      <xdr:rowOff>31115</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7428865"/>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56515</xdr:rowOff>
    </xdr:from>
    <xdr:to>
      <xdr:col>43</xdr:col>
      <xdr:colOff>63500</xdr:colOff>
      <xdr:row>46</xdr:row>
      <xdr:rowOff>139065</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771765"/>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56515</xdr:rowOff>
    </xdr:from>
    <xdr:to>
      <xdr:col>48</xdr:col>
      <xdr:colOff>127000</xdr:colOff>
      <xdr:row>46</xdr:row>
      <xdr:rowOff>139065</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771765"/>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56515</xdr:rowOff>
    </xdr:from>
    <xdr:to>
      <xdr:col>54</xdr:col>
      <xdr:colOff>127000</xdr:colOff>
      <xdr:row>46</xdr:row>
      <xdr:rowOff>139065</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771765"/>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12,321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24765</xdr:rowOff>
    </xdr:from>
    <xdr:to>
      <xdr:col>59</xdr:col>
      <xdr:colOff>50800</xdr:colOff>
      <xdr:row>61</xdr:row>
      <xdr:rowOff>81915</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6604000" y="8254365"/>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5080</xdr:rowOff>
    </xdr:from>
    <xdr:ext cx="335915" cy="21653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565900" y="8063230"/>
          <a:ext cx="33591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81915</xdr:rowOff>
    </xdr:from>
    <xdr:to>
      <xdr:col>59</xdr:col>
      <xdr:colOff>50800</xdr:colOff>
      <xdr:row>61</xdr:row>
      <xdr:rowOff>81915</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540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43815</xdr:rowOff>
    </xdr:from>
    <xdr:to>
      <xdr:col>59</xdr:col>
      <xdr:colOff>50800</xdr:colOff>
      <xdr:row>59</xdr:row>
      <xdr:rowOff>43815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159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73025</xdr:rowOff>
    </xdr:from>
    <xdr:ext cx="234950" cy="257810"/>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355080" y="10017125"/>
          <a:ext cx="2349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5080</xdr:rowOff>
    </xdr:from>
    <xdr:to>
      <xdr:col>59</xdr:col>
      <xdr:colOff>50800</xdr:colOff>
      <xdr:row>57</xdr:row>
      <xdr:rowOff>5080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7777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34925</xdr:rowOff>
    </xdr:from>
    <xdr:ext cx="523875" cy="257810"/>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505" y="9636125"/>
          <a:ext cx="52387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139065</xdr:rowOff>
    </xdr:from>
    <xdr:to>
      <xdr:col>59</xdr:col>
      <xdr:colOff>50800</xdr:colOff>
      <xdr:row>54</xdr:row>
      <xdr:rowOff>139065</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397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167640</xdr:rowOff>
    </xdr:from>
    <xdr:ext cx="523875" cy="245110"/>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505" y="9254490"/>
          <a:ext cx="52387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100965</xdr:rowOff>
    </xdr:from>
    <xdr:to>
      <xdr:col>59</xdr:col>
      <xdr:colOff>50800</xdr:colOff>
      <xdr:row>52</xdr:row>
      <xdr:rowOff>100965</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016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130175</xdr:rowOff>
    </xdr:from>
    <xdr:ext cx="523875" cy="2584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505" y="8874125"/>
          <a:ext cx="5238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62230</xdr:rowOff>
    </xdr:from>
    <xdr:to>
      <xdr:col>59</xdr:col>
      <xdr:colOff>50800</xdr:colOff>
      <xdr:row>50</xdr:row>
      <xdr:rowOff>62230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6347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49</xdr:row>
      <xdr:rowOff>92075</xdr:rowOff>
    </xdr:from>
    <xdr:ext cx="523875" cy="257810"/>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505" y="8493125"/>
          <a:ext cx="52387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48</xdr:row>
      <xdr:rowOff>24765</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254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47</xdr:row>
      <xdr:rowOff>53975</xdr:rowOff>
    </xdr:from>
    <xdr:ext cx="523875" cy="24447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72505" y="8112125"/>
          <a:ext cx="52387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61</xdr:row>
      <xdr:rowOff>81915</xdr:rowOff>
    </xdr:to>
    <xdr:sp macro="" textlink="">
      <xdr:nvSpPr>
        <xdr:cNvPr id="345" name="農林水産業費グラフ枠">
          <a:extLst>
            <a:ext uri="{FF2B5EF4-FFF2-40B4-BE49-F238E27FC236}">
              <a16:creationId xmlns:a16="http://schemas.microsoft.com/office/drawing/2014/main" id="{00000000-0008-0000-0700-000059010000}"/>
            </a:ext>
          </a:extLst>
        </xdr:cNvPr>
        <xdr:cNvSpPr/>
      </xdr:nvSpPr>
      <xdr:spPr>
        <a:xfrm>
          <a:off x="6604000" y="8254365"/>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51</xdr:row>
      <xdr:rowOff>114935</xdr:rowOff>
    </xdr:from>
    <xdr:to>
      <xdr:col>54</xdr:col>
      <xdr:colOff>171450</xdr:colOff>
      <xdr:row>58</xdr:row>
      <xdr:rowOff>153670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10458450" y="8858885"/>
          <a:ext cx="0" cy="1238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158115</xdr:rowOff>
    </xdr:from>
    <xdr:ext cx="462280" cy="254635"/>
    <xdr:sp macro="" textlink="">
      <xdr:nvSpPr>
        <xdr:cNvPr id="347" name="農林水産業費最小値テキスト">
          <a:extLst>
            <a:ext uri="{FF2B5EF4-FFF2-40B4-BE49-F238E27FC236}">
              <a16:creationId xmlns:a16="http://schemas.microsoft.com/office/drawing/2014/main" id="{00000000-0008-0000-0700-00005B010000}"/>
            </a:ext>
          </a:extLst>
        </xdr:cNvPr>
        <xdr:cNvSpPr txBox="1"/>
      </xdr:nvSpPr>
      <xdr:spPr>
        <a:xfrm>
          <a:off x="10528300" y="10102215"/>
          <a:ext cx="46228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1,596</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153670</xdr:rowOff>
    </xdr:from>
    <xdr:to>
      <xdr:col>55</xdr:col>
      <xdr:colOff>88900</xdr:colOff>
      <xdr:row>58</xdr:row>
      <xdr:rowOff>153670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10097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61595</xdr:rowOff>
    </xdr:from>
    <xdr:ext cx="527050" cy="258445"/>
    <xdr:sp macro="" textlink="">
      <xdr:nvSpPr>
        <xdr:cNvPr id="349" name="農林水産業費最大値テキスト">
          <a:extLst>
            <a:ext uri="{FF2B5EF4-FFF2-40B4-BE49-F238E27FC236}">
              <a16:creationId xmlns:a16="http://schemas.microsoft.com/office/drawing/2014/main" id="{00000000-0008-0000-0700-00005D010000}"/>
            </a:ext>
          </a:extLst>
        </xdr:cNvPr>
        <xdr:cNvSpPr txBox="1"/>
      </xdr:nvSpPr>
      <xdr:spPr>
        <a:xfrm>
          <a:off x="10528300" y="8634095"/>
          <a:ext cx="5270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34,132</a:t>
          </a:r>
          <a:endParaRPr kumimoji="1" lang="ja-JP" altLang="en-US" sz="1000" b="1">
            <a:latin typeface="ＭＳ Ｐゴシック"/>
          </a:endParaRPr>
        </a:p>
      </xdr:txBody>
    </xdr:sp>
    <xdr:clientData/>
  </xdr:oneCellAnchor>
  <xdr:twoCellAnchor>
    <xdr:from>
      <xdr:col>54</xdr:col>
      <xdr:colOff>101600</xdr:colOff>
      <xdr:row>51</xdr:row>
      <xdr:rowOff>114935</xdr:rowOff>
    </xdr:from>
    <xdr:to>
      <xdr:col>55</xdr:col>
      <xdr:colOff>88900</xdr:colOff>
      <xdr:row>51</xdr:row>
      <xdr:rowOff>114935</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8858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39370</xdr:rowOff>
    </xdr:from>
    <xdr:to>
      <xdr:col>55</xdr:col>
      <xdr:colOff>0</xdr:colOff>
      <xdr:row>54</xdr:row>
      <xdr:rowOff>105410</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9639300" y="9297670"/>
          <a:ext cx="8382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93345</xdr:rowOff>
    </xdr:from>
    <xdr:ext cx="527050" cy="258445"/>
    <xdr:sp macro="" textlink="">
      <xdr:nvSpPr>
        <xdr:cNvPr id="352" name="農林水産業費平均値テキスト">
          <a:extLst>
            <a:ext uri="{FF2B5EF4-FFF2-40B4-BE49-F238E27FC236}">
              <a16:creationId xmlns:a16="http://schemas.microsoft.com/office/drawing/2014/main" id="{00000000-0008-0000-0700-000060010000}"/>
            </a:ext>
          </a:extLst>
        </xdr:cNvPr>
        <xdr:cNvSpPr txBox="1"/>
      </xdr:nvSpPr>
      <xdr:spPr>
        <a:xfrm>
          <a:off x="10528300" y="9694545"/>
          <a:ext cx="52705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10,302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114935</xdr:rowOff>
    </xdr:from>
    <xdr:to>
      <xdr:col>55</xdr:col>
      <xdr:colOff>50800</xdr:colOff>
      <xdr:row>57</xdr:row>
      <xdr:rowOff>45085</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10426700" y="9716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54</xdr:row>
      <xdr:rowOff>39370</xdr:rowOff>
    </xdr:from>
    <xdr:to>
      <xdr:col>50</xdr:col>
      <xdr:colOff>114300</xdr:colOff>
      <xdr:row>54</xdr:row>
      <xdr:rowOff>90170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8743950" y="9297670"/>
          <a:ext cx="89535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163195</xdr:rowOff>
    </xdr:from>
    <xdr:to>
      <xdr:col>50</xdr:col>
      <xdr:colOff>165100</xdr:colOff>
      <xdr:row>57</xdr:row>
      <xdr:rowOff>93345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9588500" y="9764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57</xdr:row>
      <xdr:rowOff>84455</xdr:rowOff>
    </xdr:from>
    <xdr:ext cx="463550" cy="257810"/>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404350" y="9857105"/>
          <a:ext cx="4635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9,039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54</xdr:row>
      <xdr:rowOff>9525</xdr:rowOff>
    </xdr:from>
    <xdr:to>
      <xdr:col>45</xdr:col>
      <xdr:colOff>171450</xdr:colOff>
      <xdr:row>54</xdr:row>
      <xdr:rowOff>90170</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7861300" y="9267825"/>
          <a:ext cx="88265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158750</xdr:rowOff>
    </xdr:from>
    <xdr:to>
      <xdr:col>46</xdr:col>
      <xdr:colOff>38100</xdr:colOff>
      <xdr:row>57</xdr:row>
      <xdr:rowOff>88900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8699500" y="9759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57</xdr:row>
      <xdr:rowOff>80010</xdr:rowOff>
    </xdr:from>
    <xdr:ext cx="463550" cy="2584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15350" y="9852660"/>
          <a:ext cx="463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9,148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53</xdr:row>
      <xdr:rowOff>15875</xdr:rowOff>
    </xdr:from>
    <xdr:to>
      <xdr:col>41</xdr:col>
      <xdr:colOff>50800</xdr:colOff>
      <xdr:row>54</xdr:row>
      <xdr:rowOff>9525</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a:off x="6972300" y="9102725"/>
          <a:ext cx="889000" cy="165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167640</xdr:rowOff>
    </xdr:from>
    <xdr:to>
      <xdr:col>41</xdr:col>
      <xdr:colOff>101600</xdr:colOff>
      <xdr:row>57</xdr:row>
      <xdr:rowOff>99060</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7810500" y="976884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57</xdr:row>
      <xdr:rowOff>90170</xdr:rowOff>
    </xdr:from>
    <xdr:ext cx="463550" cy="254000"/>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26350" y="9862820"/>
          <a:ext cx="463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8,885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54</xdr:row>
      <xdr:rowOff>167640</xdr:rowOff>
    </xdr:from>
    <xdr:to>
      <xdr:col>36</xdr:col>
      <xdr:colOff>165100</xdr:colOff>
      <xdr:row>55</xdr:row>
      <xdr:rowOff>97790</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6921500" y="942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55</xdr:row>
      <xdr:rowOff>88900</xdr:rowOff>
    </xdr:from>
    <xdr:ext cx="528320" cy="243840"/>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04965" y="9518650"/>
          <a:ext cx="528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17,920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79375</xdr:rowOff>
    </xdr:from>
    <xdr:ext cx="762000" cy="2584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10287000" y="10537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79375</xdr:rowOff>
    </xdr:from>
    <xdr:ext cx="762000" cy="2584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448800" y="10537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61</xdr:row>
      <xdr:rowOff>79375</xdr:rowOff>
    </xdr:from>
    <xdr:ext cx="762000" cy="2584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553450" y="10537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79375</xdr:rowOff>
    </xdr:from>
    <xdr:ext cx="754380" cy="2584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70800" y="10537825"/>
          <a:ext cx="7543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79375</xdr:rowOff>
    </xdr:from>
    <xdr:ext cx="762000" cy="2584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81800" y="10537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54</xdr:row>
      <xdr:rowOff>54610</xdr:rowOff>
    </xdr:from>
    <xdr:to>
      <xdr:col>55</xdr:col>
      <xdr:colOff>50800</xdr:colOff>
      <xdr:row>54</xdr:row>
      <xdr:rowOff>156210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10426700" y="931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77470</xdr:rowOff>
    </xdr:from>
    <xdr:ext cx="527050" cy="244475"/>
    <xdr:sp macro="" textlink="">
      <xdr:nvSpPr>
        <xdr:cNvPr id="371" name="農林水産業費該当値テキスト">
          <a:extLst>
            <a:ext uri="{FF2B5EF4-FFF2-40B4-BE49-F238E27FC236}">
              <a16:creationId xmlns:a16="http://schemas.microsoft.com/office/drawing/2014/main" id="{00000000-0008-0000-0700-000073010000}"/>
            </a:ext>
          </a:extLst>
        </xdr:cNvPr>
        <xdr:cNvSpPr txBox="1"/>
      </xdr:nvSpPr>
      <xdr:spPr>
        <a:xfrm>
          <a:off x="10528300" y="9164320"/>
          <a:ext cx="527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20,879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53</xdr:row>
      <xdr:rowOff>160020</xdr:rowOff>
    </xdr:from>
    <xdr:to>
      <xdr:col>50</xdr:col>
      <xdr:colOff>165100</xdr:colOff>
      <xdr:row>54</xdr:row>
      <xdr:rowOff>90170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9588500" y="924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52</xdr:row>
      <xdr:rowOff>106680</xdr:rowOff>
    </xdr:from>
    <xdr:ext cx="528320" cy="257810"/>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9371965" y="9022080"/>
          <a:ext cx="5283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22,618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54</xdr:row>
      <xdr:rowOff>39370</xdr:rowOff>
    </xdr:from>
    <xdr:to>
      <xdr:col>46</xdr:col>
      <xdr:colOff>38100</xdr:colOff>
      <xdr:row>54</xdr:row>
      <xdr:rowOff>140970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8699500" y="929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52</xdr:row>
      <xdr:rowOff>157480</xdr:rowOff>
    </xdr:from>
    <xdr:ext cx="520700" cy="24447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8482965" y="9072880"/>
          <a:ext cx="5207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21,291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53</xdr:row>
      <xdr:rowOff>130175</xdr:rowOff>
    </xdr:from>
    <xdr:to>
      <xdr:col>41</xdr:col>
      <xdr:colOff>101600</xdr:colOff>
      <xdr:row>54</xdr:row>
      <xdr:rowOff>60325</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7810500" y="9217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52</xdr:row>
      <xdr:rowOff>76835</xdr:rowOff>
    </xdr:from>
    <xdr:ext cx="520700" cy="245110"/>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7593965" y="8992235"/>
          <a:ext cx="5207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23,400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52</xdr:row>
      <xdr:rowOff>136525</xdr:rowOff>
    </xdr:from>
    <xdr:to>
      <xdr:col>36</xdr:col>
      <xdr:colOff>165100</xdr:colOff>
      <xdr:row>53</xdr:row>
      <xdr:rowOff>66675</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6921500" y="905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51</xdr:row>
      <xdr:rowOff>83185</xdr:rowOff>
    </xdr:from>
    <xdr:ext cx="528320" cy="2584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704965" y="8827135"/>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27,741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56515</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0857865"/>
          <a:ext cx="46863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19,290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35915" cy="217170"/>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565900" y="11493500"/>
          <a:ext cx="3359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99060</xdr:rowOff>
    </xdr:from>
    <xdr:to>
      <xdr:col>59</xdr:col>
      <xdr:colOff>50800</xdr:colOff>
      <xdr:row>79</xdr:row>
      <xdr:rowOff>99060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128270</xdr:rowOff>
    </xdr:from>
    <xdr:ext cx="234950" cy="2584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355080" y="13501370"/>
          <a:ext cx="2349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114935</xdr:rowOff>
    </xdr:from>
    <xdr:to>
      <xdr:col>59</xdr:col>
      <xdr:colOff>50800</xdr:colOff>
      <xdr:row>77</xdr:row>
      <xdr:rowOff>114935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144145</xdr:rowOff>
    </xdr:from>
    <xdr:ext cx="523875" cy="24701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505" y="13174345"/>
          <a:ext cx="52387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132080</xdr:rowOff>
    </xdr:from>
    <xdr:to>
      <xdr:col>59</xdr:col>
      <xdr:colOff>50800</xdr:colOff>
      <xdr:row>75</xdr:row>
      <xdr:rowOff>132080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160655</xdr:rowOff>
    </xdr:from>
    <xdr:ext cx="523875" cy="259080"/>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505" y="1284795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147955</xdr:rowOff>
    </xdr:from>
    <xdr:to>
      <xdr:col>59</xdr:col>
      <xdr:colOff>50800</xdr:colOff>
      <xdr:row>73</xdr:row>
      <xdr:rowOff>147955</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6350</xdr:rowOff>
    </xdr:from>
    <xdr:ext cx="523875" cy="251460"/>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505" y="12522200"/>
          <a:ext cx="5238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164465</xdr:rowOff>
    </xdr:from>
    <xdr:to>
      <xdr:col>59</xdr:col>
      <xdr:colOff>50800</xdr:colOff>
      <xdr:row>71</xdr:row>
      <xdr:rowOff>164465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22225</xdr:rowOff>
    </xdr:from>
    <xdr:ext cx="523875" cy="2584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505" y="12195175"/>
          <a:ext cx="5238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8890</xdr:rowOff>
    </xdr:from>
    <xdr:to>
      <xdr:col>59</xdr:col>
      <xdr:colOff>50800</xdr:colOff>
      <xdr:row>70</xdr:row>
      <xdr:rowOff>8890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38100</xdr:rowOff>
    </xdr:from>
    <xdr:ext cx="523875" cy="259080"/>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72505" y="1186815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54610</xdr:rowOff>
    </xdr:from>
    <xdr:ext cx="523875" cy="245110"/>
    <xdr:sp macro="" textlink="">
      <xdr:nvSpPr>
        <xdr:cNvPr id="403" name="テキスト ボックス 402">
          <a:extLst>
            <a:ext uri="{FF2B5EF4-FFF2-40B4-BE49-F238E27FC236}">
              <a16:creationId xmlns:a16="http://schemas.microsoft.com/office/drawing/2014/main" id="{00000000-0008-0000-0700-000093010000}"/>
            </a:ext>
          </a:extLst>
        </xdr:cNvPr>
        <xdr:cNvSpPr txBox="1"/>
      </xdr:nvSpPr>
      <xdr:spPr>
        <a:xfrm>
          <a:off x="6072505" y="11541760"/>
          <a:ext cx="52387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商工費グラフ枠">
          <a:extLst>
            <a:ext uri="{FF2B5EF4-FFF2-40B4-BE49-F238E27FC236}">
              <a16:creationId xmlns:a16="http://schemas.microsoft.com/office/drawing/2014/main" id="{00000000-0008-0000-0700-000094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69</xdr:row>
      <xdr:rowOff>129540</xdr:rowOff>
    </xdr:from>
    <xdr:to>
      <xdr:col>54</xdr:col>
      <xdr:colOff>171450</xdr:colOff>
      <xdr:row>79</xdr:row>
      <xdr:rowOff>20320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10458450" y="11959590"/>
          <a:ext cx="0" cy="1605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24130</xdr:rowOff>
    </xdr:from>
    <xdr:ext cx="462280" cy="259080"/>
    <xdr:sp macro="" textlink="">
      <xdr:nvSpPr>
        <xdr:cNvPr id="406" name="商工費最小値テキスト">
          <a:extLst>
            <a:ext uri="{FF2B5EF4-FFF2-40B4-BE49-F238E27FC236}">
              <a16:creationId xmlns:a16="http://schemas.microsoft.com/office/drawing/2014/main" id="{00000000-0008-0000-0700-000096010000}"/>
            </a:ext>
          </a:extLst>
        </xdr:cNvPr>
        <xdr:cNvSpPr txBox="1"/>
      </xdr:nvSpPr>
      <xdr:spPr>
        <a:xfrm>
          <a:off x="10528300" y="1356868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2,410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20320</xdr:rowOff>
    </xdr:from>
    <xdr:to>
      <xdr:col>55</xdr:col>
      <xdr:colOff>88900</xdr:colOff>
      <xdr:row>79</xdr:row>
      <xdr:rowOff>20320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3564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76200</xdr:rowOff>
    </xdr:from>
    <xdr:ext cx="527050" cy="246380"/>
    <xdr:sp macro="" textlink="">
      <xdr:nvSpPr>
        <xdr:cNvPr id="408" name="商工費最大値テキスト">
          <a:extLst>
            <a:ext uri="{FF2B5EF4-FFF2-40B4-BE49-F238E27FC236}">
              <a16:creationId xmlns:a16="http://schemas.microsoft.com/office/drawing/2014/main" id="{00000000-0008-0000-0700-000098010000}"/>
            </a:ext>
          </a:extLst>
        </xdr:cNvPr>
        <xdr:cNvSpPr txBox="1"/>
      </xdr:nvSpPr>
      <xdr:spPr>
        <a:xfrm>
          <a:off x="10528300" y="11734800"/>
          <a:ext cx="52705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51,553</a:t>
          </a:r>
          <a:endParaRPr kumimoji="1" lang="ja-JP" altLang="en-US" sz="1000" b="1">
            <a:latin typeface="ＭＳ Ｐゴシック"/>
          </a:endParaRPr>
        </a:p>
      </xdr:txBody>
    </xdr:sp>
    <xdr:clientData/>
  </xdr:oneCellAnchor>
  <xdr:twoCellAnchor>
    <xdr:from>
      <xdr:col>54</xdr:col>
      <xdr:colOff>101600</xdr:colOff>
      <xdr:row>69</xdr:row>
      <xdr:rowOff>129540</xdr:rowOff>
    </xdr:from>
    <xdr:to>
      <xdr:col>55</xdr:col>
      <xdr:colOff>88900</xdr:colOff>
      <xdr:row>69</xdr:row>
      <xdr:rowOff>129540</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10388600" y="11959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156210</xdr:rowOff>
    </xdr:from>
    <xdr:to>
      <xdr:col>55</xdr:col>
      <xdr:colOff>0</xdr:colOff>
      <xdr:row>76</xdr:row>
      <xdr:rowOff>161925</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9639300" y="13186410"/>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124460</xdr:rowOff>
    </xdr:from>
    <xdr:ext cx="527050" cy="255270"/>
    <xdr:sp macro="" textlink="">
      <xdr:nvSpPr>
        <xdr:cNvPr id="411" name="商工費平均値テキスト">
          <a:extLst>
            <a:ext uri="{FF2B5EF4-FFF2-40B4-BE49-F238E27FC236}">
              <a16:creationId xmlns:a16="http://schemas.microsoft.com/office/drawing/2014/main" id="{00000000-0008-0000-0700-00009B010000}"/>
            </a:ext>
          </a:extLst>
        </xdr:cNvPr>
        <xdr:cNvSpPr txBox="1"/>
      </xdr:nvSpPr>
      <xdr:spPr>
        <a:xfrm>
          <a:off x="10528300" y="13154660"/>
          <a:ext cx="52705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12,744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146050</xdr:rowOff>
    </xdr:from>
    <xdr:to>
      <xdr:col>55</xdr:col>
      <xdr:colOff>50800</xdr:colOff>
      <xdr:row>77</xdr:row>
      <xdr:rowOff>76200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10426700" y="1317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75</xdr:row>
      <xdr:rowOff>169545</xdr:rowOff>
    </xdr:from>
    <xdr:to>
      <xdr:col>50</xdr:col>
      <xdr:colOff>114300</xdr:colOff>
      <xdr:row>76</xdr:row>
      <xdr:rowOff>161925</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8743950" y="13028295"/>
          <a:ext cx="895350" cy="163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132080</xdr:rowOff>
    </xdr:from>
    <xdr:to>
      <xdr:col>50</xdr:col>
      <xdr:colOff>165100</xdr:colOff>
      <xdr:row>77</xdr:row>
      <xdr:rowOff>61595</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9588500" y="131622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52705</xdr:rowOff>
    </xdr:from>
    <xdr:ext cx="528320" cy="24701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371965" y="13254355"/>
          <a:ext cx="5283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13,206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73</xdr:row>
      <xdr:rowOff>124460</xdr:rowOff>
    </xdr:from>
    <xdr:to>
      <xdr:col>45</xdr:col>
      <xdr:colOff>171450</xdr:colOff>
      <xdr:row>75</xdr:row>
      <xdr:rowOff>169545</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7861300" y="12640310"/>
          <a:ext cx="882650" cy="387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80645</xdr:rowOff>
    </xdr:from>
    <xdr:to>
      <xdr:col>46</xdr:col>
      <xdr:colOff>38100</xdr:colOff>
      <xdr:row>77</xdr:row>
      <xdr:rowOff>10795</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8699500" y="13110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1905</xdr:rowOff>
    </xdr:from>
    <xdr:ext cx="520700" cy="259080"/>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482965" y="13203555"/>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14,747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73</xdr:row>
      <xdr:rowOff>124460</xdr:rowOff>
    </xdr:from>
    <xdr:to>
      <xdr:col>41</xdr:col>
      <xdr:colOff>50800</xdr:colOff>
      <xdr:row>75</xdr:row>
      <xdr:rowOff>105410</xdr:rowOff>
    </xdr:to>
    <xdr:cxnSp macro="">
      <xdr:nvCxnSpPr>
        <xdr:cNvPr id="419" name="直線コネクタ 418">
          <a:extLst>
            <a:ext uri="{FF2B5EF4-FFF2-40B4-BE49-F238E27FC236}">
              <a16:creationId xmlns:a16="http://schemas.microsoft.com/office/drawing/2014/main" id="{00000000-0008-0000-0700-0000A3010000}"/>
            </a:ext>
          </a:extLst>
        </xdr:cNvPr>
        <xdr:cNvCxnSpPr/>
      </xdr:nvCxnSpPr>
      <xdr:spPr>
        <a:xfrm flipV="1">
          <a:off x="6972300" y="12640310"/>
          <a:ext cx="889000" cy="323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10795</xdr:rowOff>
    </xdr:from>
    <xdr:to>
      <xdr:col>41</xdr:col>
      <xdr:colOff>101600</xdr:colOff>
      <xdr:row>76</xdr:row>
      <xdr:rowOff>112395</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7810500" y="13040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103505</xdr:rowOff>
    </xdr:from>
    <xdr:ext cx="520700" cy="259080"/>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593965" y="13133705"/>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16,888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74</xdr:row>
      <xdr:rowOff>113030</xdr:rowOff>
    </xdr:from>
    <xdr:to>
      <xdr:col>36</xdr:col>
      <xdr:colOff>165100</xdr:colOff>
      <xdr:row>75</xdr:row>
      <xdr:rowOff>43180</xdr:rowOff>
    </xdr:to>
    <xdr:sp macro="" textlink="">
      <xdr:nvSpPr>
        <xdr:cNvPr id="422" name="フローチャート: 判断 421">
          <a:extLst>
            <a:ext uri="{FF2B5EF4-FFF2-40B4-BE49-F238E27FC236}">
              <a16:creationId xmlns:a16="http://schemas.microsoft.com/office/drawing/2014/main" id="{00000000-0008-0000-0700-0000A6010000}"/>
            </a:ext>
          </a:extLst>
        </xdr:cNvPr>
        <xdr:cNvSpPr/>
      </xdr:nvSpPr>
      <xdr:spPr>
        <a:xfrm>
          <a:off x="6921500" y="12800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73</xdr:row>
      <xdr:rowOff>59690</xdr:rowOff>
    </xdr:from>
    <xdr:ext cx="528320" cy="259080"/>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04965" y="1257554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24,257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81</xdr:row>
      <xdr:rowOff>80010</xdr:rowOff>
    </xdr:from>
    <xdr:ext cx="762000" cy="259080"/>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534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54380" cy="259080"/>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7670800" y="139674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76</xdr:row>
      <xdr:rowOff>105410</xdr:rowOff>
    </xdr:from>
    <xdr:to>
      <xdr:col>55</xdr:col>
      <xdr:colOff>50800</xdr:colOff>
      <xdr:row>77</xdr:row>
      <xdr:rowOff>35560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10426700" y="1313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128270</xdr:rowOff>
    </xdr:from>
    <xdr:ext cx="527050" cy="258445"/>
    <xdr:sp macro="" textlink="">
      <xdr:nvSpPr>
        <xdr:cNvPr id="430" name="商工費該当値テキスト">
          <a:extLst>
            <a:ext uri="{FF2B5EF4-FFF2-40B4-BE49-F238E27FC236}">
              <a16:creationId xmlns:a16="http://schemas.microsoft.com/office/drawing/2014/main" id="{00000000-0008-0000-0700-0000AE010000}"/>
            </a:ext>
          </a:extLst>
        </xdr:cNvPr>
        <xdr:cNvSpPr txBox="1"/>
      </xdr:nvSpPr>
      <xdr:spPr>
        <a:xfrm>
          <a:off x="10528300" y="12987020"/>
          <a:ext cx="5270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13,999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76</xdr:row>
      <xdr:rowOff>111125</xdr:rowOff>
    </xdr:from>
    <xdr:to>
      <xdr:col>50</xdr:col>
      <xdr:colOff>165100</xdr:colOff>
      <xdr:row>77</xdr:row>
      <xdr:rowOff>41275</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9588500" y="13141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57785</xdr:rowOff>
    </xdr:from>
    <xdr:ext cx="528320" cy="259080"/>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9371965" y="1291653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13,811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75</xdr:row>
      <xdr:rowOff>118745</xdr:rowOff>
    </xdr:from>
    <xdr:to>
      <xdr:col>46</xdr:col>
      <xdr:colOff>38100</xdr:colOff>
      <xdr:row>76</xdr:row>
      <xdr:rowOff>48895</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8699500" y="12977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74</xdr:row>
      <xdr:rowOff>65405</xdr:rowOff>
    </xdr:from>
    <xdr:ext cx="520700" cy="24955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8482965" y="12752705"/>
          <a:ext cx="5207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18,829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73</xdr:row>
      <xdr:rowOff>73660</xdr:rowOff>
    </xdr:from>
    <xdr:to>
      <xdr:col>41</xdr:col>
      <xdr:colOff>101600</xdr:colOff>
      <xdr:row>74</xdr:row>
      <xdr:rowOff>3810</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7810500" y="1258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72</xdr:row>
      <xdr:rowOff>20320</xdr:rowOff>
    </xdr:from>
    <xdr:ext cx="520700" cy="248920"/>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7593965" y="12364720"/>
          <a:ext cx="5207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30,720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75</xdr:row>
      <xdr:rowOff>54610</xdr:rowOff>
    </xdr:from>
    <xdr:to>
      <xdr:col>36</xdr:col>
      <xdr:colOff>165100</xdr:colOff>
      <xdr:row>75</xdr:row>
      <xdr:rowOff>156210</xdr:rowOff>
    </xdr:to>
    <xdr:sp macro="" textlink="">
      <xdr:nvSpPr>
        <xdr:cNvPr id="437" name="楕円 436">
          <a:extLst>
            <a:ext uri="{FF2B5EF4-FFF2-40B4-BE49-F238E27FC236}">
              <a16:creationId xmlns:a16="http://schemas.microsoft.com/office/drawing/2014/main" id="{00000000-0008-0000-0700-0000B5010000}"/>
            </a:ext>
          </a:extLst>
        </xdr:cNvPr>
        <xdr:cNvSpPr/>
      </xdr:nvSpPr>
      <xdr:spPr>
        <a:xfrm>
          <a:off x="6921500" y="1291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147320</xdr:rowOff>
    </xdr:from>
    <xdr:ext cx="528320" cy="255270"/>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704965" y="13006070"/>
          <a:ext cx="528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20,794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63,390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7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35915" cy="217170"/>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565900" y="14922500"/>
          <a:ext cx="3359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100</xdr:row>
      <xdr:rowOff>111760</xdr:rowOff>
    </xdr:from>
    <xdr:ext cx="234950" cy="248920"/>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355080" y="17256760"/>
          <a:ext cx="2349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99060</xdr:rowOff>
    </xdr:from>
    <xdr:to>
      <xdr:col>59</xdr:col>
      <xdr:colOff>50800</xdr:colOff>
      <xdr:row>99</xdr:row>
      <xdr:rowOff>99060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98</xdr:row>
      <xdr:rowOff>128270</xdr:rowOff>
    </xdr:from>
    <xdr:ext cx="523875" cy="259080"/>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505" y="1693037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114935</xdr:rowOff>
    </xdr:from>
    <xdr:to>
      <xdr:col>59</xdr:col>
      <xdr:colOff>50800</xdr:colOff>
      <xdr:row>97</xdr:row>
      <xdr:rowOff>114935</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144145</xdr:rowOff>
    </xdr:from>
    <xdr:ext cx="523875" cy="25082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505" y="16603345"/>
          <a:ext cx="5238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95</xdr:row>
      <xdr:rowOff>132080</xdr:rowOff>
    </xdr:from>
    <xdr:to>
      <xdr:col>59</xdr:col>
      <xdr:colOff>50800</xdr:colOff>
      <xdr:row>95</xdr:row>
      <xdr:rowOff>132080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94</xdr:row>
      <xdr:rowOff>160655</xdr:rowOff>
    </xdr:from>
    <xdr:ext cx="523875" cy="259080"/>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505" y="1627695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147955</xdr:rowOff>
    </xdr:from>
    <xdr:to>
      <xdr:col>59</xdr:col>
      <xdr:colOff>50800</xdr:colOff>
      <xdr:row>93</xdr:row>
      <xdr:rowOff>147955</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6350</xdr:rowOff>
    </xdr:from>
    <xdr:ext cx="523875" cy="251460"/>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72505" y="15951200"/>
          <a:ext cx="5238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164465</xdr:rowOff>
    </xdr:from>
    <xdr:to>
      <xdr:col>59</xdr:col>
      <xdr:colOff>50800</xdr:colOff>
      <xdr:row>91</xdr:row>
      <xdr:rowOff>164465</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22225</xdr:rowOff>
    </xdr:from>
    <xdr:ext cx="589280" cy="2584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370" y="15624175"/>
          <a:ext cx="589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8890</xdr:rowOff>
    </xdr:from>
    <xdr:to>
      <xdr:col>59</xdr:col>
      <xdr:colOff>50800</xdr:colOff>
      <xdr:row>90</xdr:row>
      <xdr:rowOff>8890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38100</xdr:rowOff>
    </xdr:from>
    <xdr:ext cx="589280" cy="259080"/>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6008370" y="1529715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9280" cy="245110"/>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6008370" y="14970760"/>
          <a:ext cx="58928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4" name="土木費グラフ枠">
          <a:extLst>
            <a:ext uri="{FF2B5EF4-FFF2-40B4-BE49-F238E27FC236}">
              <a16:creationId xmlns:a16="http://schemas.microsoft.com/office/drawing/2014/main" id="{00000000-0008-0000-0700-0000D0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90</xdr:row>
      <xdr:rowOff>120650</xdr:rowOff>
    </xdr:from>
    <xdr:to>
      <xdr:col>54</xdr:col>
      <xdr:colOff>171450</xdr:colOff>
      <xdr:row>99</xdr:row>
      <xdr:rowOff>15240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10458450" y="15551150"/>
          <a:ext cx="0" cy="14376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19050</xdr:rowOff>
    </xdr:from>
    <xdr:ext cx="527050" cy="250190"/>
    <xdr:sp macro="" textlink="">
      <xdr:nvSpPr>
        <xdr:cNvPr id="466" name="土木費最小値テキスト">
          <a:extLst>
            <a:ext uri="{FF2B5EF4-FFF2-40B4-BE49-F238E27FC236}">
              <a16:creationId xmlns:a16="http://schemas.microsoft.com/office/drawing/2014/main" id="{00000000-0008-0000-0700-0000D2010000}"/>
            </a:ext>
          </a:extLst>
        </xdr:cNvPr>
        <xdr:cNvSpPr txBox="1"/>
      </xdr:nvSpPr>
      <xdr:spPr>
        <a:xfrm>
          <a:off x="10528300" y="16992600"/>
          <a:ext cx="527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25,115</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15240</xdr:rowOff>
    </xdr:from>
    <xdr:to>
      <xdr:col>55</xdr:col>
      <xdr:colOff>88900</xdr:colOff>
      <xdr:row>99</xdr:row>
      <xdr:rowOff>15240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10388600" y="16988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66675</xdr:rowOff>
    </xdr:from>
    <xdr:ext cx="591185" cy="248285"/>
    <xdr:sp macro="" textlink="">
      <xdr:nvSpPr>
        <xdr:cNvPr id="468" name="土木費最大値テキスト">
          <a:extLst>
            <a:ext uri="{FF2B5EF4-FFF2-40B4-BE49-F238E27FC236}">
              <a16:creationId xmlns:a16="http://schemas.microsoft.com/office/drawing/2014/main" id="{00000000-0008-0000-0700-0000D4010000}"/>
            </a:ext>
          </a:extLst>
        </xdr:cNvPr>
        <xdr:cNvSpPr txBox="1"/>
      </xdr:nvSpPr>
      <xdr:spPr>
        <a:xfrm>
          <a:off x="10528300" y="15325725"/>
          <a:ext cx="59118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113,201</a:t>
          </a:r>
          <a:endParaRPr kumimoji="1" lang="ja-JP" altLang="en-US" sz="1000" b="1">
            <a:latin typeface="ＭＳ Ｐゴシック"/>
          </a:endParaRPr>
        </a:p>
      </xdr:txBody>
    </xdr:sp>
    <xdr:clientData/>
  </xdr:oneCellAnchor>
  <xdr:twoCellAnchor>
    <xdr:from>
      <xdr:col>54</xdr:col>
      <xdr:colOff>101600</xdr:colOff>
      <xdr:row>90</xdr:row>
      <xdr:rowOff>120650</xdr:rowOff>
    </xdr:from>
    <xdr:to>
      <xdr:col>55</xdr:col>
      <xdr:colOff>88900</xdr:colOff>
      <xdr:row>90</xdr:row>
      <xdr:rowOff>120650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10388600" y="15551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81915</xdr:rowOff>
    </xdr:from>
    <xdr:to>
      <xdr:col>55</xdr:col>
      <xdr:colOff>0</xdr:colOff>
      <xdr:row>96</xdr:row>
      <xdr:rowOff>83185</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9639300" y="16369665"/>
          <a:ext cx="838200" cy="172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85090</xdr:rowOff>
    </xdr:from>
    <xdr:ext cx="527050" cy="259080"/>
    <xdr:sp macro="" textlink="">
      <xdr:nvSpPr>
        <xdr:cNvPr id="471" name="土木費平均値テキスト">
          <a:extLst>
            <a:ext uri="{FF2B5EF4-FFF2-40B4-BE49-F238E27FC236}">
              <a16:creationId xmlns:a16="http://schemas.microsoft.com/office/drawing/2014/main" id="{00000000-0008-0000-0700-0000D7010000}"/>
            </a:ext>
          </a:extLst>
        </xdr:cNvPr>
        <xdr:cNvSpPr txBox="1"/>
      </xdr:nvSpPr>
      <xdr:spPr>
        <a:xfrm>
          <a:off x="10528300" y="16544290"/>
          <a:ext cx="52705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47,903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106680</xdr:rowOff>
    </xdr:from>
    <xdr:to>
      <xdr:col>55</xdr:col>
      <xdr:colOff>50800</xdr:colOff>
      <xdr:row>97</xdr:row>
      <xdr:rowOff>36830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10426700" y="1656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96</xdr:row>
      <xdr:rowOff>39370</xdr:rowOff>
    </xdr:from>
    <xdr:to>
      <xdr:col>50</xdr:col>
      <xdr:colOff>114300</xdr:colOff>
      <xdr:row>96</xdr:row>
      <xdr:rowOff>83185</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8743950" y="16498570"/>
          <a:ext cx="89535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155575</xdr:rowOff>
    </xdr:from>
    <xdr:to>
      <xdr:col>50</xdr:col>
      <xdr:colOff>165100</xdr:colOff>
      <xdr:row>97</xdr:row>
      <xdr:rowOff>86360</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9588500" y="166147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76835</xdr:rowOff>
    </xdr:from>
    <xdr:ext cx="528320" cy="24955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371965" y="16707485"/>
          <a:ext cx="528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44,932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95</xdr:row>
      <xdr:rowOff>29210</xdr:rowOff>
    </xdr:from>
    <xdr:to>
      <xdr:col>45</xdr:col>
      <xdr:colOff>171450</xdr:colOff>
      <xdr:row>96</xdr:row>
      <xdr:rowOff>39370</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7861300" y="16316960"/>
          <a:ext cx="882650" cy="181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163195</xdr:rowOff>
    </xdr:from>
    <xdr:to>
      <xdr:col>46</xdr:col>
      <xdr:colOff>38100</xdr:colOff>
      <xdr:row>97</xdr:row>
      <xdr:rowOff>93345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8699500" y="1662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84455</xdr:rowOff>
    </xdr:from>
    <xdr:ext cx="520700"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482965" y="16715105"/>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44,435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95</xdr:row>
      <xdr:rowOff>29210</xdr:rowOff>
    </xdr:from>
    <xdr:to>
      <xdr:col>41</xdr:col>
      <xdr:colOff>50800</xdr:colOff>
      <xdr:row>95</xdr:row>
      <xdr:rowOff>71120</xdr:rowOff>
    </xdr:to>
    <xdr:cxnSp macro="">
      <xdr:nvCxnSpPr>
        <xdr:cNvPr id="479" name="直線コネクタ 478">
          <a:extLst>
            <a:ext uri="{FF2B5EF4-FFF2-40B4-BE49-F238E27FC236}">
              <a16:creationId xmlns:a16="http://schemas.microsoft.com/office/drawing/2014/main" id="{00000000-0008-0000-0700-0000DF010000}"/>
            </a:ext>
          </a:extLst>
        </xdr:cNvPr>
        <xdr:cNvCxnSpPr/>
      </xdr:nvCxnSpPr>
      <xdr:spPr>
        <a:xfrm flipV="1">
          <a:off x="6972300" y="1631696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3175</xdr:rowOff>
    </xdr:from>
    <xdr:to>
      <xdr:col>41</xdr:col>
      <xdr:colOff>101600</xdr:colOff>
      <xdr:row>97</xdr:row>
      <xdr:rowOff>104775</xdr:rowOff>
    </xdr:to>
    <xdr:sp macro="" textlink="">
      <xdr:nvSpPr>
        <xdr:cNvPr id="480" name="フローチャート: 判断 479">
          <a:extLst>
            <a:ext uri="{FF2B5EF4-FFF2-40B4-BE49-F238E27FC236}">
              <a16:creationId xmlns:a16="http://schemas.microsoft.com/office/drawing/2014/main" id="{00000000-0008-0000-0700-0000E0010000}"/>
            </a:ext>
          </a:extLst>
        </xdr:cNvPr>
        <xdr:cNvSpPr/>
      </xdr:nvSpPr>
      <xdr:spPr>
        <a:xfrm>
          <a:off x="7810500" y="1663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95885</xdr:rowOff>
    </xdr:from>
    <xdr:ext cx="520700" cy="259080"/>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3965" y="16726535"/>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43,740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118110</xdr:rowOff>
    </xdr:from>
    <xdr:to>
      <xdr:col>36</xdr:col>
      <xdr:colOff>165100</xdr:colOff>
      <xdr:row>97</xdr:row>
      <xdr:rowOff>48260</xdr:rowOff>
    </xdr:to>
    <xdr:sp macro="" textlink="">
      <xdr:nvSpPr>
        <xdr:cNvPr id="482" name="フローチャート: 判断 481">
          <a:extLst>
            <a:ext uri="{FF2B5EF4-FFF2-40B4-BE49-F238E27FC236}">
              <a16:creationId xmlns:a16="http://schemas.microsoft.com/office/drawing/2014/main" id="{00000000-0008-0000-0700-0000E2010000}"/>
            </a:ext>
          </a:extLst>
        </xdr:cNvPr>
        <xdr:cNvSpPr/>
      </xdr:nvSpPr>
      <xdr:spPr>
        <a:xfrm>
          <a:off x="6921500" y="1657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39370</xdr:rowOff>
    </xdr:from>
    <xdr:ext cx="528320" cy="259080"/>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4965" y="1667002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47,194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101</xdr:row>
      <xdr:rowOff>80010</xdr:rowOff>
    </xdr:from>
    <xdr:ext cx="762000" cy="259080"/>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5534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54380" cy="259080"/>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7670800" y="173964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95</xdr:row>
      <xdr:rowOff>31115</xdr:rowOff>
    </xdr:from>
    <xdr:to>
      <xdr:col>55</xdr:col>
      <xdr:colOff>50800</xdr:colOff>
      <xdr:row>95</xdr:row>
      <xdr:rowOff>132715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10426700" y="1631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53975</xdr:rowOff>
    </xdr:from>
    <xdr:ext cx="527050" cy="249555"/>
    <xdr:sp macro="" textlink="">
      <xdr:nvSpPr>
        <xdr:cNvPr id="490" name="土木費該当値テキスト">
          <a:extLst>
            <a:ext uri="{FF2B5EF4-FFF2-40B4-BE49-F238E27FC236}">
              <a16:creationId xmlns:a16="http://schemas.microsoft.com/office/drawing/2014/main" id="{00000000-0008-0000-0700-0000EA010000}"/>
            </a:ext>
          </a:extLst>
        </xdr:cNvPr>
        <xdr:cNvSpPr txBox="1"/>
      </xdr:nvSpPr>
      <xdr:spPr>
        <a:xfrm>
          <a:off x="10528300" y="1617027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63,042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32385</xdr:rowOff>
    </xdr:from>
    <xdr:to>
      <xdr:col>50</xdr:col>
      <xdr:colOff>165100</xdr:colOff>
      <xdr:row>96</xdr:row>
      <xdr:rowOff>133985</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9588500" y="1649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150495</xdr:rowOff>
    </xdr:from>
    <xdr:ext cx="528320" cy="259080"/>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9371965" y="1626679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52,457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95</xdr:row>
      <xdr:rowOff>160020</xdr:rowOff>
    </xdr:from>
    <xdr:to>
      <xdr:col>46</xdr:col>
      <xdr:colOff>38100</xdr:colOff>
      <xdr:row>96</xdr:row>
      <xdr:rowOff>90170</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8699500" y="1644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106680</xdr:rowOff>
    </xdr:from>
    <xdr:ext cx="520700" cy="259080"/>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8482965" y="1622298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55,151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94</xdr:row>
      <xdr:rowOff>149860</xdr:rowOff>
    </xdr:from>
    <xdr:to>
      <xdr:col>41</xdr:col>
      <xdr:colOff>101600</xdr:colOff>
      <xdr:row>95</xdr:row>
      <xdr:rowOff>80010</xdr:rowOff>
    </xdr:to>
    <xdr:sp macro="" textlink="">
      <xdr:nvSpPr>
        <xdr:cNvPr id="495" name="楕円 494">
          <a:extLst>
            <a:ext uri="{FF2B5EF4-FFF2-40B4-BE49-F238E27FC236}">
              <a16:creationId xmlns:a16="http://schemas.microsoft.com/office/drawing/2014/main" id="{00000000-0008-0000-0700-0000EF010000}"/>
            </a:ext>
          </a:extLst>
        </xdr:cNvPr>
        <xdr:cNvSpPr/>
      </xdr:nvSpPr>
      <xdr:spPr>
        <a:xfrm>
          <a:off x="7810500" y="1626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93</xdr:row>
      <xdr:rowOff>96520</xdr:rowOff>
    </xdr:from>
    <xdr:ext cx="520700" cy="259080"/>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7593965" y="1604137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66,252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95</xdr:row>
      <xdr:rowOff>20320</xdr:rowOff>
    </xdr:from>
    <xdr:to>
      <xdr:col>36</xdr:col>
      <xdr:colOff>165100</xdr:colOff>
      <xdr:row>95</xdr:row>
      <xdr:rowOff>121920</xdr:rowOff>
    </xdr:to>
    <xdr:sp macro="" textlink="">
      <xdr:nvSpPr>
        <xdr:cNvPr id="497" name="楕円 496">
          <a:extLst>
            <a:ext uri="{FF2B5EF4-FFF2-40B4-BE49-F238E27FC236}">
              <a16:creationId xmlns:a16="http://schemas.microsoft.com/office/drawing/2014/main" id="{00000000-0008-0000-0700-0000F1010000}"/>
            </a:ext>
          </a:extLst>
        </xdr:cNvPr>
        <xdr:cNvSpPr/>
      </xdr:nvSpPr>
      <xdr:spPr>
        <a:xfrm>
          <a:off x="6921500" y="1630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93</xdr:row>
      <xdr:rowOff>138430</xdr:rowOff>
    </xdr:from>
    <xdr:ext cx="528320" cy="259080"/>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6704965" y="1608328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63,684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56515</xdr:rowOff>
    </xdr:from>
    <xdr:to>
      <xdr:col>89</xdr:col>
      <xdr:colOff>171450</xdr:colOff>
      <xdr:row>25</xdr:row>
      <xdr:rowOff>31115</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3999865"/>
          <a:ext cx="46799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56515</xdr:rowOff>
    </xdr:from>
    <xdr:to>
      <xdr:col>74</xdr:col>
      <xdr:colOff>0</xdr:colOff>
      <xdr:row>26</xdr:row>
      <xdr:rowOff>139065</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342765"/>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56515</xdr:rowOff>
    </xdr:from>
    <xdr:to>
      <xdr:col>79</xdr:col>
      <xdr:colOff>63500</xdr:colOff>
      <xdr:row>26</xdr:row>
      <xdr:rowOff>139065</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342765"/>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56515</xdr:rowOff>
    </xdr:from>
    <xdr:to>
      <xdr:col>85</xdr:col>
      <xdr:colOff>63500</xdr:colOff>
      <xdr:row>26</xdr:row>
      <xdr:rowOff>139065</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342765"/>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18,881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24765</xdr:rowOff>
    </xdr:from>
    <xdr:to>
      <xdr:col>89</xdr:col>
      <xdr:colOff>171450</xdr:colOff>
      <xdr:row>41</xdr:row>
      <xdr:rowOff>81915</xdr:rowOff>
    </xdr:to>
    <xdr:sp macro="" textlink="">
      <xdr:nvSpPr>
        <xdr:cNvPr id="506" name="正方形/長方形 505">
          <a:extLst>
            <a:ext uri="{FF2B5EF4-FFF2-40B4-BE49-F238E27FC236}">
              <a16:creationId xmlns:a16="http://schemas.microsoft.com/office/drawing/2014/main" id="{00000000-0008-0000-0700-0000FA010000}"/>
            </a:ext>
          </a:extLst>
        </xdr:cNvPr>
        <xdr:cNvSpPr/>
      </xdr:nvSpPr>
      <xdr:spPr>
        <a:xfrm>
          <a:off x="12446000" y="4825365"/>
          <a:ext cx="46799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5080</xdr:rowOff>
    </xdr:from>
    <xdr:ext cx="343535" cy="21653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407900" y="4634230"/>
          <a:ext cx="34353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81915</xdr:rowOff>
    </xdr:from>
    <xdr:to>
      <xdr:col>89</xdr:col>
      <xdr:colOff>171450</xdr:colOff>
      <xdr:row>41</xdr:row>
      <xdr:rowOff>81915</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711136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40</xdr:row>
      <xdr:rowOff>111125</xdr:rowOff>
    </xdr:from>
    <xdr:ext cx="234950" cy="24447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2197080" y="6969125"/>
          <a:ext cx="2349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139065</xdr:rowOff>
    </xdr:from>
    <xdr:to>
      <xdr:col>89</xdr:col>
      <xdr:colOff>171450</xdr:colOff>
      <xdr:row>38</xdr:row>
      <xdr:rowOff>139065</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65416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37</xdr:row>
      <xdr:rowOff>167640</xdr:rowOff>
    </xdr:from>
    <xdr:ext cx="531495" cy="245110"/>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505" y="6511290"/>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24765</xdr:rowOff>
    </xdr:from>
    <xdr:to>
      <xdr:col>89</xdr:col>
      <xdr:colOff>171450</xdr:colOff>
      <xdr:row>36</xdr:row>
      <xdr:rowOff>24765</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619696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35</xdr:row>
      <xdr:rowOff>53975</xdr:rowOff>
    </xdr:from>
    <xdr:ext cx="531495" cy="24447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505" y="6054725"/>
          <a:ext cx="5314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81915</xdr:rowOff>
    </xdr:from>
    <xdr:to>
      <xdr:col>89</xdr:col>
      <xdr:colOff>171450</xdr:colOff>
      <xdr:row>33</xdr:row>
      <xdr:rowOff>81915</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73976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32</xdr:row>
      <xdr:rowOff>111125</xdr:rowOff>
    </xdr:from>
    <xdr:ext cx="531495" cy="24447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505" y="5597525"/>
          <a:ext cx="5314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139065</xdr:rowOff>
    </xdr:from>
    <xdr:to>
      <xdr:col>89</xdr:col>
      <xdr:colOff>171450</xdr:colOff>
      <xdr:row>30</xdr:row>
      <xdr:rowOff>139065</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28256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167640</xdr:rowOff>
    </xdr:from>
    <xdr:ext cx="531495" cy="245110"/>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505" y="5139690"/>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171450</xdr:colOff>
      <xdr:row>28</xdr:row>
      <xdr:rowOff>24765</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536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53975</xdr:rowOff>
    </xdr:from>
    <xdr:ext cx="531495" cy="24447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914505" y="4683125"/>
          <a:ext cx="5314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171450</xdr:colOff>
      <xdr:row>41</xdr:row>
      <xdr:rowOff>81915</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5365"/>
          <a:ext cx="46799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116205</xdr:rowOff>
    </xdr:from>
    <xdr:to>
      <xdr:col>85</xdr:col>
      <xdr:colOff>126365</xdr:colOff>
      <xdr:row>38</xdr:row>
      <xdr:rowOff>53975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602605"/>
          <a:ext cx="1270" cy="9664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38</xdr:row>
      <xdr:rowOff>57785</xdr:rowOff>
    </xdr:from>
    <xdr:ext cx="534670" cy="2584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63950" y="65728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11,858</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53975</xdr:rowOff>
    </xdr:from>
    <xdr:to>
      <xdr:col>86</xdr:col>
      <xdr:colOff>25400</xdr:colOff>
      <xdr:row>38</xdr:row>
      <xdr:rowOff>53975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5690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31</xdr:row>
      <xdr:rowOff>62230</xdr:rowOff>
    </xdr:from>
    <xdr:ext cx="534670" cy="25082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63950" y="5377180"/>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33,005</a:t>
          </a:r>
          <a:endParaRPr kumimoji="1" lang="ja-JP" altLang="en-US" sz="1000" b="1">
            <a:latin typeface="ＭＳ Ｐゴシック"/>
          </a:endParaRPr>
        </a:p>
      </xdr:txBody>
    </xdr:sp>
    <xdr:clientData/>
  </xdr:oneCellAnchor>
  <xdr:twoCellAnchor>
    <xdr:from>
      <xdr:col>85</xdr:col>
      <xdr:colOff>38100</xdr:colOff>
      <xdr:row>32</xdr:row>
      <xdr:rowOff>116205</xdr:rowOff>
    </xdr:from>
    <xdr:to>
      <xdr:col>86</xdr:col>
      <xdr:colOff>25400</xdr:colOff>
      <xdr:row>32</xdr:row>
      <xdr:rowOff>116205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6026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69215</xdr:rowOff>
    </xdr:from>
    <xdr:to>
      <xdr:col>85</xdr:col>
      <xdr:colOff>127000</xdr:colOff>
      <xdr:row>36</xdr:row>
      <xdr:rowOff>69215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24141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36</xdr:row>
      <xdr:rowOff>43815</xdr:rowOff>
    </xdr:from>
    <xdr:ext cx="534670" cy="255270"/>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63950" y="6216015"/>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18,000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65405</xdr:rowOff>
    </xdr:from>
    <xdr:to>
      <xdr:col>85</xdr:col>
      <xdr:colOff>171450</xdr:colOff>
      <xdr:row>36</xdr:row>
      <xdr:rowOff>167005</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23760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33655</xdr:rowOff>
    </xdr:from>
    <xdr:to>
      <xdr:col>81</xdr:col>
      <xdr:colOff>50800</xdr:colOff>
      <xdr:row>36</xdr:row>
      <xdr:rowOff>69215</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4592300" y="6205855"/>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6350</xdr:rowOff>
    </xdr:from>
    <xdr:to>
      <xdr:col>81</xdr:col>
      <xdr:colOff>101600</xdr:colOff>
      <xdr:row>37</xdr:row>
      <xdr:rowOff>107950</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5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99060</xdr:rowOff>
    </xdr:from>
    <xdr:ext cx="520700" cy="2457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3965" y="6442710"/>
          <a:ext cx="5207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15,543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36</xdr:row>
      <xdr:rowOff>33655</xdr:rowOff>
    </xdr:from>
    <xdr:to>
      <xdr:col>76</xdr:col>
      <xdr:colOff>114300</xdr:colOff>
      <xdr:row>36</xdr:row>
      <xdr:rowOff>80645</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696950" y="6205855"/>
          <a:ext cx="89535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41910</xdr:rowOff>
    </xdr:from>
    <xdr:to>
      <xdr:col>76</xdr:col>
      <xdr:colOff>165100</xdr:colOff>
      <xdr:row>37</xdr:row>
      <xdr:rowOff>143510</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37</xdr:row>
      <xdr:rowOff>134620</xdr:rowOff>
    </xdr:from>
    <xdr:ext cx="528320" cy="24447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4965" y="6478270"/>
          <a:ext cx="528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14,761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36</xdr:row>
      <xdr:rowOff>80645</xdr:rowOff>
    </xdr:from>
    <xdr:to>
      <xdr:col>71</xdr:col>
      <xdr:colOff>171450</xdr:colOff>
      <xdr:row>36</xdr:row>
      <xdr:rowOff>111125</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252845"/>
          <a:ext cx="88265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41910</xdr:rowOff>
    </xdr:from>
    <xdr:to>
      <xdr:col>72</xdr:col>
      <xdr:colOff>38100</xdr:colOff>
      <xdr:row>37</xdr:row>
      <xdr:rowOff>143510</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37</xdr:row>
      <xdr:rowOff>134620</xdr:rowOff>
    </xdr:from>
    <xdr:ext cx="520700" cy="24447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5965" y="6478270"/>
          <a:ext cx="5207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14,768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133350</xdr:rowOff>
    </xdr:from>
    <xdr:to>
      <xdr:col>67</xdr:col>
      <xdr:colOff>101600</xdr:colOff>
      <xdr:row>37</xdr:row>
      <xdr:rowOff>63500</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0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54610</xdr:rowOff>
    </xdr:from>
    <xdr:ext cx="520700" cy="243840"/>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6965" y="6398260"/>
          <a:ext cx="5207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16,520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79375</xdr:rowOff>
    </xdr:from>
    <xdr:ext cx="762000" cy="2584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79375</xdr:rowOff>
    </xdr:from>
    <xdr:ext cx="754380" cy="2584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8825"/>
          <a:ext cx="7543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79375</xdr:rowOff>
    </xdr:from>
    <xdr:ext cx="762000" cy="2584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41</xdr:row>
      <xdr:rowOff>79375</xdr:rowOff>
    </xdr:from>
    <xdr:ext cx="762000" cy="2584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06450" y="710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79375</xdr:rowOff>
    </xdr:from>
    <xdr:ext cx="754380" cy="2584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8825"/>
          <a:ext cx="7543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36</xdr:row>
      <xdr:rowOff>18415</xdr:rowOff>
    </xdr:from>
    <xdr:to>
      <xdr:col>85</xdr:col>
      <xdr:colOff>171450</xdr:colOff>
      <xdr:row>36</xdr:row>
      <xdr:rowOff>119380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190615"/>
          <a:ext cx="952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35</xdr:row>
      <xdr:rowOff>41275</xdr:rowOff>
    </xdr:from>
    <xdr:ext cx="534670" cy="246380"/>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63950" y="6042025"/>
          <a:ext cx="5346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19,032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36</xdr:row>
      <xdr:rowOff>18415</xdr:rowOff>
    </xdr:from>
    <xdr:to>
      <xdr:col>81</xdr:col>
      <xdr:colOff>101600</xdr:colOff>
      <xdr:row>36</xdr:row>
      <xdr:rowOff>119380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19061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34</xdr:row>
      <xdr:rowOff>136525</xdr:rowOff>
    </xdr:from>
    <xdr:ext cx="520700" cy="2584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3965" y="5965825"/>
          <a:ext cx="5207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19,029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35</xdr:row>
      <xdr:rowOff>153670</xdr:rowOff>
    </xdr:from>
    <xdr:to>
      <xdr:col>76</xdr:col>
      <xdr:colOff>165100</xdr:colOff>
      <xdr:row>36</xdr:row>
      <xdr:rowOff>84455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15442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34</xdr:row>
      <xdr:rowOff>100965</xdr:rowOff>
    </xdr:from>
    <xdr:ext cx="528320" cy="255270"/>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4965" y="5930265"/>
          <a:ext cx="528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19,802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36</xdr:row>
      <xdr:rowOff>29845</xdr:rowOff>
    </xdr:from>
    <xdr:to>
      <xdr:col>72</xdr:col>
      <xdr:colOff>38100</xdr:colOff>
      <xdr:row>36</xdr:row>
      <xdr:rowOff>130810</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20204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34</xdr:row>
      <xdr:rowOff>148590</xdr:rowOff>
    </xdr:from>
    <xdr:ext cx="520700" cy="2584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5965" y="5977890"/>
          <a:ext cx="5207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18,771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36</xdr:row>
      <xdr:rowOff>60325</xdr:rowOff>
    </xdr:from>
    <xdr:to>
      <xdr:col>67</xdr:col>
      <xdr:colOff>101600</xdr:colOff>
      <xdr:row>36</xdr:row>
      <xdr:rowOff>161925</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232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35</xdr:row>
      <xdr:rowOff>6985</xdr:rowOff>
    </xdr:from>
    <xdr:ext cx="520700" cy="246380"/>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6965" y="6007735"/>
          <a:ext cx="5207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18,113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56515</xdr:rowOff>
    </xdr:from>
    <xdr:to>
      <xdr:col>89</xdr:col>
      <xdr:colOff>171450</xdr:colOff>
      <xdr:row>45</xdr:row>
      <xdr:rowOff>31115</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8865"/>
          <a:ext cx="46799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56515</xdr:rowOff>
    </xdr:from>
    <xdr:to>
      <xdr:col>74</xdr:col>
      <xdr:colOff>0</xdr:colOff>
      <xdr:row>46</xdr:row>
      <xdr:rowOff>139065</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1765"/>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56515</xdr:rowOff>
    </xdr:from>
    <xdr:to>
      <xdr:col>79</xdr:col>
      <xdr:colOff>63500</xdr:colOff>
      <xdr:row>46</xdr:row>
      <xdr:rowOff>139065</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1765"/>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56515</xdr:rowOff>
    </xdr:from>
    <xdr:to>
      <xdr:col>85</xdr:col>
      <xdr:colOff>63500</xdr:colOff>
      <xdr:row>46</xdr:row>
      <xdr:rowOff>139065</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1765"/>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91,592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24765</xdr:rowOff>
    </xdr:from>
    <xdr:to>
      <xdr:col>89</xdr:col>
      <xdr:colOff>171450</xdr:colOff>
      <xdr:row>61</xdr:row>
      <xdr:rowOff>81915</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4365"/>
          <a:ext cx="46799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5080</xdr:rowOff>
    </xdr:from>
    <xdr:ext cx="343535" cy="21653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3230"/>
          <a:ext cx="34353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81915</xdr:rowOff>
    </xdr:from>
    <xdr:to>
      <xdr:col>89</xdr:col>
      <xdr:colOff>171450</xdr:colOff>
      <xdr:row>61</xdr:row>
      <xdr:rowOff>81915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036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60</xdr:row>
      <xdr:rowOff>111125</xdr:rowOff>
    </xdr:from>
    <xdr:ext cx="234950" cy="24447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197080" y="10398125"/>
          <a:ext cx="2349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98425</xdr:rowOff>
    </xdr:from>
    <xdr:to>
      <xdr:col>89</xdr:col>
      <xdr:colOff>171450</xdr:colOff>
      <xdr:row>59</xdr:row>
      <xdr:rowOff>98425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397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127635</xdr:rowOff>
    </xdr:from>
    <xdr:ext cx="531495" cy="257810"/>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505" y="10071735"/>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114300</xdr:rowOff>
    </xdr:from>
    <xdr:to>
      <xdr:col>89</xdr:col>
      <xdr:colOff>171450</xdr:colOff>
      <xdr:row>57</xdr:row>
      <xdr:rowOff>114300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695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143510</xdr:rowOff>
    </xdr:from>
    <xdr:ext cx="531495" cy="246380"/>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505" y="9744710"/>
          <a:ext cx="53149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130810</xdr:rowOff>
    </xdr:from>
    <xdr:to>
      <xdr:col>89</xdr:col>
      <xdr:colOff>171450</xdr:colOff>
      <xdr:row>55</xdr:row>
      <xdr:rowOff>130810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056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54</xdr:row>
      <xdr:rowOff>160020</xdr:rowOff>
    </xdr:from>
    <xdr:ext cx="531495" cy="257810"/>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505" y="941832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147955</xdr:rowOff>
    </xdr:from>
    <xdr:to>
      <xdr:col>89</xdr:col>
      <xdr:colOff>171450</xdr:colOff>
      <xdr:row>53</xdr:row>
      <xdr:rowOff>147955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80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5080</xdr:rowOff>
    </xdr:from>
    <xdr:ext cx="589280" cy="25082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370" y="9091930"/>
          <a:ext cx="5892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51</xdr:row>
      <xdr:rowOff>163830</xdr:rowOff>
    </xdr:from>
    <xdr:to>
      <xdr:col>89</xdr:col>
      <xdr:colOff>171450</xdr:colOff>
      <xdr:row>51</xdr:row>
      <xdr:rowOff>163830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778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21590</xdr:rowOff>
    </xdr:from>
    <xdr:ext cx="589280" cy="25463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370" y="8765540"/>
          <a:ext cx="58928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8255</xdr:rowOff>
    </xdr:from>
    <xdr:to>
      <xdr:col>89</xdr:col>
      <xdr:colOff>171450</xdr:colOff>
      <xdr:row>50</xdr:row>
      <xdr:rowOff>8255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075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37465</xdr:rowOff>
    </xdr:from>
    <xdr:ext cx="589280" cy="2584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370" y="8438515"/>
          <a:ext cx="589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171450</xdr:colOff>
      <xdr:row>48</xdr:row>
      <xdr:rowOff>24765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436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53975</xdr:rowOff>
    </xdr:from>
    <xdr:ext cx="589280" cy="24447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370" y="8112125"/>
          <a:ext cx="5892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171450</xdr:colOff>
      <xdr:row>61</xdr:row>
      <xdr:rowOff>81915</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4365"/>
          <a:ext cx="46799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101600</xdr:rowOff>
    </xdr:from>
    <xdr:to>
      <xdr:col>85</xdr:col>
      <xdr:colOff>126365</xdr:colOff>
      <xdr:row>59</xdr:row>
      <xdr:rowOff>8255</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674100"/>
          <a:ext cx="1270" cy="1449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59</xdr:row>
      <xdr:rowOff>12065</xdr:rowOff>
    </xdr:from>
    <xdr:ext cx="534670" cy="257810"/>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63950" y="1012761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38,284</a:t>
          </a:r>
          <a:endParaRPr kumimoji="1" lang="ja-JP" altLang="en-US" sz="1000" b="1">
            <a:latin typeface="ＭＳ Ｐゴシック"/>
            <a:ea typeface="ＭＳ Ｐゴシック"/>
          </a:endParaRPr>
        </a:p>
      </xdr:txBody>
    </xdr:sp>
    <xdr:clientData/>
  </xdr:oneCellAnchor>
  <xdr:twoCellAnchor>
    <xdr:from>
      <xdr:col>85</xdr:col>
      <xdr:colOff>38100</xdr:colOff>
      <xdr:row>59</xdr:row>
      <xdr:rowOff>8255</xdr:rowOff>
    </xdr:from>
    <xdr:to>
      <xdr:col>86</xdr:col>
      <xdr:colOff>25400</xdr:colOff>
      <xdr:row>59</xdr:row>
      <xdr:rowOff>8255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123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49</xdr:row>
      <xdr:rowOff>48260</xdr:rowOff>
    </xdr:from>
    <xdr:ext cx="598805" cy="257810"/>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63950" y="844931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171,442</a:t>
          </a:r>
          <a:endParaRPr kumimoji="1" lang="ja-JP" altLang="en-US" sz="1000" b="1">
            <a:latin typeface="ＭＳ Ｐゴシック"/>
          </a:endParaRPr>
        </a:p>
      </xdr:txBody>
    </xdr:sp>
    <xdr:clientData/>
  </xdr:oneCellAnchor>
  <xdr:twoCellAnchor>
    <xdr:from>
      <xdr:col>85</xdr:col>
      <xdr:colOff>38100</xdr:colOff>
      <xdr:row>50</xdr:row>
      <xdr:rowOff>101600</xdr:rowOff>
    </xdr:from>
    <xdr:to>
      <xdr:col>86</xdr:col>
      <xdr:colOff>25400</xdr:colOff>
      <xdr:row>50</xdr:row>
      <xdr:rowOff>101600</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674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120650</xdr:rowOff>
    </xdr:from>
    <xdr:to>
      <xdr:col>85</xdr:col>
      <xdr:colOff>127000</xdr:colOff>
      <xdr:row>57</xdr:row>
      <xdr:rowOff>149225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5481300" y="9893300"/>
          <a:ext cx="8382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55</xdr:row>
      <xdr:rowOff>167640</xdr:rowOff>
    </xdr:from>
    <xdr:ext cx="534670" cy="2457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63950" y="9597390"/>
          <a:ext cx="534670"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68,326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56</xdr:row>
      <xdr:rowOff>144780</xdr:rowOff>
    </xdr:from>
    <xdr:to>
      <xdr:col>85</xdr:col>
      <xdr:colOff>171450</xdr:colOff>
      <xdr:row>57</xdr:row>
      <xdr:rowOff>74930</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74598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92075</xdr:rowOff>
    </xdr:from>
    <xdr:to>
      <xdr:col>81</xdr:col>
      <xdr:colOff>50800</xdr:colOff>
      <xdr:row>57</xdr:row>
      <xdr:rowOff>149225</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4592300" y="9864725"/>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104140</xdr:rowOff>
    </xdr:from>
    <xdr:to>
      <xdr:col>81</xdr:col>
      <xdr:colOff>101600</xdr:colOff>
      <xdr:row>58</xdr:row>
      <xdr:rowOff>34290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876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58</xdr:row>
      <xdr:rowOff>25400</xdr:rowOff>
    </xdr:from>
    <xdr:ext cx="520700" cy="2584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3965" y="9969500"/>
          <a:ext cx="5207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56,267</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57</xdr:row>
      <xdr:rowOff>92075</xdr:rowOff>
    </xdr:from>
    <xdr:to>
      <xdr:col>76</xdr:col>
      <xdr:colOff>114300</xdr:colOff>
      <xdr:row>57</xdr:row>
      <xdr:rowOff>113030</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3696950" y="9864725"/>
          <a:ext cx="89535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126365</xdr:rowOff>
    </xdr:from>
    <xdr:to>
      <xdr:col>76</xdr:col>
      <xdr:colOff>165100</xdr:colOff>
      <xdr:row>58</xdr:row>
      <xdr:rowOff>56515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899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58</xdr:row>
      <xdr:rowOff>47625</xdr:rowOff>
    </xdr:from>
    <xdr:ext cx="528320" cy="257810"/>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4965" y="9991725"/>
          <a:ext cx="5283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54,230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57</xdr:row>
      <xdr:rowOff>73660</xdr:rowOff>
    </xdr:from>
    <xdr:to>
      <xdr:col>71</xdr:col>
      <xdr:colOff>171450</xdr:colOff>
      <xdr:row>57</xdr:row>
      <xdr:rowOff>113030</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a:off x="12814300" y="9846310"/>
          <a:ext cx="88265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13970</xdr:rowOff>
    </xdr:from>
    <xdr:to>
      <xdr:col>72</xdr:col>
      <xdr:colOff>38100</xdr:colOff>
      <xdr:row>58</xdr:row>
      <xdr:rowOff>115570</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958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58</xdr:row>
      <xdr:rowOff>106680</xdr:rowOff>
    </xdr:from>
    <xdr:ext cx="520700" cy="257810"/>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5965" y="10050780"/>
          <a:ext cx="5207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48,842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57</xdr:row>
      <xdr:rowOff>81915</xdr:rowOff>
    </xdr:from>
    <xdr:to>
      <xdr:col>67</xdr:col>
      <xdr:colOff>101600</xdr:colOff>
      <xdr:row>58</xdr:row>
      <xdr:rowOff>12065</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854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58</xdr:row>
      <xdr:rowOff>3175</xdr:rowOff>
    </xdr:from>
    <xdr:ext cx="520700" cy="2584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6965" y="9947275"/>
          <a:ext cx="5207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58,314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79375</xdr:rowOff>
    </xdr:from>
    <xdr:ext cx="762000" cy="2584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7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79375</xdr:rowOff>
    </xdr:from>
    <xdr:ext cx="754380" cy="2584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7825"/>
          <a:ext cx="7543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79375</xdr:rowOff>
    </xdr:from>
    <xdr:ext cx="762000" cy="2584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7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61</xdr:row>
      <xdr:rowOff>79375</xdr:rowOff>
    </xdr:from>
    <xdr:ext cx="762000" cy="2584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06450" y="10537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79375</xdr:rowOff>
    </xdr:from>
    <xdr:ext cx="754380" cy="2584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7825"/>
          <a:ext cx="7543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57</xdr:row>
      <xdr:rowOff>69850</xdr:rowOff>
    </xdr:from>
    <xdr:to>
      <xdr:col>85</xdr:col>
      <xdr:colOff>171450</xdr:colOff>
      <xdr:row>58</xdr:row>
      <xdr:rowOff>0</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984250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57</xdr:row>
      <xdr:rowOff>48260</xdr:rowOff>
    </xdr:from>
    <xdr:ext cx="534670" cy="257810"/>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63950" y="982091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59,423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57</xdr:row>
      <xdr:rowOff>98425</xdr:rowOff>
    </xdr:from>
    <xdr:to>
      <xdr:col>81</xdr:col>
      <xdr:colOff>101600</xdr:colOff>
      <xdr:row>58</xdr:row>
      <xdr:rowOff>27940</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87107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56</xdr:row>
      <xdr:rowOff>45085</xdr:rowOff>
    </xdr:from>
    <xdr:ext cx="520700" cy="2584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3965" y="9646285"/>
          <a:ext cx="5207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56,814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57</xdr:row>
      <xdr:rowOff>41275</xdr:rowOff>
    </xdr:from>
    <xdr:to>
      <xdr:col>76</xdr:col>
      <xdr:colOff>165100</xdr:colOff>
      <xdr:row>57</xdr:row>
      <xdr:rowOff>142240</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81392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55</xdr:row>
      <xdr:rowOff>159385</xdr:rowOff>
    </xdr:from>
    <xdr:ext cx="528320" cy="25463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4965" y="9589135"/>
          <a:ext cx="52832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62,076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57</xdr:row>
      <xdr:rowOff>62230</xdr:rowOff>
    </xdr:from>
    <xdr:to>
      <xdr:col>72</xdr:col>
      <xdr:colOff>38100</xdr:colOff>
      <xdr:row>57</xdr:row>
      <xdr:rowOff>163830</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983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56</xdr:row>
      <xdr:rowOff>8890</xdr:rowOff>
    </xdr:from>
    <xdr:ext cx="520700" cy="24447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5965" y="9610090"/>
          <a:ext cx="5207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60,158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57</xdr:row>
      <xdr:rowOff>23495</xdr:rowOff>
    </xdr:from>
    <xdr:to>
      <xdr:col>67</xdr:col>
      <xdr:colOff>101600</xdr:colOff>
      <xdr:row>57</xdr:row>
      <xdr:rowOff>125095</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79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55</xdr:row>
      <xdr:rowOff>141605</xdr:rowOff>
    </xdr:from>
    <xdr:ext cx="520700" cy="257810"/>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6965" y="9571355"/>
          <a:ext cx="5207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63,721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56515</xdr:rowOff>
    </xdr:from>
    <xdr:to>
      <xdr:col>89</xdr:col>
      <xdr:colOff>171450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7865"/>
          <a:ext cx="46799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2,275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171450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799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3535" cy="217170"/>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353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171450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171450</xdr:colOff>
      <xdr:row>79</xdr:row>
      <xdr:rowOff>44450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89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73660</xdr:rowOff>
    </xdr:from>
    <xdr:ext cx="234950" cy="2584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080" y="13446760"/>
          <a:ext cx="2349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171450</xdr:colOff>
      <xdr:row>77</xdr:row>
      <xdr:rowOff>6350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208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76</xdr:row>
      <xdr:rowOff>35560</xdr:rowOff>
    </xdr:from>
    <xdr:ext cx="453390" cy="2584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640" y="13065760"/>
          <a:ext cx="4533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171450</xdr:colOff>
      <xdr:row>74</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827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73</xdr:row>
      <xdr:rowOff>168910</xdr:rowOff>
    </xdr:from>
    <xdr:ext cx="453390" cy="245110"/>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78640" y="12684760"/>
          <a:ext cx="45339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101600</xdr:rowOff>
    </xdr:from>
    <xdr:to>
      <xdr:col>89</xdr:col>
      <xdr:colOff>171450</xdr:colOff>
      <xdr:row>72</xdr:row>
      <xdr:rowOff>101600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446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71</xdr:row>
      <xdr:rowOff>130810</xdr:rowOff>
    </xdr:from>
    <xdr:ext cx="453390" cy="2584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78640" y="12303760"/>
          <a:ext cx="4533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63500</xdr:rowOff>
    </xdr:from>
    <xdr:to>
      <xdr:col>89</xdr:col>
      <xdr:colOff>171450</xdr:colOff>
      <xdr:row>70</xdr:row>
      <xdr:rowOff>63500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65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92710</xdr:rowOff>
    </xdr:from>
    <xdr:ext cx="531495" cy="2584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505" y="11922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171450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54610</xdr:rowOff>
    </xdr:from>
    <xdr:ext cx="531495" cy="245110"/>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914505" y="11541760"/>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171450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799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165100</xdr:rowOff>
    </xdr:from>
    <xdr:to>
      <xdr:col>85</xdr:col>
      <xdr:colOff>126365</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338050"/>
          <a:ext cx="1270" cy="1250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79</xdr:row>
      <xdr:rowOff>48260</xdr:rowOff>
    </xdr:from>
    <xdr:ext cx="249555" cy="2584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63950" y="1359281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70</xdr:row>
      <xdr:rowOff>111760</xdr:rowOff>
    </xdr:from>
    <xdr:ext cx="469900" cy="245110"/>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63950" y="12113260"/>
          <a:ext cx="4699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9,850</a:t>
          </a:r>
          <a:endParaRPr kumimoji="1" lang="ja-JP" altLang="en-US" sz="1000" b="1">
            <a:latin typeface="ＭＳ Ｐゴシック"/>
          </a:endParaRPr>
        </a:p>
      </xdr:txBody>
    </xdr:sp>
    <xdr:clientData/>
  </xdr:oneCellAnchor>
  <xdr:twoCellAnchor>
    <xdr:from>
      <xdr:col>85</xdr:col>
      <xdr:colOff>38100</xdr:colOff>
      <xdr:row>71</xdr:row>
      <xdr:rowOff>165100</xdr:rowOff>
    </xdr:from>
    <xdr:to>
      <xdr:col>86</xdr:col>
      <xdr:colOff>25400</xdr:colOff>
      <xdr:row>71</xdr:row>
      <xdr:rowOff>165100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338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160020</xdr:rowOff>
    </xdr:from>
    <xdr:to>
      <xdr:col>85</xdr:col>
      <xdr:colOff>127000</xdr:colOff>
      <xdr:row>77</xdr:row>
      <xdr:rowOff>27305</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5481300" y="12847320"/>
          <a:ext cx="838200" cy="381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77</xdr:row>
      <xdr:rowOff>154940</xdr:rowOff>
    </xdr:from>
    <xdr:ext cx="469900" cy="251460"/>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63950" y="13356590"/>
          <a:ext cx="469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1,259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78</xdr:row>
      <xdr:rowOff>5080</xdr:rowOff>
    </xdr:from>
    <xdr:to>
      <xdr:col>85</xdr:col>
      <xdr:colOff>171450</xdr:colOff>
      <xdr:row>78</xdr:row>
      <xdr:rowOff>106680</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37818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63500</xdr:rowOff>
    </xdr:from>
    <xdr:to>
      <xdr:col>81</xdr:col>
      <xdr:colOff>50800</xdr:colOff>
      <xdr:row>74</xdr:row>
      <xdr:rowOff>160020</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4592300" y="12236450"/>
          <a:ext cx="889000" cy="610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130810</xdr:rowOff>
    </xdr:from>
    <xdr:to>
      <xdr:col>81</xdr:col>
      <xdr:colOff>101600</xdr:colOff>
      <xdr:row>78</xdr:row>
      <xdr:rowOff>60960</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33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78</xdr:row>
      <xdr:rowOff>52070</xdr:rowOff>
    </xdr:from>
    <xdr:ext cx="463550" cy="247650"/>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350" y="13425170"/>
          <a:ext cx="46355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71</xdr:row>
      <xdr:rowOff>63500</xdr:rowOff>
    </xdr:from>
    <xdr:to>
      <xdr:col>76</xdr:col>
      <xdr:colOff>114300</xdr:colOff>
      <xdr:row>78</xdr:row>
      <xdr:rowOff>153670</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flipV="1">
          <a:off x="13696950" y="12236450"/>
          <a:ext cx="895350" cy="129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121920</xdr:rowOff>
    </xdr:from>
    <xdr:to>
      <xdr:col>76</xdr:col>
      <xdr:colOff>165100</xdr:colOff>
      <xdr:row>78</xdr:row>
      <xdr:rowOff>52070</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323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78</xdr:row>
      <xdr:rowOff>43180</xdr:rowOff>
    </xdr:from>
    <xdr:ext cx="463550" cy="248920"/>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350" y="13416280"/>
          <a:ext cx="4635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75</xdr:row>
      <xdr:rowOff>35560</xdr:rowOff>
    </xdr:from>
    <xdr:to>
      <xdr:col>71</xdr:col>
      <xdr:colOff>171450</xdr:colOff>
      <xdr:row>78</xdr:row>
      <xdr:rowOff>153670</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2814300" y="12894310"/>
          <a:ext cx="882650" cy="632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74930</xdr:rowOff>
    </xdr:from>
    <xdr:to>
      <xdr:col>72</xdr:col>
      <xdr:colOff>38100</xdr:colOff>
      <xdr:row>79</xdr:row>
      <xdr:rowOff>4445</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4480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171450</xdr:colOff>
      <xdr:row>77</xdr:row>
      <xdr:rowOff>20955</xdr:rowOff>
    </xdr:from>
    <xdr:ext cx="378460" cy="24828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06450" y="13222605"/>
          <a:ext cx="3784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75</xdr:row>
      <xdr:rowOff>130175</xdr:rowOff>
    </xdr:from>
    <xdr:to>
      <xdr:col>67</xdr:col>
      <xdr:colOff>101600</xdr:colOff>
      <xdr:row>76</xdr:row>
      <xdr:rowOff>60325</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298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76</xdr:row>
      <xdr:rowOff>52070</xdr:rowOff>
    </xdr:from>
    <xdr:ext cx="463550" cy="247650"/>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350" y="13082270"/>
          <a:ext cx="46355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54380" cy="259080"/>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81</xdr:row>
      <xdr:rowOff>80010</xdr:rowOff>
    </xdr:from>
    <xdr:ext cx="762000" cy="259080"/>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064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54380" cy="259080"/>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76</xdr:row>
      <xdr:rowOff>147955</xdr:rowOff>
    </xdr:from>
    <xdr:to>
      <xdr:col>85</xdr:col>
      <xdr:colOff>171450</xdr:colOff>
      <xdr:row>77</xdr:row>
      <xdr:rowOff>78105</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17815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75</xdr:row>
      <xdr:rowOff>170815</xdr:rowOff>
    </xdr:from>
    <xdr:ext cx="469900" cy="2584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63950" y="130295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2,836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74</xdr:row>
      <xdr:rowOff>109220</xdr:rowOff>
    </xdr:from>
    <xdr:to>
      <xdr:col>81</xdr:col>
      <xdr:colOff>101600</xdr:colOff>
      <xdr:row>75</xdr:row>
      <xdr:rowOff>39370</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279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73</xdr:row>
      <xdr:rowOff>55880</xdr:rowOff>
    </xdr:from>
    <xdr:ext cx="463550" cy="259080"/>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246350" y="1257173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5,839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71</xdr:row>
      <xdr:rowOff>12065</xdr:rowOff>
    </xdr:from>
    <xdr:to>
      <xdr:col>76</xdr:col>
      <xdr:colOff>165100</xdr:colOff>
      <xdr:row>71</xdr:row>
      <xdr:rowOff>113665</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218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69</xdr:row>
      <xdr:rowOff>130175</xdr:rowOff>
    </xdr:from>
    <xdr:ext cx="528320" cy="2584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324965" y="11960225"/>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10,655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102870</xdr:rowOff>
    </xdr:from>
    <xdr:to>
      <xdr:col>72</xdr:col>
      <xdr:colOff>38100</xdr:colOff>
      <xdr:row>79</xdr:row>
      <xdr:rowOff>33020</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475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171450</xdr:colOff>
      <xdr:row>79</xdr:row>
      <xdr:rowOff>24130</xdr:rowOff>
    </xdr:from>
    <xdr:ext cx="378460" cy="259080"/>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506450" y="135686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74</xdr:row>
      <xdr:rowOff>156210</xdr:rowOff>
    </xdr:from>
    <xdr:to>
      <xdr:col>67</xdr:col>
      <xdr:colOff>101600</xdr:colOff>
      <xdr:row>75</xdr:row>
      <xdr:rowOff>86360</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284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73</xdr:row>
      <xdr:rowOff>102870</xdr:rowOff>
    </xdr:from>
    <xdr:ext cx="463550" cy="259080"/>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579350" y="1261872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5,472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171450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799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52,093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171450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799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3535" cy="217170"/>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353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171450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171450</xdr:colOff>
      <xdr:row>99</xdr:row>
      <xdr:rowOff>44450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18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34950" cy="259080"/>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080" y="16875760"/>
          <a:ext cx="2349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171450</xdr:colOff>
      <xdr:row>97</xdr:row>
      <xdr:rowOff>6350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637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171450</xdr:colOff>
      <xdr:row>94</xdr:row>
      <xdr:rowOff>139700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256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31495" cy="248920"/>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505" y="1611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171450</xdr:colOff>
      <xdr:row>92</xdr:row>
      <xdr:rowOff>101600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875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130810</xdr:rowOff>
    </xdr:from>
    <xdr:ext cx="531495" cy="259080"/>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171450</xdr:colOff>
      <xdr:row>90</xdr:row>
      <xdr:rowOff>63500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494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89</xdr:row>
      <xdr:rowOff>92710</xdr:rowOff>
    </xdr:from>
    <xdr:ext cx="531495" cy="2584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914505" y="15351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171450</xdr:colOff>
      <xdr:row>88</xdr:row>
      <xdr:rowOff>25400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113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9280" cy="245110"/>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370" y="14970760"/>
          <a:ext cx="58928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171450</xdr:colOff>
      <xdr:row>101</xdr:row>
      <xdr:rowOff>82550</xdr:rowOff>
    </xdr:to>
    <xdr:sp macro="" textlink="">
      <xdr:nvSpPr>
        <xdr:cNvPr id="694" name="公債費グラフ枠">
          <a:extLst>
            <a:ext uri="{FF2B5EF4-FFF2-40B4-BE49-F238E27FC236}">
              <a16:creationId xmlns:a16="http://schemas.microsoft.com/office/drawing/2014/main" id="{00000000-0008-0000-0700-0000B6020000}"/>
            </a:ext>
          </a:extLst>
        </xdr:cNvPr>
        <xdr:cNvSpPr/>
      </xdr:nvSpPr>
      <xdr:spPr>
        <a:xfrm>
          <a:off x="12446000" y="15113000"/>
          <a:ext cx="46799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69850</xdr:rowOff>
    </xdr:from>
    <xdr:to>
      <xdr:col>85</xdr:col>
      <xdr:colOff>126365</xdr:colOff>
      <xdr:row>98</xdr:row>
      <xdr:rowOff>81915</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6317595" y="15671800"/>
          <a:ext cx="1270" cy="12122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98</xdr:row>
      <xdr:rowOff>86360</xdr:rowOff>
    </xdr:from>
    <xdr:ext cx="469900" cy="251460"/>
    <xdr:sp macro="" textlink="">
      <xdr:nvSpPr>
        <xdr:cNvPr id="696" name="公債費最小値テキスト">
          <a:extLst>
            <a:ext uri="{FF2B5EF4-FFF2-40B4-BE49-F238E27FC236}">
              <a16:creationId xmlns:a16="http://schemas.microsoft.com/office/drawing/2014/main" id="{00000000-0008-0000-0700-0000B8020000}"/>
            </a:ext>
          </a:extLst>
        </xdr:cNvPr>
        <xdr:cNvSpPr txBox="1"/>
      </xdr:nvSpPr>
      <xdr:spPr>
        <a:xfrm>
          <a:off x="16363950" y="1688846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7,042</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81915</xdr:rowOff>
    </xdr:from>
    <xdr:to>
      <xdr:col>86</xdr:col>
      <xdr:colOff>25400</xdr:colOff>
      <xdr:row>98</xdr:row>
      <xdr:rowOff>81915</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6884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90</xdr:row>
      <xdr:rowOff>16510</xdr:rowOff>
    </xdr:from>
    <xdr:ext cx="534670" cy="258445"/>
    <xdr:sp macro="" textlink="">
      <xdr:nvSpPr>
        <xdr:cNvPr id="698" name="公債費最大値テキスト">
          <a:extLst>
            <a:ext uri="{FF2B5EF4-FFF2-40B4-BE49-F238E27FC236}">
              <a16:creationId xmlns:a16="http://schemas.microsoft.com/office/drawing/2014/main" id="{00000000-0008-0000-0700-0000BA020000}"/>
            </a:ext>
          </a:extLst>
        </xdr:cNvPr>
        <xdr:cNvSpPr txBox="1"/>
      </xdr:nvSpPr>
      <xdr:spPr>
        <a:xfrm>
          <a:off x="16363950" y="1544701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70,658</a:t>
          </a:r>
          <a:endParaRPr kumimoji="1" lang="ja-JP" altLang="en-US" sz="1000" b="1">
            <a:latin typeface="ＭＳ Ｐゴシック"/>
          </a:endParaRPr>
        </a:p>
      </xdr:txBody>
    </xdr:sp>
    <xdr:clientData/>
  </xdr:oneCellAnchor>
  <xdr:twoCellAnchor>
    <xdr:from>
      <xdr:col>85</xdr:col>
      <xdr:colOff>38100</xdr:colOff>
      <xdr:row>91</xdr:row>
      <xdr:rowOff>69850</xdr:rowOff>
    </xdr:from>
    <xdr:to>
      <xdr:col>86</xdr:col>
      <xdr:colOff>25400</xdr:colOff>
      <xdr:row>91</xdr:row>
      <xdr:rowOff>69850</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5671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88265</xdr:rowOff>
    </xdr:from>
    <xdr:to>
      <xdr:col>85</xdr:col>
      <xdr:colOff>127000</xdr:colOff>
      <xdr:row>92</xdr:row>
      <xdr:rowOff>107315</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5481300" y="15861665"/>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94</xdr:row>
      <xdr:rowOff>95250</xdr:rowOff>
    </xdr:from>
    <xdr:ext cx="534670" cy="259080"/>
    <xdr:sp macro="" textlink="">
      <xdr:nvSpPr>
        <xdr:cNvPr id="701" name="公債費平均値テキスト">
          <a:extLst>
            <a:ext uri="{FF2B5EF4-FFF2-40B4-BE49-F238E27FC236}">
              <a16:creationId xmlns:a16="http://schemas.microsoft.com/office/drawing/2014/main" id="{00000000-0008-0000-0700-0000BD020000}"/>
            </a:ext>
          </a:extLst>
        </xdr:cNvPr>
        <xdr:cNvSpPr txBox="1"/>
      </xdr:nvSpPr>
      <xdr:spPr>
        <a:xfrm>
          <a:off x="16363950" y="162115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38,520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94</xdr:row>
      <xdr:rowOff>116840</xdr:rowOff>
    </xdr:from>
    <xdr:to>
      <xdr:col>85</xdr:col>
      <xdr:colOff>171450</xdr:colOff>
      <xdr:row>95</xdr:row>
      <xdr:rowOff>46990</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6268700" y="1623314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107315</xdr:rowOff>
    </xdr:from>
    <xdr:to>
      <xdr:col>81</xdr:col>
      <xdr:colOff>50800</xdr:colOff>
      <xdr:row>92</xdr:row>
      <xdr:rowOff>125730</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4592300" y="1588071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113665</xdr:rowOff>
    </xdr:from>
    <xdr:to>
      <xdr:col>81</xdr:col>
      <xdr:colOff>101600</xdr:colOff>
      <xdr:row>95</xdr:row>
      <xdr:rowOff>43815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5430500" y="1622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34925</xdr:rowOff>
    </xdr:from>
    <xdr:ext cx="520700" cy="259080"/>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3965" y="16322675"/>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38,715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92</xdr:row>
      <xdr:rowOff>125730</xdr:rowOff>
    </xdr:from>
    <xdr:to>
      <xdr:col>76</xdr:col>
      <xdr:colOff>114300</xdr:colOff>
      <xdr:row>93</xdr:row>
      <xdr:rowOff>40640</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3696950" y="15899130"/>
          <a:ext cx="89535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112395</xdr:rowOff>
    </xdr:from>
    <xdr:to>
      <xdr:col>76</xdr:col>
      <xdr:colOff>165100</xdr:colOff>
      <xdr:row>95</xdr:row>
      <xdr:rowOff>42545</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4541500" y="1622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33655</xdr:rowOff>
    </xdr:from>
    <xdr:ext cx="528320" cy="2584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324965" y="16321405"/>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38,760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93</xdr:row>
      <xdr:rowOff>40640</xdr:rowOff>
    </xdr:from>
    <xdr:to>
      <xdr:col>71</xdr:col>
      <xdr:colOff>171450</xdr:colOff>
      <xdr:row>93</xdr:row>
      <xdr:rowOff>111760</xdr:rowOff>
    </xdr:to>
    <xdr:cxnSp macro="">
      <xdr:nvCxnSpPr>
        <xdr:cNvPr id="709" name="直線コネクタ 708">
          <a:extLst>
            <a:ext uri="{FF2B5EF4-FFF2-40B4-BE49-F238E27FC236}">
              <a16:creationId xmlns:a16="http://schemas.microsoft.com/office/drawing/2014/main" id="{00000000-0008-0000-0700-0000C5020000}"/>
            </a:ext>
          </a:extLst>
        </xdr:cNvPr>
        <xdr:cNvCxnSpPr/>
      </xdr:nvCxnSpPr>
      <xdr:spPr>
        <a:xfrm flipV="1">
          <a:off x="12814300" y="15985490"/>
          <a:ext cx="882650"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113665</xdr:rowOff>
    </xdr:from>
    <xdr:to>
      <xdr:col>72</xdr:col>
      <xdr:colOff>38100</xdr:colOff>
      <xdr:row>95</xdr:row>
      <xdr:rowOff>43815</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3652500" y="1622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34925</xdr:rowOff>
    </xdr:from>
    <xdr:ext cx="520700" cy="259080"/>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435965" y="16322675"/>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38,712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93</xdr:row>
      <xdr:rowOff>163195</xdr:rowOff>
    </xdr:from>
    <xdr:to>
      <xdr:col>67</xdr:col>
      <xdr:colOff>101600</xdr:colOff>
      <xdr:row>94</xdr:row>
      <xdr:rowOff>93345</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2763500" y="16108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84455</xdr:rowOff>
    </xdr:from>
    <xdr:ext cx="520700" cy="25908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546965" y="16200755"/>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45,094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54380" cy="259080"/>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90800" y="173964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101</xdr:row>
      <xdr:rowOff>80010</xdr:rowOff>
    </xdr:from>
    <xdr:ext cx="762000" cy="259080"/>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5064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54380" cy="259080"/>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623800" y="173964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92</xdr:row>
      <xdr:rowOff>37465</xdr:rowOff>
    </xdr:from>
    <xdr:to>
      <xdr:col>85</xdr:col>
      <xdr:colOff>171450</xdr:colOff>
      <xdr:row>92</xdr:row>
      <xdr:rowOff>139065</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6268700" y="1581086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91</xdr:row>
      <xdr:rowOff>60325</xdr:rowOff>
    </xdr:from>
    <xdr:ext cx="534670" cy="259080"/>
    <xdr:sp macro="" textlink="">
      <xdr:nvSpPr>
        <xdr:cNvPr id="720" name="公債費該当値テキスト">
          <a:extLst>
            <a:ext uri="{FF2B5EF4-FFF2-40B4-BE49-F238E27FC236}">
              <a16:creationId xmlns:a16="http://schemas.microsoft.com/office/drawing/2014/main" id="{00000000-0008-0000-0700-0000D0020000}"/>
            </a:ext>
          </a:extLst>
        </xdr:cNvPr>
        <xdr:cNvSpPr txBox="1"/>
      </xdr:nvSpPr>
      <xdr:spPr>
        <a:xfrm>
          <a:off x="16363950" y="156622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60,715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92</xdr:row>
      <xdr:rowOff>56515</xdr:rowOff>
    </xdr:from>
    <xdr:to>
      <xdr:col>81</xdr:col>
      <xdr:colOff>101600</xdr:colOff>
      <xdr:row>92</xdr:row>
      <xdr:rowOff>158115</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5430500" y="1582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91</xdr:row>
      <xdr:rowOff>3175</xdr:rowOff>
    </xdr:from>
    <xdr:ext cx="520700" cy="259080"/>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5213965" y="15605125"/>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59,702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92</xdr:row>
      <xdr:rowOff>74930</xdr:rowOff>
    </xdr:from>
    <xdr:to>
      <xdr:col>76</xdr:col>
      <xdr:colOff>165100</xdr:colOff>
      <xdr:row>93</xdr:row>
      <xdr:rowOff>5080</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4541500" y="1584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91</xdr:row>
      <xdr:rowOff>21590</xdr:rowOff>
    </xdr:from>
    <xdr:ext cx="528320" cy="259080"/>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4324965" y="1562354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58,737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92</xdr:row>
      <xdr:rowOff>161290</xdr:rowOff>
    </xdr:from>
    <xdr:to>
      <xdr:col>72</xdr:col>
      <xdr:colOff>38100</xdr:colOff>
      <xdr:row>93</xdr:row>
      <xdr:rowOff>91440</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3652500" y="1593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91</xdr:row>
      <xdr:rowOff>107950</xdr:rowOff>
    </xdr:from>
    <xdr:ext cx="520700" cy="259080"/>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3435965" y="1570990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54,201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93</xdr:row>
      <xdr:rowOff>60960</xdr:rowOff>
    </xdr:from>
    <xdr:to>
      <xdr:col>67</xdr:col>
      <xdr:colOff>101600</xdr:colOff>
      <xdr:row>93</xdr:row>
      <xdr:rowOff>162560</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2763500" y="1600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92</xdr:row>
      <xdr:rowOff>8255</xdr:rowOff>
    </xdr:from>
    <xdr:ext cx="520700" cy="24955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2546965" y="15781655"/>
          <a:ext cx="5207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50,450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56515</xdr:rowOff>
    </xdr:from>
    <xdr:to>
      <xdr:col>120</xdr:col>
      <xdr:colOff>114300</xdr:colOff>
      <xdr:row>25</xdr:row>
      <xdr:rowOff>31115</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3999865"/>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56515</xdr:rowOff>
    </xdr:from>
    <xdr:to>
      <xdr:col>104</xdr:col>
      <xdr:colOff>127000</xdr:colOff>
      <xdr:row>26</xdr:row>
      <xdr:rowOff>139065</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342765"/>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56515</xdr:rowOff>
    </xdr:from>
    <xdr:to>
      <xdr:col>110</xdr:col>
      <xdr:colOff>0</xdr:colOff>
      <xdr:row>26</xdr:row>
      <xdr:rowOff>139065</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342765"/>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56515</xdr:rowOff>
    </xdr:from>
    <xdr:to>
      <xdr:col>116</xdr:col>
      <xdr:colOff>0</xdr:colOff>
      <xdr:row>26</xdr:row>
      <xdr:rowOff>139065</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342765"/>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24765</xdr:rowOff>
    </xdr:from>
    <xdr:to>
      <xdr:col>120</xdr:col>
      <xdr:colOff>114300</xdr:colOff>
      <xdr:row>41</xdr:row>
      <xdr:rowOff>81915</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8288000" y="4825365"/>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5080</xdr:rowOff>
    </xdr:from>
    <xdr:ext cx="335915" cy="21653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249900" y="4634230"/>
          <a:ext cx="33591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81915</xdr:rowOff>
    </xdr:from>
    <xdr:to>
      <xdr:col>120</xdr:col>
      <xdr:colOff>114300</xdr:colOff>
      <xdr:row>41</xdr:row>
      <xdr:rowOff>81915</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7111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139065</xdr:rowOff>
    </xdr:from>
    <xdr:to>
      <xdr:col>120</xdr:col>
      <xdr:colOff>114300</xdr:colOff>
      <xdr:row>38</xdr:row>
      <xdr:rowOff>139065</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6541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167640</xdr:rowOff>
    </xdr:from>
    <xdr:ext cx="234950" cy="245110"/>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8039080" y="6511290"/>
          <a:ext cx="23495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24765</xdr:rowOff>
    </xdr:from>
    <xdr:to>
      <xdr:col>120</xdr:col>
      <xdr:colOff>114300</xdr:colOff>
      <xdr:row>36</xdr:row>
      <xdr:rowOff>24765</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1969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35</xdr:row>
      <xdr:rowOff>53975</xdr:rowOff>
    </xdr:from>
    <xdr:ext cx="370840" cy="24447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910810" y="6054725"/>
          <a:ext cx="37084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96</xdr:col>
      <xdr:colOff>0</xdr:colOff>
      <xdr:row>33</xdr:row>
      <xdr:rowOff>81915</xdr:rowOff>
    </xdr:from>
    <xdr:to>
      <xdr:col>120</xdr:col>
      <xdr:colOff>114300</xdr:colOff>
      <xdr:row>33</xdr:row>
      <xdr:rowOff>81915</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7397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32</xdr:row>
      <xdr:rowOff>111125</xdr:rowOff>
    </xdr:from>
    <xdr:ext cx="370840" cy="24447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910810" y="5597525"/>
          <a:ext cx="37084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139065</xdr:rowOff>
    </xdr:from>
    <xdr:to>
      <xdr:col>120</xdr:col>
      <xdr:colOff>114300</xdr:colOff>
      <xdr:row>30</xdr:row>
      <xdr:rowOff>139065</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825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29</xdr:row>
      <xdr:rowOff>167640</xdr:rowOff>
    </xdr:from>
    <xdr:ext cx="370840" cy="245110"/>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910810" y="5139690"/>
          <a:ext cx="37084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28</xdr:row>
      <xdr:rowOff>24765</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5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27</xdr:row>
      <xdr:rowOff>53975</xdr:rowOff>
    </xdr:from>
    <xdr:ext cx="370840" cy="24447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910810" y="4683125"/>
          <a:ext cx="37084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41</xdr:row>
      <xdr:rowOff>81915</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5365"/>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24765</xdr:rowOff>
    </xdr:from>
    <xdr:to>
      <xdr:col>116</xdr:col>
      <xdr:colOff>62865</xdr:colOff>
      <xdr:row>38</xdr:row>
      <xdr:rowOff>139065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511165"/>
          <a:ext cx="1270" cy="1143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147955</xdr:rowOff>
    </xdr:from>
    <xdr:ext cx="249555" cy="25463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663055"/>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139065</xdr:rowOff>
    </xdr:from>
    <xdr:to>
      <xdr:col>116</xdr:col>
      <xdr:colOff>152400</xdr:colOff>
      <xdr:row>38</xdr:row>
      <xdr:rowOff>139065</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654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142240</xdr:rowOff>
    </xdr:from>
    <xdr:ext cx="378460" cy="250190"/>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285740"/>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500</a:t>
          </a:r>
          <a:endParaRPr kumimoji="1" lang="ja-JP" altLang="en-US" sz="1000" b="1">
            <a:latin typeface="ＭＳ Ｐゴシック"/>
          </a:endParaRPr>
        </a:p>
      </xdr:txBody>
    </xdr:sp>
    <xdr:clientData/>
  </xdr:oneCellAnchor>
  <xdr:twoCellAnchor>
    <xdr:from>
      <xdr:col>115</xdr:col>
      <xdr:colOff>165100</xdr:colOff>
      <xdr:row>32</xdr:row>
      <xdr:rowOff>24765</xdr:rowOff>
    </xdr:from>
    <xdr:to>
      <xdr:col>116</xdr:col>
      <xdr:colOff>152400</xdr:colOff>
      <xdr:row>32</xdr:row>
      <xdr:rowOff>24765</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511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38</xdr:row>
      <xdr:rowOff>139065</xdr:rowOff>
    </xdr:from>
    <xdr:to>
      <xdr:col>116</xdr:col>
      <xdr:colOff>63500</xdr:colOff>
      <xdr:row>38</xdr:row>
      <xdr:rowOff>139065</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16950" y="6654165"/>
          <a:ext cx="844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65405</xdr:rowOff>
    </xdr:from>
    <xdr:ext cx="313690" cy="24447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409055"/>
          <a:ext cx="31369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42545</xdr:rowOff>
    </xdr:from>
    <xdr:to>
      <xdr:col>116</xdr:col>
      <xdr:colOff>114300</xdr:colOff>
      <xdr:row>38</xdr:row>
      <xdr:rowOff>144145</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5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139065</xdr:rowOff>
    </xdr:from>
    <xdr:to>
      <xdr:col>111</xdr:col>
      <xdr:colOff>171450</xdr:colOff>
      <xdr:row>38</xdr:row>
      <xdr:rowOff>139065</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654165"/>
          <a:ext cx="8826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165100</xdr:rowOff>
    </xdr:from>
    <xdr:to>
      <xdr:col>112</xdr:col>
      <xdr:colOff>38100</xdr:colOff>
      <xdr:row>37</xdr:row>
      <xdr:rowOff>95885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33730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171450</xdr:colOff>
      <xdr:row>35</xdr:row>
      <xdr:rowOff>112395</xdr:rowOff>
    </xdr:from>
    <xdr:ext cx="378460" cy="255270"/>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26450" y="6113145"/>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139065</xdr:rowOff>
    </xdr:from>
    <xdr:to>
      <xdr:col>107</xdr:col>
      <xdr:colOff>50800</xdr:colOff>
      <xdr:row>38</xdr:row>
      <xdr:rowOff>139065</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65416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33655</xdr:rowOff>
    </xdr:from>
    <xdr:to>
      <xdr:col>107</xdr:col>
      <xdr:colOff>101600</xdr:colOff>
      <xdr:row>37</xdr:row>
      <xdr:rowOff>135255</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377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35</xdr:row>
      <xdr:rowOff>151765</xdr:rowOff>
    </xdr:from>
    <xdr:ext cx="313690" cy="2584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455" y="615251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38</xdr:row>
      <xdr:rowOff>139065</xdr:rowOff>
    </xdr:from>
    <xdr:to>
      <xdr:col>102</xdr:col>
      <xdr:colOff>114300</xdr:colOff>
      <xdr:row>38</xdr:row>
      <xdr:rowOff>139065</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49950" y="6654165"/>
          <a:ext cx="8953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53975</xdr:rowOff>
    </xdr:from>
    <xdr:to>
      <xdr:col>102</xdr:col>
      <xdr:colOff>165100</xdr:colOff>
      <xdr:row>36</xdr:row>
      <xdr:rowOff>155575</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226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35</xdr:row>
      <xdr:rowOff>635</xdr:rowOff>
    </xdr:from>
    <xdr:ext cx="378460" cy="2584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6070" y="600138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34</xdr:row>
      <xdr:rowOff>53975</xdr:rowOff>
    </xdr:from>
    <xdr:to>
      <xdr:col>98</xdr:col>
      <xdr:colOff>38100</xdr:colOff>
      <xdr:row>34</xdr:row>
      <xdr:rowOff>155575</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5883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171450</xdr:colOff>
      <xdr:row>33</xdr:row>
      <xdr:rowOff>635</xdr:rowOff>
    </xdr:from>
    <xdr:ext cx="378460" cy="2584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59450" y="565848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315</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79375</xdr:rowOff>
    </xdr:from>
    <xdr:ext cx="762000" cy="2584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41</xdr:row>
      <xdr:rowOff>79375</xdr:rowOff>
    </xdr:from>
    <xdr:ext cx="762000" cy="2584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26450" y="710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79375</xdr:rowOff>
    </xdr:from>
    <xdr:ext cx="754380" cy="2584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8825"/>
          <a:ext cx="7543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79375</xdr:rowOff>
    </xdr:from>
    <xdr:ext cx="762000" cy="2584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41</xdr:row>
      <xdr:rowOff>79375</xdr:rowOff>
    </xdr:from>
    <xdr:ext cx="762000" cy="2584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59450" y="710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18415</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040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20955</xdr:rowOff>
    </xdr:from>
    <xdr:ext cx="249555" cy="255270"/>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536055"/>
          <a:ext cx="249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18415</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040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9525</xdr:rowOff>
    </xdr:from>
    <xdr:ext cx="235585" cy="25463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840" y="6696075"/>
          <a:ext cx="2355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88900</xdr:rowOff>
    </xdr:from>
    <xdr:to>
      <xdr:col>107</xdr:col>
      <xdr:colOff>101600</xdr:colOff>
      <xdr:row>39</xdr:row>
      <xdr:rowOff>18415</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040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9525</xdr:rowOff>
    </xdr:from>
    <xdr:ext cx="235585" cy="25463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840" y="6696075"/>
          <a:ext cx="2355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88900</xdr:rowOff>
    </xdr:from>
    <xdr:to>
      <xdr:col>102</xdr:col>
      <xdr:colOff>165100</xdr:colOff>
      <xdr:row>39</xdr:row>
      <xdr:rowOff>18415</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040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39</xdr:row>
      <xdr:rowOff>9525</xdr:rowOff>
    </xdr:from>
    <xdr:ext cx="248285" cy="25463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11950" y="6696075"/>
          <a:ext cx="2482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18415</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040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9525</xdr:rowOff>
    </xdr:from>
    <xdr:ext cx="235585" cy="25463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840" y="6696075"/>
          <a:ext cx="2355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56515</xdr:rowOff>
    </xdr:from>
    <xdr:to>
      <xdr:col>120</xdr:col>
      <xdr:colOff>114300</xdr:colOff>
      <xdr:row>45</xdr:row>
      <xdr:rowOff>31115</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8865"/>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56515</xdr:rowOff>
    </xdr:from>
    <xdr:to>
      <xdr:col>104</xdr:col>
      <xdr:colOff>127000</xdr:colOff>
      <xdr:row>46</xdr:row>
      <xdr:rowOff>139065</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1765"/>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56515</xdr:rowOff>
    </xdr:from>
    <xdr:to>
      <xdr:col>110</xdr:col>
      <xdr:colOff>0</xdr:colOff>
      <xdr:row>46</xdr:row>
      <xdr:rowOff>139065</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1765"/>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56515</xdr:rowOff>
    </xdr:from>
    <xdr:to>
      <xdr:col>116</xdr:col>
      <xdr:colOff>0</xdr:colOff>
      <xdr:row>46</xdr:row>
      <xdr:rowOff>139065</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1765"/>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24765</xdr:rowOff>
    </xdr:from>
    <xdr:to>
      <xdr:col>120</xdr:col>
      <xdr:colOff>114300</xdr:colOff>
      <xdr:row>61</xdr:row>
      <xdr:rowOff>81915</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4365"/>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5080</xdr:rowOff>
    </xdr:from>
    <xdr:ext cx="335915" cy="21653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3230"/>
          <a:ext cx="33591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81915</xdr:rowOff>
    </xdr:from>
    <xdr:to>
      <xdr:col>120</xdr:col>
      <xdr:colOff>114300</xdr:colOff>
      <xdr:row>61</xdr:row>
      <xdr:rowOff>81915</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0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139065</xdr:rowOff>
    </xdr:from>
    <xdr:to>
      <xdr:col>120</xdr:col>
      <xdr:colOff>114300</xdr:colOff>
      <xdr:row>54</xdr:row>
      <xdr:rowOff>139065</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7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167640</xdr:rowOff>
    </xdr:from>
    <xdr:ext cx="234950" cy="245110"/>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080" y="9254490"/>
          <a:ext cx="23495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48</xdr:row>
      <xdr:rowOff>24765</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4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53975</xdr:rowOff>
    </xdr:from>
    <xdr:ext cx="234950" cy="24447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080" y="8112125"/>
          <a:ext cx="2349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61</xdr:row>
      <xdr:rowOff>81915</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4365"/>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139065</xdr:rowOff>
    </xdr:from>
    <xdr:to>
      <xdr:col>116</xdr:col>
      <xdr:colOff>62865</xdr:colOff>
      <xdr:row>54</xdr:row>
      <xdr:rowOff>139065</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736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9525</xdr:rowOff>
    </xdr:from>
    <xdr:ext cx="249555" cy="25463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275"/>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139065</xdr:rowOff>
    </xdr:from>
    <xdr:to>
      <xdr:col>116</xdr:col>
      <xdr:colOff>152400</xdr:colOff>
      <xdr:row>54</xdr:row>
      <xdr:rowOff>139065</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7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9525</xdr:rowOff>
    </xdr:from>
    <xdr:ext cx="249555" cy="25463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6375"/>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139065</xdr:rowOff>
    </xdr:from>
    <xdr:to>
      <xdr:col>116</xdr:col>
      <xdr:colOff>152400</xdr:colOff>
      <xdr:row>54</xdr:row>
      <xdr:rowOff>139065</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7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54</xdr:row>
      <xdr:rowOff>139065</xdr:rowOff>
    </xdr:from>
    <xdr:to>
      <xdr:col>116</xdr:col>
      <xdr:colOff>63500</xdr:colOff>
      <xdr:row>54</xdr:row>
      <xdr:rowOff>139065</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16950" y="9397365"/>
          <a:ext cx="844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66675</xdr:rowOff>
    </xdr:from>
    <xdr:ext cx="249555" cy="25463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4975"/>
          <a:ext cx="24955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18415</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139065</xdr:rowOff>
    </xdr:from>
    <xdr:to>
      <xdr:col>111</xdr:col>
      <xdr:colOff>171450</xdr:colOff>
      <xdr:row>54</xdr:row>
      <xdr:rowOff>139065</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7365"/>
          <a:ext cx="8826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18415</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9525</xdr:rowOff>
    </xdr:from>
    <xdr:ext cx="235585" cy="25463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840" y="9439275"/>
          <a:ext cx="2355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139065</xdr:rowOff>
    </xdr:from>
    <xdr:to>
      <xdr:col>107</xdr:col>
      <xdr:colOff>50800</xdr:colOff>
      <xdr:row>54</xdr:row>
      <xdr:rowOff>139065</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736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18415</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9525</xdr:rowOff>
    </xdr:from>
    <xdr:ext cx="235585" cy="25463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840" y="9439275"/>
          <a:ext cx="2355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54</xdr:row>
      <xdr:rowOff>139065</xdr:rowOff>
    </xdr:from>
    <xdr:to>
      <xdr:col>102</xdr:col>
      <xdr:colOff>114300</xdr:colOff>
      <xdr:row>54</xdr:row>
      <xdr:rowOff>139065</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49950" y="9397365"/>
          <a:ext cx="8953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18415</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55</xdr:row>
      <xdr:rowOff>9525</xdr:rowOff>
    </xdr:from>
    <xdr:ext cx="248285" cy="25463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11950" y="9439275"/>
          <a:ext cx="2482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18415</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9525</xdr:rowOff>
    </xdr:from>
    <xdr:ext cx="235585" cy="25463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840" y="9439275"/>
          <a:ext cx="2355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79375</xdr:rowOff>
    </xdr:from>
    <xdr:ext cx="762000" cy="2584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7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61</xdr:row>
      <xdr:rowOff>79375</xdr:rowOff>
    </xdr:from>
    <xdr:ext cx="762000" cy="2584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26450" y="10537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79375</xdr:rowOff>
    </xdr:from>
    <xdr:ext cx="754380" cy="2584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7825"/>
          <a:ext cx="7543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79375</xdr:rowOff>
    </xdr:from>
    <xdr:ext cx="762000" cy="2584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7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61</xdr:row>
      <xdr:rowOff>79375</xdr:rowOff>
    </xdr:from>
    <xdr:ext cx="762000" cy="2584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59450" y="10537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18415</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123825</xdr:rowOff>
    </xdr:from>
    <xdr:ext cx="249555" cy="25463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0675"/>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18415</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34925</xdr:rowOff>
    </xdr:from>
    <xdr:ext cx="235585" cy="257810"/>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840" y="9121775"/>
          <a:ext cx="2355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18415</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34925</xdr:rowOff>
    </xdr:from>
    <xdr:ext cx="235585" cy="257810"/>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840" y="9121775"/>
          <a:ext cx="2355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18415</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53</xdr:row>
      <xdr:rowOff>34925</xdr:rowOff>
    </xdr:from>
    <xdr:ext cx="248285" cy="257810"/>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11950" y="9121775"/>
          <a:ext cx="2482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18415</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34925</xdr:rowOff>
    </xdr:from>
    <xdr:ext cx="235585" cy="257810"/>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840" y="9121775"/>
          <a:ext cx="2355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rgbClr val="FF0000"/>
              </a:solidFill>
              <a:latin typeface="ＭＳ Ｐゴシック"/>
              <a:ea typeface="ＭＳ Ｐゴシック"/>
            </a:rPr>
            <a:t>　</a:t>
          </a:r>
          <a:r>
            <a:rPr kumimoji="1" lang="ja-JP" altLang="en-US" sz="1300">
              <a:solidFill>
                <a:schemeClr val="tx1"/>
              </a:solidFill>
              <a:latin typeface="ＭＳ Ｐゴシック"/>
              <a:ea typeface="ＭＳ Ｐゴシック"/>
            </a:rPr>
            <a:t>目的別歳出の動向として，主に総務費，衛生費，農林水産業費が前年度から減少したが，民生費，土木費，教育費が前年度から増加しており，総額としては前年度から増加している。</a:t>
          </a:r>
        </a:p>
        <a:p>
          <a:r>
            <a:rPr kumimoji="1" lang="ja-JP" altLang="en-US" sz="1300">
              <a:solidFill>
                <a:schemeClr val="tx1"/>
              </a:solidFill>
              <a:latin typeface="ＭＳ Ｐゴシック"/>
              <a:ea typeface="ＭＳ Ｐゴシック"/>
            </a:rPr>
            <a:t>　増加要因として，民生費については，定額減税補足給付金支給事業や児童保育施設整備事業の事業費の増加が挙げられる。土木費については，市営住宅に係る整備事業による事業費の増加が挙げられる。教育費については，古川第四小学校大規模改修に係る事業費の増加が挙げられる。</a:t>
          </a:r>
        </a:p>
        <a:p>
          <a:r>
            <a:rPr kumimoji="1" lang="ja-JP" altLang="en-US" sz="1300">
              <a:solidFill>
                <a:schemeClr val="tx1"/>
              </a:solidFill>
              <a:latin typeface="ＭＳ Ｐゴシック"/>
              <a:ea typeface="ＭＳ Ｐゴシック"/>
            </a:rPr>
            <a:t>　減少要因として，総務費については，職員人件費や日本語学校整備事業に係る事業費は増加したものの，ふるさと納税寄附額減少に伴うふるさと納税推進事業の事業費の減少，また，三本木庁舎等大規模改修事業の事業費の減少が挙げられる。衛生費については，新型コロナウイルスワクチン接種事業や農林業系汚染廃棄物焼却処理事業に係る事業費が減少したことが挙げられる。農林水産業費については，前年度にジビエ処理加工等施設整備事業が完了したことによる減少が挙げられる。</a:t>
          </a:r>
        </a:p>
        <a:p>
          <a:r>
            <a:rPr kumimoji="1" lang="ja-JP" altLang="en-US" sz="1300">
              <a:solidFill>
                <a:schemeClr val="tx1"/>
              </a:solidFill>
              <a:latin typeface="ＭＳ Ｐゴシック"/>
              <a:ea typeface="ＭＳ Ｐゴシック"/>
            </a:rPr>
            <a:t>　なお，衛生費，農林水産業費は，依然として類似団体との差が大きいものとなっているが，その要因として，衛生費については，本市には災害拠点病院として大崎市民病院が設置されていることから病院事業会計への繰出金の規模が相対的に大きいこと，農林水産業費については，本市の産業のうち農業が占める</a:t>
          </a:r>
        </a:p>
        <a:p>
          <a:r>
            <a:rPr kumimoji="1" lang="ja-JP" altLang="en-US" sz="1300">
              <a:solidFill>
                <a:schemeClr val="tx1"/>
              </a:solidFill>
              <a:latin typeface="ＭＳ Ｐゴシック"/>
              <a:ea typeface="ＭＳ Ｐゴシック"/>
            </a:rPr>
            <a:t>割合が大きいため，相対的に事業費が大きくなっているものと考えられる。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627380</xdr:colOff>
      <xdr:row>1</xdr:row>
      <xdr:rowOff>76200</xdr:rowOff>
    </xdr:from>
    <xdr:to>
      <xdr:col>11</xdr:col>
      <xdr:colOff>932815</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1430" y="285750"/>
          <a:ext cx="253428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220345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7670" y="285750"/>
          <a:ext cx="380936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宮城県大崎市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487045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5520" y="9933940"/>
          <a:ext cx="562737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実質収支比率は前年度比で0.45ポイント増加したものの，実質単年度収支比率は引き続きマイナスとなり，財政調整基金残高は減少した。ふるさと納税や財産収入の確保，人件費削減などの行政改革を進めてきたが，近年は一般財源が不足し，財政調整基金に依存した財政運営が続いていることから，令和7年度に「行財政運営の改革に向けた基本方針」を策定した。令和7年度から令和9年度までの3年間，公共施設の見直し，デジタル技術活用による事務効率化，歳入確保といった行財政運営の改善に集中的に取り組むこととし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1029335</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773410" y="238125"/>
          <a:ext cx="257048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657860</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935"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宮城県大崎市</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922655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758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令和6年度においても，これまでと同様に赤字の発生はなく，黒字算定となっている。黒字の比率については，病院事業会計や水道事業会計の減少の影響により前年度比で減少した。全体として健全な状態を保っている。</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130810</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635" y="7480935"/>
          <a:ext cx="507365"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635" y="7976235"/>
          <a:ext cx="507365"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635" y="8471535"/>
          <a:ext cx="507365"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635" y="8966835"/>
          <a:ext cx="507365"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635" y="9462135"/>
          <a:ext cx="507365"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635" y="9957435"/>
          <a:ext cx="507365"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635635" y="10452735"/>
          <a:ext cx="507365"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40</xdr:row>
      <xdr:rowOff>89535</xdr:rowOff>
    </xdr:from>
    <xdr:to>
      <xdr:col>1</xdr:col>
      <xdr:colOff>638175</xdr:colOff>
      <xdr:row>40</xdr:row>
      <xdr:rowOff>378460</xdr:rowOff>
    </xdr:to>
    <xdr:sp macro="" textlink="">
      <xdr:nvSpPr>
        <xdr:cNvPr id="19" name="凡例8">
          <a:extLst>
            <a:ext uri="{FF2B5EF4-FFF2-40B4-BE49-F238E27FC236}">
              <a16:creationId xmlns:a16="http://schemas.microsoft.com/office/drawing/2014/main" id="{00000000-0008-0000-0900-000013000000}"/>
            </a:ext>
          </a:extLst>
        </xdr:cNvPr>
        <xdr:cNvSpPr/>
      </xdr:nvSpPr>
      <xdr:spPr>
        <a:xfrm>
          <a:off x="635635" y="10948035"/>
          <a:ext cx="507365"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41</xdr:row>
      <xdr:rowOff>89535</xdr:rowOff>
    </xdr:from>
    <xdr:to>
      <xdr:col>1</xdr:col>
      <xdr:colOff>638175</xdr:colOff>
      <xdr:row>41</xdr:row>
      <xdr:rowOff>378460</xdr:rowOff>
    </xdr:to>
    <xdr:sp macro="" textlink="">
      <xdr:nvSpPr>
        <xdr:cNvPr id="20" name="凡例9">
          <a:extLst>
            <a:ext uri="{FF2B5EF4-FFF2-40B4-BE49-F238E27FC236}">
              <a16:creationId xmlns:a16="http://schemas.microsoft.com/office/drawing/2014/main" id="{00000000-0008-0000-0900-000014000000}"/>
            </a:ext>
          </a:extLst>
        </xdr:cNvPr>
        <xdr:cNvSpPr/>
      </xdr:nvSpPr>
      <xdr:spPr>
        <a:xfrm>
          <a:off x="635635" y="11443335"/>
          <a:ext cx="507365"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42</xdr:row>
      <xdr:rowOff>89535</xdr:rowOff>
    </xdr:from>
    <xdr:to>
      <xdr:col>1</xdr:col>
      <xdr:colOff>638175</xdr:colOff>
      <xdr:row>42</xdr:row>
      <xdr:rowOff>378460</xdr:rowOff>
    </xdr:to>
    <xdr:sp macro="" textlink="">
      <xdr:nvSpPr>
        <xdr:cNvPr id="21" name="凡例10">
          <a:extLst>
            <a:ext uri="{FF2B5EF4-FFF2-40B4-BE49-F238E27FC236}">
              <a16:creationId xmlns:a16="http://schemas.microsoft.com/office/drawing/2014/main" id="{00000000-0008-0000-0900-000015000000}"/>
            </a:ext>
          </a:extLst>
        </xdr:cNvPr>
        <xdr:cNvSpPr/>
      </xdr:nvSpPr>
      <xdr:spPr>
        <a:xfrm>
          <a:off x="635635" y="11938635"/>
          <a:ext cx="507365"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695960</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63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宮城県大崎市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274955</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8955" y="7934325"/>
          <a:ext cx="416369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令和6年度においては，公営企業債の元利償還金に対する繰入金は減少したものの，元利償還金の金額が増加した結果，元利償還金等の総額は前年度比で近似値となった。また，算入公債費等は前年度比で減少したことにより，実質公債費比率の分子は増加した。</a:t>
          </a:r>
        </a:p>
        <a:p>
          <a:r>
            <a:rPr kumimoji="1" lang="ja-JP" altLang="en-US" sz="1400">
              <a:latin typeface="ＭＳ ゴシック"/>
              <a:ea typeface="ＭＳ ゴシック"/>
            </a:rPr>
            <a:t>　全体的な公債費は増加傾向にある一方で，交付税措置のある元利償還金は，将来的に減少していく見込であり，数値の悪化が予測されるため，限られた財源を効果的に配分し，総額抑制を図りながら，健全な財政運営に努める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257810</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810" y="12630785"/>
          <a:ext cx="424878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満期一括償還地方債の借入が無いため，利用していない。</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275590</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1465" y="7572375"/>
          <a:ext cx="4667885"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335915</xdr:colOff>
      <xdr:row>39</xdr:row>
      <xdr:rowOff>12700</xdr:rowOff>
    </xdr:from>
    <xdr:to>
      <xdr:col>15</xdr:col>
      <xdr:colOff>840740</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1790" y="7604125"/>
          <a:ext cx="2428875"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191135</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20010" y="12334875"/>
          <a:ext cx="475615"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523240</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340"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宮城県大崎市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864870</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11960"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391160</xdr:colOff>
      <xdr:row>40</xdr:row>
      <xdr:rowOff>19050</xdr:rowOff>
    </xdr:from>
    <xdr:to>
      <xdr:col>18</xdr:col>
      <xdr:colOff>19685</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7035"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令和6年度においては，分子は前年度比で4,505百万円の増加となった。</a:t>
          </a:r>
        </a:p>
        <a:p>
          <a:r>
            <a:rPr kumimoji="1" lang="ja-JP" altLang="en-US" sz="1400">
              <a:latin typeface="ＭＳ ゴシック"/>
              <a:ea typeface="ＭＳ ゴシック"/>
            </a:rPr>
            <a:t>　大崎地域広域行政事務組合の負担金増加等により組合等負担金等見込額は前年度比で250百万円増加となったが，地方債の現在高が前年度比で1,522百万円減少となったことや，公営企業債等繰入見込額が前年度比で694百万円減少となったことにより，将来負担額は前年度比で2,137百万円の減少となった。</a:t>
          </a:r>
        </a:p>
        <a:p>
          <a:r>
            <a:rPr kumimoji="1" lang="ja-JP" altLang="en-US" sz="1400">
              <a:latin typeface="ＭＳ ゴシック"/>
              <a:ea typeface="ＭＳ ゴシック"/>
            </a:rPr>
            <a:t>　しかし，財政調整基金の減少による充当可能基金の減少や，臨時財政対策債の算入見込額の減少による基準財政需要額算入見込額の減少により，充当可能財源等が大幅に減少し，将来負担比率の分子は前年度比で増加となった。</a:t>
          </a:r>
        </a:p>
        <a:p>
          <a:r>
            <a:rPr kumimoji="1" lang="ja-JP" altLang="en-US" sz="1400">
              <a:latin typeface="ＭＳ ゴシック"/>
              <a:ea typeface="ＭＳ ゴシック"/>
            </a:rPr>
            <a:t>　引き続き財政調整基金をはじめとする充当可能財源等の減少が見込まれるため，歳出抑制と財源の確保に向けた財政健全化の取組が急務である。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宮城県大崎市</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rgbClr val="FF0000"/>
              </a:solidFill>
              <a:effectLst/>
              <a:latin typeface="ＭＳ ゴシック"/>
              <a:ea typeface="ＭＳ ゴシック"/>
              <a:cs typeface="+mn-cs"/>
            </a:rPr>
            <a:t>　</a:t>
          </a:r>
          <a:r>
            <a:rPr kumimoji="1" lang="ja-JP" altLang="en-US" sz="1300">
              <a:solidFill>
                <a:schemeClr val="tx1"/>
              </a:solidFill>
              <a:effectLst/>
              <a:latin typeface="ＭＳ ゴシック"/>
              <a:ea typeface="ＭＳ ゴシック"/>
              <a:cs typeface="+mn-cs"/>
            </a:rPr>
            <a:t>基金残高については減少傾向にあり，令和6年度は前年度比で1,816百万円の減少となった。</a:t>
          </a:r>
        </a:p>
        <a:p>
          <a:r>
            <a:rPr kumimoji="1" lang="ja-JP" altLang="en-US" sz="1300">
              <a:solidFill>
                <a:schemeClr val="tx1"/>
              </a:solidFill>
              <a:effectLst/>
              <a:latin typeface="ＭＳ ゴシック"/>
              <a:ea typeface="ＭＳ ゴシック"/>
              <a:cs typeface="+mn-cs"/>
            </a:rPr>
            <a:t>　財政調整基金に関しては，人件費・公債費・扶助費の増加に加え，下水道事業や病院事業への繰出金や大崎地域広域行政事務組合負担金等の財源として取崩したことにより1,506百万円の減少となった。</a:t>
          </a:r>
          <a:endParaRPr kumimoji="1" lang="en-US" altLang="ja-JP"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　減債基金については，臨時財政対策債償還金として一部取り崩したものの，利子積立及び臨時財政対策債償還基金費相当分を積み立てたことにより</a:t>
          </a:r>
          <a:r>
            <a:rPr kumimoji="1" lang="en-US" altLang="ja-JP" sz="1300">
              <a:solidFill>
                <a:schemeClr val="tx1"/>
              </a:solidFill>
              <a:effectLst/>
              <a:latin typeface="ＭＳ ゴシック"/>
              <a:ea typeface="ＭＳ ゴシック"/>
              <a:cs typeface="+mn-cs"/>
            </a:rPr>
            <a:t>133</a:t>
          </a:r>
          <a:r>
            <a:rPr kumimoji="1" lang="ja-JP" altLang="en-US" sz="1300">
              <a:solidFill>
                <a:schemeClr val="tx1"/>
              </a:solidFill>
              <a:effectLst/>
              <a:latin typeface="ＭＳ ゴシック"/>
              <a:ea typeface="ＭＳ ゴシック"/>
              <a:cs typeface="+mn-cs"/>
            </a:rPr>
            <a:t>百万円の増加となった。</a:t>
          </a:r>
        </a:p>
        <a:p>
          <a:r>
            <a:rPr kumimoji="1" lang="ja-JP" altLang="en-US" sz="1300">
              <a:solidFill>
                <a:schemeClr val="tx1"/>
              </a:solidFill>
              <a:effectLst/>
              <a:latin typeface="ＭＳ ゴシック"/>
              <a:ea typeface="ＭＳ ゴシック"/>
              <a:cs typeface="+mn-cs"/>
            </a:rPr>
            <a:t>　その他特定目的基金については443百万円の減少となった。まちづくり基金では380百万円の減少となり，その他の基金についても施設の維持管理を目的としているものが多く，概ね残高は減少傾向にある。</a:t>
          </a:r>
          <a:endParaRPr kumimoji="1" lang="en-US" altLang="ja-JP" sz="1300">
            <a:solidFill>
              <a:schemeClr val="tx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　財政調整基金については，今後は歳入に見合った歳出規模への転換を図り，災害等の突発的な財政出動に備えた財源を確保など，持続可能な財政運営に取り組む。</a:t>
          </a:r>
        </a:p>
        <a:p>
          <a:r>
            <a:rPr kumimoji="1" lang="ja-JP" altLang="en-US" sz="1300">
              <a:solidFill>
                <a:schemeClr val="tx1"/>
              </a:solidFill>
              <a:effectLst/>
              <a:latin typeface="ＭＳ ゴシック"/>
              <a:ea typeface="ＭＳ ゴシック"/>
              <a:cs typeface="+mn-cs"/>
            </a:rPr>
            <a:t>　その他特定目的基金については，全体的に減少傾向にある。設置目的と基金残高の推移を考慮し，適正に管理する。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　地域自治組織支援基金：持続的で活力ある地域の醸成をめざし，地域自治組織の育成と活動を支援し，市民協働のまちづくりを推進する。</a:t>
          </a:r>
        </a:p>
        <a:p>
          <a:r>
            <a:rPr kumimoji="1" lang="ja-JP" altLang="en-US" sz="1300">
              <a:solidFill>
                <a:schemeClr val="tx1"/>
              </a:solidFill>
              <a:effectLst/>
              <a:latin typeface="ＭＳ ゴシック"/>
              <a:ea typeface="ＭＳ ゴシック"/>
              <a:cs typeface="+mn-cs"/>
            </a:rPr>
            <a:t>　地域自治組織への安定的な財政支援を行うための果実運用型基金である。</a:t>
          </a:r>
        </a:p>
        <a:p>
          <a:r>
            <a:rPr kumimoji="1" lang="ja-JP" altLang="en-US" sz="1300">
              <a:solidFill>
                <a:schemeClr val="tx1"/>
              </a:solidFill>
              <a:effectLst/>
              <a:latin typeface="ＭＳ ゴシック"/>
              <a:ea typeface="ＭＳ ゴシック"/>
              <a:cs typeface="+mn-cs"/>
            </a:rPr>
            <a:t>　まちづくり基金：住みよい豊かなまちづくりを推進する。主に，ふるさと納税による寄附金や指定寄附金を積み立てている。</a:t>
          </a:r>
        </a:p>
        <a:p>
          <a:r>
            <a:rPr kumimoji="1" lang="ja-JP" altLang="en-US" sz="1300">
              <a:solidFill>
                <a:schemeClr val="tx1"/>
              </a:solidFill>
              <a:effectLst/>
              <a:latin typeface="ＭＳ ゴシック"/>
              <a:ea typeface="ＭＳ ゴシック"/>
              <a:cs typeface="+mn-cs"/>
            </a:rPr>
            <a:t>　災害公営住宅維持管理基金：災害公営住宅として建設された市営住宅及び共同施設の整備，修繕及び改良並びに地方債の償還に要する</a:t>
          </a:r>
        </a:p>
        <a:p>
          <a:r>
            <a:rPr kumimoji="1" lang="ja-JP" altLang="en-US" sz="1300">
              <a:solidFill>
                <a:schemeClr val="tx1"/>
              </a:solidFill>
              <a:effectLst/>
              <a:latin typeface="ＭＳ ゴシック"/>
              <a:ea typeface="ＭＳ ゴシック"/>
              <a:cs typeface="+mn-cs"/>
            </a:rPr>
            <a:t>　経費に充当する。</a:t>
          </a:r>
          <a:endParaRPr kumimoji="1" lang="en-US" altLang="ja-JP" sz="1300">
            <a:solidFill>
              <a:schemeClr val="tx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　地域自治組織支援基金：市内</a:t>
          </a:r>
          <a:r>
            <a:rPr kumimoji="1" lang="en-US" altLang="ja-JP" sz="1300">
              <a:solidFill>
                <a:schemeClr val="tx1"/>
              </a:solidFill>
              <a:effectLst/>
              <a:latin typeface="ＭＳ ゴシック"/>
              <a:ea typeface="ＭＳ ゴシック"/>
              <a:cs typeface="+mn-cs"/>
            </a:rPr>
            <a:t>7</a:t>
          </a:r>
          <a:r>
            <a:rPr kumimoji="1" lang="ja-JP" altLang="en-US" sz="1300">
              <a:solidFill>
                <a:schemeClr val="tx1"/>
              </a:solidFill>
              <a:effectLst/>
              <a:latin typeface="ＭＳ ゴシック"/>
              <a:ea typeface="ＭＳ ゴシック"/>
              <a:cs typeface="+mn-cs"/>
            </a:rPr>
            <a:t>地域にある地域自治組織に対する活動支援や施設改修（集会所等）に伴う事業補助金などの財源として活用</a:t>
          </a:r>
        </a:p>
        <a:p>
          <a:r>
            <a:rPr kumimoji="1" lang="ja-JP" altLang="en-US" sz="1300">
              <a:solidFill>
                <a:schemeClr val="tx1"/>
              </a:solidFill>
              <a:effectLst/>
              <a:latin typeface="ＭＳ ゴシック"/>
              <a:ea typeface="ＭＳ ゴシック"/>
              <a:cs typeface="+mn-cs"/>
            </a:rPr>
            <a:t>　している。補助金などとして年間</a:t>
          </a:r>
          <a:r>
            <a:rPr kumimoji="1" lang="en-US" altLang="ja-JP" sz="1300">
              <a:solidFill>
                <a:schemeClr val="tx1"/>
              </a:solidFill>
              <a:effectLst/>
              <a:latin typeface="ＭＳ ゴシック"/>
              <a:ea typeface="ＭＳ ゴシック"/>
              <a:cs typeface="+mn-cs"/>
            </a:rPr>
            <a:t>1</a:t>
          </a:r>
          <a:r>
            <a:rPr kumimoji="1" lang="ja-JP" altLang="en-US" sz="1300">
              <a:solidFill>
                <a:schemeClr val="tx1"/>
              </a:solidFill>
              <a:effectLst/>
              <a:latin typeface="ＭＳ ゴシック"/>
              <a:ea typeface="ＭＳ ゴシック"/>
              <a:cs typeface="+mn-cs"/>
            </a:rPr>
            <a:t>億円近いを支出しているが運用益がそれ程多く見込めないため減少傾向にある。</a:t>
          </a:r>
        </a:p>
        <a:p>
          <a:r>
            <a:rPr kumimoji="1" lang="ja-JP" altLang="en-US" sz="1300">
              <a:solidFill>
                <a:schemeClr val="tx1"/>
              </a:solidFill>
              <a:effectLst/>
              <a:latin typeface="ＭＳ ゴシック"/>
              <a:ea typeface="ＭＳ ゴシック"/>
              <a:cs typeface="+mn-cs"/>
            </a:rPr>
            <a:t>　まちづくり基金：ふるさと納税や指定寄附は一時的に基金に積み立てるものの，翌年には寄附者の意向を踏まえ事業充当を行っている。</a:t>
          </a:r>
        </a:p>
        <a:p>
          <a:r>
            <a:rPr kumimoji="1" lang="ja-JP" altLang="en-US" sz="1300">
              <a:solidFill>
                <a:schemeClr val="tx1"/>
              </a:solidFill>
              <a:effectLst/>
              <a:latin typeface="ＭＳ ゴシック"/>
              <a:ea typeface="ＭＳ ゴシック"/>
              <a:cs typeface="+mn-cs"/>
            </a:rPr>
            <a:t>　各年度の寄附額が年度末の残高に大きく影響している。</a:t>
          </a:r>
        </a:p>
        <a:p>
          <a:r>
            <a:rPr kumimoji="1" lang="ja-JP" altLang="en-US" sz="1300">
              <a:solidFill>
                <a:schemeClr val="tx1"/>
              </a:solidFill>
              <a:effectLst/>
              <a:latin typeface="ＭＳ ゴシック"/>
              <a:ea typeface="ＭＳ ゴシック"/>
              <a:cs typeface="+mn-cs"/>
            </a:rPr>
            <a:t>　災害公営住宅維持管理基金：家賃の低廉・低減化を踏まえ，震災復興交付金を財源に基金に積み立てているが，大きな費用負担がない</a:t>
          </a:r>
        </a:p>
        <a:p>
          <a:r>
            <a:rPr kumimoji="1" lang="ja-JP" altLang="en-US" sz="1300">
              <a:solidFill>
                <a:schemeClr val="tx1"/>
              </a:solidFill>
              <a:effectLst/>
              <a:latin typeface="ＭＳ ゴシック"/>
              <a:ea typeface="ＭＳ ゴシック"/>
              <a:cs typeface="+mn-cs"/>
            </a:rPr>
            <a:t>　ため毎年利子積立分のみ増加している。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　地域自治組織支援基金：安定的な財政支援を行うため，預金利子のみならず，有価証券の購入等，より効果的な果実運用を実施する。</a:t>
          </a:r>
        </a:p>
        <a:p>
          <a:r>
            <a:rPr kumimoji="1" lang="ja-JP" altLang="en-US" sz="1300">
              <a:solidFill>
                <a:schemeClr val="tx1"/>
              </a:solidFill>
              <a:effectLst/>
              <a:latin typeface="ＭＳ ゴシック"/>
              <a:ea typeface="ＭＳ ゴシック"/>
              <a:cs typeface="+mn-cs"/>
            </a:rPr>
            <a:t>　まちづくり基金：基金残高等を踏まえつつ，寄附金の使途に応じた事業を適宜実施する。</a:t>
          </a:r>
        </a:p>
        <a:p>
          <a:r>
            <a:rPr kumimoji="1" lang="ja-JP" altLang="en-US" sz="1300">
              <a:solidFill>
                <a:schemeClr val="tx1"/>
              </a:solidFill>
              <a:effectLst/>
              <a:latin typeface="ＭＳ ゴシック"/>
              <a:ea typeface="ＭＳ ゴシック"/>
              <a:cs typeface="+mn-cs"/>
            </a:rPr>
            <a:t>　災害公営住宅維持管理基金：災害公営住宅の将来の整備，修繕，改良及び地方債償還費用に充当予定。</a:t>
          </a:r>
          <a:endParaRPr kumimoji="1" lang="en-US" altLang="ja-JP" sz="1300">
            <a:solidFill>
              <a:schemeClr val="tx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rgbClr val="FF0000"/>
              </a:solidFill>
              <a:effectLst/>
              <a:latin typeface="ＭＳ ゴシック"/>
              <a:ea typeface="ＭＳ ゴシック"/>
              <a:cs typeface="+mn-cs"/>
            </a:rPr>
            <a:t>　</a:t>
          </a:r>
          <a:r>
            <a:rPr kumimoji="1" lang="ja-JP" altLang="en-US" sz="1300">
              <a:solidFill>
                <a:schemeClr val="tx1"/>
              </a:solidFill>
              <a:effectLst/>
              <a:latin typeface="ＭＳ ゴシック"/>
              <a:ea typeface="ＭＳ ゴシック"/>
              <a:cs typeface="+mn-cs"/>
            </a:rPr>
            <a:t>令和5年度末残高5,112,261千円に対して，決算剰余積立730,000千円と令和6年度中の積立等</a:t>
          </a:r>
          <a:r>
            <a:rPr kumimoji="1" lang="en-US" altLang="ja-JP" sz="1300">
              <a:solidFill>
                <a:schemeClr val="tx1"/>
              </a:solidFill>
              <a:effectLst/>
              <a:latin typeface="ＭＳ ゴシック"/>
              <a:ea typeface="ＭＳ ゴシック"/>
              <a:cs typeface="+mn-cs"/>
            </a:rPr>
            <a:t>5,300</a:t>
          </a:r>
          <a:r>
            <a:rPr kumimoji="1" lang="ja-JP" altLang="en-US" sz="1300">
              <a:solidFill>
                <a:schemeClr val="tx1"/>
              </a:solidFill>
              <a:effectLst/>
              <a:latin typeface="ＭＳ ゴシック"/>
              <a:ea typeface="ＭＳ ゴシック"/>
              <a:cs typeface="+mn-cs"/>
            </a:rPr>
            <a:t>千円を基金に積み立てた一方で，2,241,655千円の繰り入れ（取崩し）を実施した結果，令和6年度末残高は3,605,906千円（▲1,506,355千円）となった。</a:t>
          </a:r>
        </a:p>
        <a:p>
          <a:r>
            <a:rPr kumimoji="1" lang="ja-JP" altLang="en-US" sz="1300">
              <a:solidFill>
                <a:schemeClr val="tx1"/>
              </a:solidFill>
              <a:effectLst/>
              <a:latin typeface="ＭＳ ゴシック"/>
              <a:ea typeface="ＭＳ ゴシック"/>
              <a:cs typeface="+mn-cs"/>
            </a:rPr>
            <a:t>　例年，決算剰余金の</a:t>
          </a:r>
          <a:r>
            <a:rPr kumimoji="1" lang="en-US" altLang="ja-JP" sz="1300">
              <a:solidFill>
                <a:schemeClr val="tx1"/>
              </a:solidFill>
              <a:effectLst/>
              <a:latin typeface="ＭＳ ゴシック"/>
              <a:ea typeface="ＭＳ ゴシック"/>
              <a:cs typeface="+mn-cs"/>
            </a:rPr>
            <a:t>1/2</a:t>
          </a:r>
          <a:r>
            <a:rPr kumimoji="1" lang="ja-JP" altLang="en-US" sz="1300">
              <a:solidFill>
                <a:schemeClr val="tx1"/>
              </a:solidFill>
              <a:effectLst/>
              <a:latin typeface="ＭＳ ゴシック"/>
              <a:ea typeface="ＭＳ ゴシック"/>
              <a:cs typeface="+mn-cs"/>
            </a:rPr>
            <a:t>以上を財政調整基金に積み立てを行っているが，光熱費・物価の上昇が続いている状況下で，施設の維持管理費を始めとする物件費が増加している中，職員人件費及び会計年度任用職員人件費の大幅な増加や，公債費，扶助費などの義務的経費の増加もあり，多額の取崩しが必要となっている。取崩額は高止まりの状況にあるが，このままの状況が続けば，基金残高は今後2～3年で</a:t>
          </a:r>
          <a:r>
            <a:rPr kumimoji="1" lang="en-US" altLang="ja-JP" sz="1300">
              <a:solidFill>
                <a:schemeClr val="tx1"/>
              </a:solidFill>
              <a:effectLst/>
              <a:latin typeface="ＭＳ ゴシック"/>
              <a:ea typeface="ＭＳ ゴシック"/>
              <a:cs typeface="+mn-cs"/>
            </a:rPr>
            <a:t>10</a:t>
          </a:r>
          <a:r>
            <a:rPr kumimoji="1" lang="ja-JP" altLang="en-US" sz="1300">
              <a:solidFill>
                <a:schemeClr val="tx1"/>
              </a:solidFill>
              <a:effectLst/>
              <a:latin typeface="ＭＳ ゴシック"/>
              <a:ea typeface="ＭＳ ゴシック"/>
              <a:cs typeface="+mn-cs"/>
            </a:rPr>
            <a:t>億円台までに減少する恐れがあり，事業のスクラップや公共施設の統廃合などの歳出抑制の他，歳入の確保が急務となっている。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　物価や賃金が上昇傾向にある現状において，人件費・公債費・扶助費の増加は今後も続くと想定される。これらは義務的経費であり，特に公債費では令和7年度から本庁舎建設事業債の償還が開始されたこともあり，歳出面での早期改善は難しいものと見込まれる。しかしながら，災害等の突発的な財政出動に備えた財源の確保が必要であるため，当面(令和7年度～令和9年度)の行財政運営の改革に向けた基本方針を決定し，それに基づき，必要性，緊急性等について徹底した検証を実施することで歳入に見合った歳出規模への転換を図り，財政調整基金の取崩しによる予算編成から脱却するとともに，速やかに財政調整基金への積み立てができる持続可能な財政構造への転換を実現する。</a:t>
          </a:r>
          <a:endParaRPr kumimoji="1" lang="en-US" altLang="ja-JP" sz="1300">
            <a:solidFill>
              <a:schemeClr val="tx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　減債基金に関しては，利子収入分の積立によって微増している。（</a:t>
          </a:r>
          <a:r>
            <a:rPr kumimoji="1" lang="en-US" altLang="ja-JP" sz="1300">
              <a:solidFill>
                <a:schemeClr val="tx1"/>
              </a:solidFill>
              <a:effectLst/>
              <a:latin typeface="ＭＳ ゴシック"/>
              <a:ea typeface="ＭＳ ゴシック"/>
              <a:cs typeface="+mn-cs"/>
            </a:rPr>
            <a:t>+1,644</a:t>
          </a:r>
          <a:r>
            <a:rPr kumimoji="1" lang="ja-JP" altLang="en-US" sz="1300">
              <a:solidFill>
                <a:schemeClr val="tx1"/>
              </a:solidFill>
              <a:effectLst/>
              <a:latin typeface="ＭＳ ゴシック"/>
              <a:ea typeface="ＭＳ ゴシック"/>
              <a:cs typeface="+mn-cs"/>
            </a:rPr>
            <a:t>千円）</a:t>
          </a:r>
          <a:endParaRPr kumimoji="1" lang="en-US" altLang="ja-JP"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　令和6年度については普通交付税再算定増額分のうち，臨時財政対策債償還基金費相当分を一般財源から歳出側の減債基金費に積み立てを行った。</a:t>
          </a:r>
          <a:endParaRPr kumimoji="1" lang="en-US" altLang="ja-JP"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　（臨時財政対策債償還費相当分の基金の積立額 214,269千円）</a:t>
          </a:r>
        </a:p>
        <a:p>
          <a:r>
            <a:rPr kumimoji="1" lang="ja-JP" altLang="en-US" sz="1300">
              <a:solidFill>
                <a:schemeClr val="tx1"/>
              </a:solidFill>
              <a:effectLst/>
              <a:latin typeface="ＭＳ ゴシック"/>
              <a:ea typeface="ＭＳ ゴシック"/>
              <a:cs typeface="+mn-cs"/>
            </a:rPr>
            <a:t>　令和6年度の臨時財政対策債償還費として82,568千円を取り崩した。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　公債費の推移に留意しながら，適切に管理していく。</a:t>
          </a:r>
        </a:p>
        <a:p>
          <a:r>
            <a:rPr kumimoji="1" lang="ja-JP" altLang="en-US" sz="1300">
              <a:solidFill>
                <a:schemeClr val="tx1"/>
              </a:solidFill>
              <a:effectLst/>
              <a:latin typeface="ＭＳ ゴシック"/>
              <a:ea typeface="ＭＳ ゴシック"/>
              <a:cs typeface="+mn-cs"/>
            </a:rPr>
            <a:t>　令和6年度に積み立てた214,269千円については，臨時財政対策債償還に充てる。（</a:t>
          </a:r>
          <a:r>
            <a:rPr kumimoji="1" lang="en-US" altLang="ja-JP" sz="1300">
              <a:solidFill>
                <a:schemeClr val="tx1"/>
              </a:solidFill>
              <a:effectLst/>
              <a:latin typeface="ＭＳ ゴシック"/>
              <a:ea typeface="ＭＳ ゴシック"/>
              <a:cs typeface="+mn-cs"/>
            </a:rPr>
            <a:t>R7</a:t>
          </a:r>
          <a:r>
            <a:rPr kumimoji="1" lang="ja-JP" altLang="en-US" sz="1300">
              <a:solidFill>
                <a:schemeClr val="tx1"/>
              </a:solidFill>
              <a:effectLst/>
              <a:latin typeface="ＭＳ ゴシック"/>
              <a:ea typeface="ＭＳ ゴシック"/>
              <a:cs typeface="+mn-cs"/>
            </a:rPr>
            <a:t>年度分107,135千円，</a:t>
          </a:r>
          <a:r>
            <a:rPr kumimoji="1" lang="en-US" altLang="ja-JP" sz="1300">
              <a:solidFill>
                <a:schemeClr val="tx1"/>
              </a:solidFill>
              <a:effectLst/>
              <a:latin typeface="ＭＳ ゴシック"/>
              <a:ea typeface="ＭＳ ゴシック"/>
              <a:cs typeface="+mn-cs"/>
            </a:rPr>
            <a:t>R8</a:t>
          </a:r>
          <a:r>
            <a:rPr kumimoji="1" lang="ja-JP" altLang="en-US" sz="1300">
              <a:solidFill>
                <a:schemeClr val="tx1"/>
              </a:solidFill>
              <a:effectLst/>
              <a:latin typeface="ＭＳ ゴシック"/>
              <a:ea typeface="ＭＳ ゴシック"/>
              <a:cs typeface="+mn-cs"/>
            </a:rPr>
            <a:t>年度分107,134千円）</a:t>
          </a:r>
          <a:endParaRPr kumimoji="1" lang="en-US" altLang="ja-JP" sz="1300">
            <a:solidFill>
              <a:schemeClr val="tx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a:extLst>
            <a:ext uri="{FF2B5EF4-FFF2-40B4-BE49-F238E27FC236}">
              <a16:creationId xmlns:a16="http://schemas.microsoft.com/office/drawing/2014/main" id="{A8ABB16D-3E36-4D14-8D7D-9C0046DE46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a:extLst>
            <a:ext uri="{FF2B5EF4-FFF2-40B4-BE49-F238E27FC236}">
              <a16:creationId xmlns:a16="http://schemas.microsoft.com/office/drawing/2014/main" id="{A7CE3D10-297F-4783-B22E-C665983679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66</xdr:col>
      <xdr:colOff>187325</xdr:colOff>
      <xdr:row>1</xdr:row>
      <xdr:rowOff>156210</xdr:rowOff>
    </xdr:to>
    <xdr:sp macro="" textlink="">
      <xdr:nvSpPr>
        <xdr:cNvPr id="4" name="正方形/長方形 3">
          <a:extLst>
            <a:ext uri="{FF2B5EF4-FFF2-40B4-BE49-F238E27FC236}">
              <a16:creationId xmlns:a16="http://schemas.microsoft.com/office/drawing/2014/main" id="{BDF130CA-A3C6-4FC9-BC07-464EF72A2B9B}"/>
            </a:ext>
          </a:extLst>
        </xdr:cNvPr>
        <xdr:cNvSpPr/>
      </xdr:nvSpPr>
      <xdr:spPr>
        <a:xfrm>
          <a:off x="352425" y="67310"/>
          <a:ext cx="1140777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5" name="正方形/長方形 4">
          <a:extLst>
            <a:ext uri="{FF2B5EF4-FFF2-40B4-BE49-F238E27FC236}">
              <a16:creationId xmlns:a16="http://schemas.microsoft.com/office/drawing/2014/main" id="{D3F1067D-14D6-4EC9-9982-04D2096C1185}"/>
            </a:ext>
          </a:extLst>
        </xdr:cNvPr>
        <xdr:cNvSpPr/>
      </xdr:nvSpPr>
      <xdr:spPr>
        <a:xfrm>
          <a:off x="15351125" y="189230"/>
          <a:ext cx="3552825"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6" name="正方形/長方形 5">
          <a:extLst>
            <a:ext uri="{FF2B5EF4-FFF2-40B4-BE49-F238E27FC236}">
              <a16:creationId xmlns:a16="http://schemas.microsoft.com/office/drawing/2014/main" id="{95830C47-298F-4342-B0EE-A7C6F35AF097}"/>
            </a:ext>
          </a:extLst>
        </xdr:cNvPr>
        <xdr:cNvSpPr/>
      </xdr:nvSpPr>
      <xdr:spPr>
        <a:xfrm>
          <a:off x="15360650" y="218440"/>
          <a:ext cx="3524250" cy="50292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7" name="正方形/長方形 6">
          <a:extLst>
            <a:ext uri="{FF2B5EF4-FFF2-40B4-BE49-F238E27FC236}">
              <a16:creationId xmlns:a16="http://schemas.microsoft.com/office/drawing/2014/main" id="{4D005BB2-62D2-4475-A9D6-A4FCD14E301C}"/>
            </a:ext>
          </a:extLst>
        </xdr:cNvPr>
        <xdr:cNvSpPr/>
      </xdr:nvSpPr>
      <xdr:spPr>
        <a:xfrm>
          <a:off x="15389225" y="237490"/>
          <a:ext cx="346710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宮城県大崎市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8" name="正方形/長方形 7">
          <a:extLst>
            <a:ext uri="{FF2B5EF4-FFF2-40B4-BE49-F238E27FC236}">
              <a16:creationId xmlns:a16="http://schemas.microsoft.com/office/drawing/2014/main" id="{542CE7DA-0308-426B-8BBF-1464F2CECABD}"/>
            </a:ext>
          </a:extLst>
        </xdr:cNvPr>
        <xdr:cNvSpPr/>
      </xdr:nvSpPr>
      <xdr:spPr>
        <a:xfrm>
          <a:off x="12827000" y="189230"/>
          <a:ext cx="2390775"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9" name="正方形/長方形 8">
          <a:extLst>
            <a:ext uri="{FF2B5EF4-FFF2-40B4-BE49-F238E27FC236}">
              <a16:creationId xmlns:a16="http://schemas.microsoft.com/office/drawing/2014/main" id="{BBC07A2D-0540-4E67-8F37-A573E86F0A14}"/>
            </a:ext>
          </a:extLst>
        </xdr:cNvPr>
        <xdr:cNvSpPr/>
      </xdr:nvSpPr>
      <xdr:spPr>
        <a:xfrm>
          <a:off x="12855575" y="218440"/>
          <a:ext cx="2343150" cy="50292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0" name="正方形/長方形 9">
          <a:extLst>
            <a:ext uri="{FF2B5EF4-FFF2-40B4-BE49-F238E27FC236}">
              <a16:creationId xmlns:a16="http://schemas.microsoft.com/office/drawing/2014/main" id="{5BA75478-CD5B-49C4-A839-66FF14D3D69D}"/>
            </a:ext>
          </a:extLst>
        </xdr:cNvPr>
        <xdr:cNvSpPr/>
      </xdr:nvSpPr>
      <xdr:spPr>
        <a:xfrm>
          <a:off x="12874625" y="237490"/>
          <a:ext cx="2314575" cy="46482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AD5399C4-3B20-4C00-A317-0874B65D6FD5}"/>
            </a:ext>
          </a:extLst>
        </xdr:cNvPr>
        <xdr:cNvSpPr/>
      </xdr:nvSpPr>
      <xdr:spPr>
        <a:xfrm>
          <a:off x="447675" y="892810"/>
          <a:ext cx="9083675" cy="169481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FC765CA8-062B-44F0-B9B7-1482E1B8020B}"/>
            </a:ext>
          </a:extLst>
        </xdr:cNvPr>
        <xdr:cNvSpPr/>
      </xdr:nvSpPr>
      <xdr:spPr>
        <a:xfrm>
          <a:off x="568325" y="921385"/>
          <a:ext cx="1247775" cy="1637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1E271ADF-9ABD-4362-9BA9-A296ED8869A7}"/>
            </a:ext>
          </a:extLst>
        </xdr:cNvPr>
        <xdr:cNvSpPr/>
      </xdr:nvSpPr>
      <xdr:spPr>
        <a:xfrm>
          <a:off x="1768475" y="921385"/>
          <a:ext cx="1200150" cy="1637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122,035
121,065
796.81
69,680,272
67,834,852
1,629,700
37,731,953
73,449,361</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681029C6-0786-47CD-A9DF-7823469BBB26}"/>
            </a:ext>
          </a:extLst>
        </xdr:cNvPr>
        <xdr:cNvSpPr/>
      </xdr:nvSpPr>
      <xdr:spPr>
        <a:xfrm>
          <a:off x="2968625" y="921385"/>
          <a:ext cx="1371600" cy="1637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342228BB-97F7-4C51-90E9-6843579D6778}"/>
            </a:ext>
          </a:extLst>
        </xdr:cNvPr>
        <xdr:cNvSpPr/>
      </xdr:nvSpPr>
      <xdr:spPr>
        <a:xfrm>
          <a:off x="4340225" y="940435"/>
          <a:ext cx="1828800" cy="904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417E017E-0473-425A-BF65-857A9992ABD0}"/>
            </a:ext>
          </a:extLst>
        </xdr:cNvPr>
        <xdr:cNvSpPr/>
      </xdr:nvSpPr>
      <xdr:spPr>
        <a:xfrm>
          <a:off x="6169025" y="940435"/>
          <a:ext cx="1133475" cy="904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7.9
79.3</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CA866694-1D32-4ACE-9F9E-B1FFA7CEBA76}"/>
            </a:ext>
          </a:extLst>
        </xdr:cNvPr>
        <xdr:cNvSpPr/>
      </xdr:nvSpPr>
      <xdr:spPr>
        <a:xfrm>
          <a:off x="7369175" y="949960"/>
          <a:ext cx="571500" cy="904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8973AA91-ABAA-4C2F-9FD9-86E7D9CD8377}"/>
            </a:ext>
          </a:extLst>
        </xdr:cNvPr>
        <xdr:cNvSpPr/>
      </xdr:nvSpPr>
      <xdr:spPr>
        <a:xfrm>
          <a:off x="4340225" y="1682750"/>
          <a:ext cx="1828800"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EE38B1A7-B716-4390-BD61-2E364CE6FEBA}"/>
            </a:ext>
          </a:extLst>
        </xdr:cNvPr>
        <xdr:cNvSpPr/>
      </xdr:nvSpPr>
      <xdr:spPr>
        <a:xfrm>
          <a:off x="6226175" y="1682750"/>
          <a:ext cx="3305175"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44364067-8EB3-41DD-A858-A8B77FF780D1}"/>
            </a:ext>
          </a:extLst>
        </xdr:cNvPr>
        <xdr:cNvSpPr/>
      </xdr:nvSpPr>
      <xdr:spPr>
        <a:xfrm>
          <a:off x="9988550" y="892810"/>
          <a:ext cx="1371600" cy="12185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7E208210-6290-4DC9-AB3D-3AE8E528ACA8}"/>
            </a:ext>
          </a:extLst>
        </xdr:cNvPr>
        <xdr:cNvSpPr/>
      </xdr:nvSpPr>
      <xdr:spPr>
        <a:xfrm>
          <a:off x="10217150" y="949960"/>
          <a:ext cx="120015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82CD02CC-9BD3-46E5-BA6A-45D7694F517F}"/>
            </a:ext>
          </a:extLst>
        </xdr:cNvPr>
        <xdr:cNvSpPr/>
      </xdr:nvSpPr>
      <xdr:spPr>
        <a:xfrm>
          <a:off x="10217150" y="1216660"/>
          <a:ext cx="1200150" cy="494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B607B36A-4A79-4701-9407-A83272C48D76}"/>
            </a:ext>
          </a:extLst>
        </xdr:cNvPr>
        <xdr:cNvSpPr/>
      </xdr:nvSpPr>
      <xdr:spPr>
        <a:xfrm>
          <a:off x="10217150" y="1540510"/>
          <a:ext cx="1323975" cy="6184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4" name="直線コネクタ 23">
          <a:extLst>
            <a:ext uri="{FF2B5EF4-FFF2-40B4-BE49-F238E27FC236}">
              <a16:creationId xmlns:a16="http://schemas.microsoft.com/office/drawing/2014/main" id="{24FF620F-24BE-4053-828C-49A91DA81E81}"/>
            </a:ext>
          </a:extLst>
        </xdr:cNvPr>
        <xdr:cNvCxnSpPr/>
      </xdr:nvCxnSpPr>
      <xdr:spPr>
        <a:xfrm flipH="1">
          <a:off x="10055225" y="104521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5" name="楕円 24">
          <a:extLst>
            <a:ext uri="{FF2B5EF4-FFF2-40B4-BE49-F238E27FC236}">
              <a16:creationId xmlns:a16="http://schemas.microsoft.com/office/drawing/2014/main" id="{D2A4138B-40AF-4896-86F0-61AF17D4786D}"/>
            </a:ext>
          </a:extLst>
        </xdr:cNvPr>
        <xdr:cNvSpPr/>
      </xdr:nvSpPr>
      <xdr:spPr>
        <a:xfrm>
          <a:off x="10106025" y="10071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56EA7050-9E43-4D36-8084-2F5164B09978}"/>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6F82EF68-1055-4A35-AB13-84D7F4F5B90F}"/>
            </a:ext>
          </a:extLst>
        </xdr:cNvPr>
        <xdr:cNvCxnSpPr/>
      </xdr:nvCxnSpPr>
      <xdr:spPr>
        <a:xfrm>
          <a:off x="10153650" y="1540510"/>
          <a:ext cx="0" cy="132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28" name="直線コネクタ 27">
          <a:extLst>
            <a:ext uri="{FF2B5EF4-FFF2-40B4-BE49-F238E27FC236}">
              <a16:creationId xmlns:a16="http://schemas.microsoft.com/office/drawing/2014/main" id="{CE24751C-D46C-498E-9DAB-808324A45D55}"/>
            </a:ext>
          </a:extLst>
        </xdr:cNvPr>
        <xdr:cNvCxnSpPr/>
      </xdr:nvCxnSpPr>
      <xdr:spPr>
        <a:xfrm>
          <a:off x="10074275" y="154051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75231676-EBCD-488B-A454-859EEC857CB3}"/>
            </a:ext>
          </a:extLst>
        </xdr:cNvPr>
        <xdr:cNvCxnSpPr/>
      </xdr:nvCxnSpPr>
      <xdr:spPr>
        <a:xfrm flipV="1">
          <a:off x="10153650" y="177165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AAB4E00B-98EC-4791-BD7F-4EE93268CDBB}"/>
            </a:ext>
          </a:extLst>
        </xdr:cNvPr>
        <xdr:cNvCxnSpPr/>
      </xdr:nvCxnSpPr>
      <xdr:spPr>
        <a:xfrm>
          <a:off x="10074275" y="190182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31" name="テキスト ボックス 30">
          <a:extLst>
            <a:ext uri="{FF2B5EF4-FFF2-40B4-BE49-F238E27FC236}">
              <a16:creationId xmlns:a16="http://schemas.microsoft.com/office/drawing/2014/main" id="{AAA7574A-8543-4321-B0FE-6693C6DC27A5}"/>
            </a:ext>
          </a:extLst>
        </xdr:cNvPr>
        <xdr:cNvSpPr txBox="1"/>
      </xdr:nvSpPr>
      <xdr:spPr>
        <a:xfrm>
          <a:off x="419100" y="2682875"/>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32" name="テキスト ボックス 31">
          <a:extLst>
            <a:ext uri="{FF2B5EF4-FFF2-40B4-BE49-F238E27FC236}">
              <a16:creationId xmlns:a16="http://schemas.microsoft.com/office/drawing/2014/main" id="{42FC846A-7A2F-45B8-9645-6D8129332D7E}"/>
            </a:ext>
          </a:extLst>
        </xdr:cNvPr>
        <xdr:cNvSpPr txBox="1"/>
      </xdr:nvSpPr>
      <xdr:spPr>
        <a:xfrm>
          <a:off x="419100" y="2911475"/>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33" name="テキスト ボックス 32">
          <a:extLst>
            <a:ext uri="{FF2B5EF4-FFF2-40B4-BE49-F238E27FC236}">
              <a16:creationId xmlns:a16="http://schemas.microsoft.com/office/drawing/2014/main" id="{A0075C2A-BFF6-4AC7-8C13-8850B53EA85E}"/>
            </a:ext>
          </a:extLst>
        </xdr:cNvPr>
        <xdr:cNvSpPr txBox="1"/>
      </xdr:nvSpPr>
      <xdr:spPr>
        <a:xfrm>
          <a:off x="419100" y="3140075"/>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34" name="テキスト ボックス 33">
          <a:extLst>
            <a:ext uri="{FF2B5EF4-FFF2-40B4-BE49-F238E27FC236}">
              <a16:creationId xmlns:a16="http://schemas.microsoft.com/office/drawing/2014/main" id="{BBB42313-0E91-4AD7-8C38-DCD652AADEF9}"/>
            </a:ext>
          </a:extLst>
        </xdr:cNvPr>
        <xdr:cNvSpPr txBox="1"/>
      </xdr:nvSpPr>
      <xdr:spPr>
        <a:xfrm>
          <a:off x="419100" y="3368675"/>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7175"/>
    <xdr:sp macro="" textlink="">
      <xdr:nvSpPr>
        <xdr:cNvPr id="35" name="テキスト ボックス 34">
          <a:extLst>
            <a:ext uri="{FF2B5EF4-FFF2-40B4-BE49-F238E27FC236}">
              <a16:creationId xmlns:a16="http://schemas.microsoft.com/office/drawing/2014/main" id="{DDC45352-C1DA-43D1-8423-F1E2E4AFE68C}"/>
            </a:ext>
          </a:extLst>
        </xdr:cNvPr>
        <xdr:cNvSpPr txBox="1"/>
      </xdr:nvSpPr>
      <xdr:spPr>
        <a:xfrm>
          <a:off x="419100" y="3597910"/>
          <a:ext cx="1847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36" name="正方形/長方形 35">
          <a:extLst>
            <a:ext uri="{FF2B5EF4-FFF2-40B4-BE49-F238E27FC236}">
              <a16:creationId xmlns:a16="http://schemas.microsoft.com/office/drawing/2014/main" id="{61F443F3-3195-4257-8E9E-EC7D3BF860AD}"/>
            </a:ext>
          </a:extLst>
        </xdr:cNvPr>
        <xdr:cNvSpPr/>
      </xdr:nvSpPr>
      <xdr:spPr>
        <a:xfrm>
          <a:off x="1158875" y="4092575"/>
          <a:ext cx="3819525" cy="3149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37" name="正方形/長方形 36">
          <a:extLst>
            <a:ext uri="{FF2B5EF4-FFF2-40B4-BE49-F238E27FC236}">
              <a16:creationId xmlns:a16="http://schemas.microsoft.com/office/drawing/2014/main" id="{9B6DA644-25E5-49A6-BADA-88A8F987E3AA}"/>
            </a:ext>
          </a:extLst>
        </xdr:cNvPr>
        <xdr:cNvSpPr/>
      </xdr:nvSpPr>
      <xdr:spPr>
        <a:xfrm>
          <a:off x="1811655" y="4465955"/>
          <a:ext cx="15582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38" name="正方形/長方形 37">
          <a:extLst>
            <a:ext uri="{FF2B5EF4-FFF2-40B4-BE49-F238E27FC236}">
              <a16:creationId xmlns:a16="http://schemas.microsoft.com/office/drawing/2014/main" id="{2B1AE8A8-82CA-473C-AE26-25ECED86EC9C}"/>
            </a:ext>
          </a:extLst>
        </xdr:cNvPr>
        <xdr:cNvSpPr/>
      </xdr:nvSpPr>
      <xdr:spPr>
        <a:xfrm>
          <a:off x="3468370" y="4449445"/>
          <a:ext cx="759460" cy="283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[ 60.8</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401EF020-ABC5-458B-BC3F-984BDF7AA011}"/>
            </a:ext>
          </a:extLst>
        </xdr:cNvPr>
        <xdr:cNvSpPr/>
      </xdr:nvSpPr>
      <xdr:spPr>
        <a:xfrm>
          <a:off x="4930775" y="4220210"/>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57D21199-863D-4E41-BF81-B4EB44BDBBA8}"/>
            </a:ext>
          </a:extLst>
        </xdr:cNvPr>
        <xdr:cNvSpPr/>
      </xdr:nvSpPr>
      <xdr:spPr>
        <a:xfrm>
          <a:off x="4930775" y="440753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A8F62E8D-4A5B-4945-A3A8-EAFE083DCE57}"/>
            </a:ext>
          </a:extLst>
        </xdr:cNvPr>
        <xdr:cNvSpPr/>
      </xdr:nvSpPr>
      <xdr:spPr>
        <a:xfrm>
          <a:off x="6302375" y="4220210"/>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CBBC9BD9-9970-4384-8B1A-DD8E085B257A}"/>
            </a:ext>
          </a:extLst>
        </xdr:cNvPr>
        <xdr:cNvSpPr/>
      </xdr:nvSpPr>
      <xdr:spPr>
        <a:xfrm>
          <a:off x="6302375" y="440753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EECF9F4F-467A-44D1-A05C-ED0AA7D94B37}"/>
            </a:ext>
          </a:extLst>
        </xdr:cNvPr>
        <xdr:cNvSpPr/>
      </xdr:nvSpPr>
      <xdr:spPr>
        <a:xfrm>
          <a:off x="7797800" y="4220210"/>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2897BF2D-029D-40F6-AE09-0ECB5B8AA5AB}"/>
            </a:ext>
          </a:extLst>
        </xdr:cNvPr>
        <xdr:cNvSpPr/>
      </xdr:nvSpPr>
      <xdr:spPr>
        <a:xfrm>
          <a:off x="7797800" y="440753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D4086C93-9416-41C7-A10F-B28BEC9C4717}"/>
            </a:ext>
          </a:extLst>
        </xdr:cNvPr>
        <xdr:cNvSpPr/>
      </xdr:nvSpPr>
      <xdr:spPr>
        <a:xfrm>
          <a:off x="1158875" y="4768850"/>
          <a:ext cx="3819525" cy="20383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CA96C6DC-72B0-4401-B5BB-B1DC55F4213C}"/>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B4BE55DE-E22D-4FCF-8A29-E70098EDA25C}"/>
            </a:ext>
          </a:extLst>
        </xdr:cNvPr>
        <xdr:cNvSpPr/>
      </xdr:nvSpPr>
      <xdr:spPr>
        <a:xfrm>
          <a:off x="5226050" y="4835525"/>
          <a:ext cx="41148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C0E826CB-DAC2-46A5-9535-971F1B659ED2}"/>
            </a:ext>
          </a:extLst>
        </xdr:cNvPr>
        <xdr:cNvSpPr txBox="1"/>
      </xdr:nvSpPr>
      <xdr:spPr>
        <a:xfrm>
          <a:off x="5283200" y="5045075"/>
          <a:ext cx="4105275" cy="168592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有形固定資産減価償却率は，類似団体と比較して若干下回るものの，年々増加傾向にある。固定資産台帳の精査を行ったことにより減価償却率の上昇幅は小さくなっているものの，保有している資産の老朽化により減価償却率累計額は増加している。令和7年度より取り組んでいる行財政運営の改革に向けた基本方針及び，</a:t>
          </a:r>
          <a:r>
            <a:rPr kumimoji="1" lang="ja-JP" altLang="ja-JP" sz="1100">
              <a:solidFill>
                <a:schemeClr val="dk1"/>
              </a:solidFill>
              <a:effectLst/>
              <a:latin typeface="ＭＳ Ｐゴシック"/>
              <a:ea typeface="ＭＳ Ｐゴシック"/>
              <a:cs typeface="+mn-cs"/>
            </a:rPr>
            <a:t>平成</a:t>
          </a:r>
          <a:r>
            <a:rPr kumimoji="1" lang="en-US" altLang="ja-JP" sz="1100">
              <a:solidFill>
                <a:schemeClr val="dk1"/>
              </a:solidFill>
              <a:effectLst/>
              <a:latin typeface="ＭＳ Ｐゴシック"/>
              <a:ea typeface="ＭＳ Ｐゴシック"/>
              <a:cs typeface="+mn-cs"/>
            </a:rPr>
            <a:t>29</a:t>
          </a:r>
          <a:r>
            <a:rPr kumimoji="1" lang="ja-JP" altLang="ja-JP" sz="1100">
              <a:solidFill>
                <a:schemeClr val="dk1"/>
              </a:solidFill>
              <a:effectLst/>
              <a:latin typeface="ＭＳ Ｐゴシック"/>
              <a:ea typeface="ＭＳ Ｐゴシック"/>
              <a:cs typeface="+mn-cs"/>
            </a:rPr>
            <a:t>年</a:t>
          </a:r>
          <a:r>
            <a:rPr kumimoji="1" lang="en-US" altLang="ja-JP" sz="1100">
              <a:solidFill>
                <a:schemeClr val="dk1"/>
              </a:solidFill>
              <a:effectLst/>
              <a:latin typeface="ＭＳ Ｐゴシック"/>
              <a:ea typeface="ＭＳ Ｐゴシック"/>
              <a:cs typeface="+mn-cs"/>
            </a:rPr>
            <a:t>2</a:t>
          </a:r>
          <a:r>
            <a:rPr kumimoji="1" lang="ja-JP" altLang="ja-JP" sz="1100">
              <a:solidFill>
                <a:schemeClr val="dk1"/>
              </a:solidFill>
              <a:effectLst/>
              <a:latin typeface="ＭＳ Ｐゴシック"/>
              <a:ea typeface="ＭＳ Ｐゴシック"/>
              <a:cs typeface="+mn-cs"/>
            </a:rPr>
            <a:t>月策定（令和5年3月改正）の</a:t>
          </a:r>
          <a:r>
            <a:rPr kumimoji="1" lang="ja-JP" altLang="en-US" sz="1100">
              <a:solidFill>
                <a:schemeClr val="dk1"/>
              </a:solidFill>
              <a:effectLst/>
              <a:latin typeface="ＭＳ Ｐゴシック"/>
              <a:ea typeface="ＭＳ Ｐゴシック"/>
              <a:cs typeface="+mn-cs"/>
            </a:rPr>
            <a:t>「大崎市</a:t>
          </a:r>
          <a:r>
            <a:rPr kumimoji="1" lang="ja-JP" altLang="ja-JP" sz="1100">
              <a:solidFill>
                <a:schemeClr val="dk1"/>
              </a:solidFill>
              <a:effectLst/>
              <a:latin typeface="ＭＳ Ｐゴシック"/>
              <a:ea typeface="ＭＳ Ｐゴシック"/>
              <a:cs typeface="+mn-cs"/>
            </a:rPr>
            <a:t>公共施設等総合管理計画</a:t>
          </a:r>
          <a:r>
            <a:rPr kumimoji="1" lang="ja-JP" altLang="en-US" sz="1100">
              <a:solidFill>
                <a:schemeClr val="dk1"/>
              </a:solidFill>
              <a:effectLst/>
              <a:latin typeface="ＭＳ Ｐゴシック"/>
              <a:ea typeface="ＭＳ Ｐゴシック"/>
              <a:cs typeface="+mn-cs"/>
            </a:rPr>
            <a:t>」や</a:t>
          </a:r>
          <a:r>
            <a:rPr kumimoji="1" lang="ja-JP" altLang="ja-JP" sz="1100">
              <a:solidFill>
                <a:schemeClr val="dk1"/>
              </a:solidFill>
              <a:effectLst/>
              <a:latin typeface="ＭＳ Ｐゴシック"/>
              <a:ea typeface="ＭＳ Ｐゴシック"/>
              <a:cs typeface="+mn-cs"/>
            </a:rPr>
            <a:t>令和</a:t>
          </a:r>
          <a:r>
            <a:rPr kumimoji="1" lang="ja-JP" altLang="en-US" sz="1100">
              <a:solidFill>
                <a:schemeClr val="dk1"/>
              </a:solidFill>
              <a:effectLst/>
              <a:latin typeface="ＭＳ Ｐゴシック"/>
              <a:ea typeface="ＭＳ Ｐゴシック"/>
              <a:cs typeface="+mn-cs"/>
            </a:rPr>
            <a:t>３</a:t>
          </a:r>
          <a:r>
            <a:rPr kumimoji="1" lang="ja-JP" altLang="ja-JP" sz="1100">
              <a:solidFill>
                <a:schemeClr val="dk1"/>
              </a:solidFill>
              <a:effectLst/>
              <a:latin typeface="ＭＳ Ｐゴシック"/>
              <a:ea typeface="ＭＳ Ｐゴシック"/>
              <a:cs typeface="+mn-cs"/>
            </a:rPr>
            <a:t>年</a:t>
          </a:r>
          <a:r>
            <a:rPr kumimoji="1" lang="ja-JP" altLang="en-US" sz="1100">
              <a:solidFill>
                <a:schemeClr val="dk1"/>
              </a:solidFill>
              <a:effectLst/>
              <a:latin typeface="ＭＳ Ｐゴシック"/>
              <a:ea typeface="ＭＳ Ｐゴシック"/>
              <a:cs typeface="+mn-cs"/>
            </a:rPr>
            <a:t>１</a:t>
          </a:r>
          <a:r>
            <a:rPr kumimoji="1" lang="ja-JP" altLang="ja-JP" sz="1100">
              <a:solidFill>
                <a:schemeClr val="dk1"/>
              </a:solidFill>
              <a:effectLst/>
              <a:latin typeface="ＭＳ Ｐゴシック"/>
              <a:ea typeface="ＭＳ Ｐゴシック"/>
              <a:cs typeface="+mn-cs"/>
            </a:rPr>
            <a:t>月策定（令和8年4月改正）の</a:t>
          </a:r>
          <a:r>
            <a:rPr kumimoji="1" lang="ja-JP" altLang="en-US" sz="1100">
              <a:solidFill>
                <a:schemeClr val="dk1"/>
              </a:solidFill>
              <a:effectLst/>
              <a:latin typeface="ＭＳ Ｐゴシック"/>
              <a:ea typeface="ＭＳ Ｐゴシック"/>
              <a:cs typeface="+mn-cs"/>
            </a:rPr>
            <a:t>「大崎市</a:t>
          </a:r>
          <a:r>
            <a:rPr kumimoji="1" lang="ja-JP" altLang="ja-JP" sz="1100">
              <a:solidFill>
                <a:schemeClr val="dk1"/>
              </a:solidFill>
              <a:effectLst/>
              <a:latin typeface="ＭＳ Ｐゴシック"/>
              <a:ea typeface="ＭＳ Ｐゴシック"/>
              <a:cs typeface="+mn-cs"/>
            </a:rPr>
            <a:t>公共施設等総合管理計画個別計画</a:t>
          </a:r>
          <a:r>
            <a:rPr kumimoji="1" lang="ja-JP" altLang="en-US" sz="1100">
              <a:solidFill>
                <a:schemeClr val="dk1"/>
              </a:solidFill>
              <a:effectLst/>
              <a:latin typeface="ＭＳ Ｐゴシック"/>
              <a:ea typeface="ＭＳ Ｐゴシック"/>
              <a:cs typeface="+mn-cs"/>
            </a:rPr>
            <a:t>」</a:t>
          </a:r>
          <a:r>
            <a:rPr kumimoji="1" lang="ja-JP" altLang="ja-JP" sz="1100">
              <a:solidFill>
                <a:schemeClr val="dk1"/>
              </a:solidFill>
              <a:effectLst/>
              <a:latin typeface="ＭＳ Ｐゴシック"/>
              <a:ea typeface="ＭＳ Ｐゴシック"/>
              <a:cs typeface="+mn-cs"/>
            </a:rPr>
            <a:t>に基づき，施設の更新・統廃合・処分等を行い，公共施設の適切な維持管理に努める必要がある。</a:t>
          </a:r>
          <a:endParaRPr kumimoji="1" lang="ja-JP" altLang="en-US" sz="1100">
            <a:latin typeface="ＭＳ Ｐゴシック"/>
            <a:ea typeface="ＭＳ Ｐゴシック"/>
          </a:endParaRPr>
        </a:p>
      </xdr:txBody>
    </xdr:sp>
    <xdr:clientData/>
  </xdr:twoCellAnchor>
  <xdr:oneCellAnchor>
    <xdr:from>
      <xdr:col>4</xdr:col>
      <xdr:colOff>174625</xdr:colOff>
      <xdr:row>23</xdr:row>
      <xdr:rowOff>47625</xdr:rowOff>
    </xdr:from>
    <xdr:ext cx="349885" cy="225425"/>
    <xdr:sp macro="" textlink="">
      <xdr:nvSpPr>
        <xdr:cNvPr id="49" name="テキスト ボックス 48">
          <a:extLst>
            <a:ext uri="{FF2B5EF4-FFF2-40B4-BE49-F238E27FC236}">
              <a16:creationId xmlns:a16="http://schemas.microsoft.com/office/drawing/2014/main" id="{7533298C-1467-45A1-8F84-EDFE4B81C5AB}"/>
            </a:ext>
          </a:extLst>
        </xdr:cNvPr>
        <xdr:cNvSpPr txBox="1"/>
      </xdr:nvSpPr>
      <xdr:spPr>
        <a:xfrm>
          <a:off x="1130300" y="4587875"/>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747D947F-2E30-44F6-BCCA-A79F3848A241}"/>
            </a:ext>
          </a:extLst>
        </xdr:cNvPr>
        <xdr:cNvCxnSpPr/>
      </xdr:nvCxnSpPr>
      <xdr:spPr>
        <a:xfrm>
          <a:off x="1158875" y="6807200"/>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36</xdr:row>
      <xdr:rowOff>74930</xdr:rowOff>
    </xdr:from>
    <xdr:ext cx="357505" cy="223520"/>
    <xdr:sp macro="" textlink="">
      <xdr:nvSpPr>
        <xdr:cNvPr id="51" name="テキスト ボックス 50">
          <a:extLst>
            <a:ext uri="{FF2B5EF4-FFF2-40B4-BE49-F238E27FC236}">
              <a16:creationId xmlns:a16="http://schemas.microsoft.com/office/drawing/2014/main" id="{ECEA0784-C05C-4018-90DE-2BE9791A5E48}"/>
            </a:ext>
          </a:extLst>
        </xdr:cNvPr>
        <xdr:cNvSpPr txBox="1"/>
      </xdr:nvSpPr>
      <xdr:spPr>
        <a:xfrm>
          <a:off x="789940" y="6723380"/>
          <a:ext cx="35750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6BCD9CB3-F72C-45CD-BDE3-A43AD9D10721}"/>
            </a:ext>
          </a:extLst>
        </xdr:cNvPr>
        <xdr:cNvCxnSpPr/>
      </xdr:nvCxnSpPr>
      <xdr:spPr>
        <a:xfrm>
          <a:off x="1158875" y="6407150"/>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33</xdr:row>
      <xdr:rowOff>156845</xdr:rowOff>
    </xdr:from>
    <xdr:ext cx="357505" cy="223520"/>
    <xdr:sp macro="" textlink="">
      <xdr:nvSpPr>
        <xdr:cNvPr id="53" name="テキスト ボックス 52">
          <a:extLst>
            <a:ext uri="{FF2B5EF4-FFF2-40B4-BE49-F238E27FC236}">
              <a16:creationId xmlns:a16="http://schemas.microsoft.com/office/drawing/2014/main" id="{7FA24ABC-F759-49FF-B1D8-B764477EEC72}"/>
            </a:ext>
          </a:extLst>
        </xdr:cNvPr>
        <xdr:cNvSpPr txBox="1"/>
      </xdr:nvSpPr>
      <xdr:spPr>
        <a:xfrm>
          <a:off x="789940" y="6322695"/>
          <a:ext cx="35750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59F470AB-0016-4443-AAD4-BE81BC565BC7}"/>
            </a:ext>
          </a:extLst>
        </xdr:cNvPr>
        <xdr:cNvCxnSpPr/>
      </xdr:nvCxnSpPr>
      <xdr:spPr>
        <a:xfrm>
          <a:off x="1158875" y="5997575"/>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31</xdr:row>
      <xdr:rowOff>67945</xdr:rowOff>
    </xdr:from>
    <xdr:ext cx="357505" cy="224155"/>
    <xdr:sp macro="" textlink="">
      <xdr:nvSpPr>
        <xdr:cNvPr id="55" name="テキスト ボックス 54">
          <a:extLst>
            <a:ext uri="{FF2B5EF4-FFF2-40B4-BE49-F238E27FC236}">
              <a16:creationId xmlns:a16="http://schemas.microsoft.com/office/drawing/2014/main" id="{5CC69B62-2028-4632-81AB-340EA2F874BD}"/>
            </a:ext>
          </a:extLst>
        </xdr:cNvPr>
        <xdr:cNvSpPr txBox="1"/>
      </xdr:nvSpPr>
      <xdr:spPr>
        <a:xfrm>
          <a:off x="789940" y="5903595"/>
          <a:ext cx="35750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E7AD3358-7A24-45A8-B877-9F3D4E95A5DC}"/>
            </a:ext>
          </a:extLst>
        </xdr:cNvPr>
        <xdr:cNvCxnSpPr/>
      </xdr:nvCxnSpPr>
      <xdr:spPr>
        <a:xfrm>
          <a:off x="1158875" y="5588000"/>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150495</xdr:rowOff>
    </xdr:from>
    <xdr:ext cx="357505" cy="225425"/>
    <xdr:sp macro="" textlink="">
      <xdr:nvSpPr>
        <xdr:cNvPr id="57" name="テキスト ボックス 56">
          <a:extLst>
            <a:ext uri="{FF2B5EF4-FFF2-40B4-BE49-F238E27FC236}">
              <a16:creationId xmlns:a16="http://schemas.microsoft.com/office/drawing/2014/main" id="{DE5637BA-F8E6-4CC5-A899-7C02300057C5}"/>
            </a:ext>
          </a:extLst>
        </xdr:cNvPr>
        <xdr:cNvSpPr txBox="1"/>
      </xdr:nvSpPr>
      <xdr:spPr>
        <a:xfrm>
          <a:off x="789940" y="5503545"/>
          <a:ext cx="3575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AA9526F6-500A-423E-9A9E-83F315352BAD}"/>
            </a:ext>
          </a:extLst>
        </xdr:cNvPr>
        <xdr:cNvCxnSpPr/>
      </xdr:nvCxnSpPr>
      <xdr:spPr>
        <a:xfrm>
          <a:off x="1158875" y="5187950"/>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26</xdr:row>
      <xdr:rowOff>61595</xdr:rowOff>
    </xdr:from>
    <xdr:ext cx="357505" cy="225425"/>
    <xdr:sp macro="" textlink="">
      <xdr:nvSpPr>
        <xdr:cNvPr id="59" name="テキスト ボックス 58">
          <a:extLst>
            <a:ext uri="{FF2B5EF4-FFF2-40B4-BE49-F238E27FC236}">
              <a16:creationId xmlns:a16="http://schemas.microsoft.com/office/drawing/2014/main" id="{85DA9E30-C632-4630-8075-74A852951F16}"/>
            </a:ext>
          </a:extLst>
        </xdr:cNvPr>
        <xdr:cNvSpPr txBox="1"/>
      </xdr:nvSpPr>
      <xdr:spPr>
        <a:xfrm>
          <a:off x="789940" y="5093970"/>
          <a:ext cx="3575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DC4E3192-AAC3-41B2-8F82-DB6FF15B8E53}"/>
            </a:ext>
          </a:extLst>
        </xdr:cNvPr>
        <xdr:cNvCxnSpPr/>
      </xdr:nvCxnSpPr>
      <xdr:spPr>
        <a:xfrm>
          <a:off x="1158875" y="4768850"/>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144145</xdr:rowOff>
    </xdr:from>
    <xdr:ext cx="357505" cy="223520"/>
    <xdr:sp macro="" textlink="">
      <xdr:nvSpPr>
        <xdr:cNvPr id="61" name="テキスト ボックス 60">
          <a:extLst>
            <a:ext uri="{FF2B5EF4-FFF2-40B4-BE49-F238E27FC236}">
              <a16:creationId xmlns:a16="http://schemas.microsoft.com/office/drawing/2014/main" id="{A495B3E4-4E18-4A0D-917D-28EE2CC8EFDB}"/>
            </a:ext>
          </a:extLst>
        </xdr:cNvPr>
        <xdr:cNvSpPr txBox="1"/>
      </xdr:nvSpPr>
      <xdr:spPr>
        <a:xfrm>
          <a:off x="789940" y="4684395"/>
          <a:ext cx="35750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52040F14-D5F5-431E-AB2E-68A097698C11}"/>
            </a:ext>
          </a:extLst>
        </xdr:cNvPr>
        <xdr:cNvSpPr/>
      </xdr:nvSpPr>
      <xdr:spPr>
        <a:xfrm>
          <a:off x="1158875" y="4768850"/>
          <a:ext cx="3819525" cy="20383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95250</xdr:rowOff>
    </xdr:from>
    <xdr:to>
      <xdr:col>23</xdr:col>
      <xdr:colOff>85090</xdr:colOff>
      <xdr:row>32</xdr:row>
      <xdr:rowOff>146050</xdr:rowOff>
    </xdr:to>
    <xdr:cxnSp macro="">
      <xdr:nvCxnSpPr>
        <xdr:cNvPr id="63" name="直線コネクタ 62">
          <a:extLst>
            <a:ext uri="{FF2B5EF4-FFF2-40B4-BE49-F238E27FC236}">
              <a16:creationId xmlns:a16="http://schemas.microsoft.com/office/drawing/2014/main" id="{0CC220E6-1E94-4067-A6F3-A7C7D7B1DC8C}"/>
            </a:ext>
          </a:extLst>
        </xdr:cNvPr>
        <xdr:cNvCxnSpPr/>
      </xdr:nvCxnSpPr>
      <xdr:spPr>
        <a:xfrm flipV="1">
          <a:off x="4306570" y="5124450"/>
          <a:ext cx="1270" cy="1019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149860</xdr:rowOff>
    </xdr:from>
    <xdr:ext cx="403225" cy="259080"/>
    <xdr:sp macro="" textlink="">
      <xdr:nvSpPr>
        <xdr:cNvPr id="64" name="有形固定資産減価償却率最小値テキスト">
          <a:extLst>
            <a:ext uri="{FF2B5EF4-FFF2-40B4-BE49-F238E27FC236}">
              <a16:creationId xmlns:a16="http://schemas.microsoft.com/office/drawing/2014/main" id="{051318DC-C4F2-4E24-834D-052A65CB2CB1}"/>
            </a:ext>
          </a:extLst>
        </xdr:cNvPr>
        <xdr:cNvSpPr txBox="1"/>
      </xdr:nvSpPr>
      <xdr:spPr>
        <a:xfrm>
          <a:off x="4359275" y="61506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73.6</a:t>
          </a:r>
          <a:endParaRPr kumimoji="1" lang="ja-JP" altLang="en-US" sz="1000" b="1">
            <a:latin typeface="ＭＳ Ｐゴシック"/>
            <a:ea typeface="ＭＳ Ｐゴシック"/>
          </a:endParaRPr>
        </a:p>
      </xdr:txBody>
    </xdr:sp>
    <xdr:clientData/>
  </xdr:oneCellAnchor>
  <xdr:twoCellAnchor>
    <xdr:from>
      <xdr:col>22</xdr:col>
      <xdr:colOff>187325</xdr:colOff>
      <xdr:row>32</xdr:row>
      <xdr:rowOff>146050</xdr:rowOff>
    </xdr:from>
    <xdr:to>
      <xdr:col>23</xdr:col>
      <xdr:colOff>174625</xdr:colOff>
      <xdr:row>32</xdr:row>
      <xdr:rowOff>146050</xdr:rowOff>
    </xdr:to>
    <xdr:cxnSp macro="">
      <xdr:nvCxnSpPr>
        <xdr:cNvPr id="65" name="直線コネクタ 64">
          <a:extLst>
            <a:ext uri="{FF2B5EF4-FFF2-40B4-BE49-F238E27FC236}">
              <a16:creationId xmlns:a16="http://schemas.microsoft.com/office/drawing/2014/main" id="{5C459229-EBB2-4F4C-A46F-14949560130A}"/>
            </a:ext>
          </a:extLst>
        </xdr:cNvPr>
        <xdr:cNvCxnSpPr/>
      </xdr:nvCxnSpPr>
      <xdr:spPr>
        <a:xfrm>
          <a:off x="4216400" y="6143625"/>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41910</xdr:rowOff>
    </xdr:from>
    <xdr:ext cx="403225" cy="257175"/>
    <xdr:sp macro="" textlink="">
      <xdr:nvSpPr>
        <xdr:cNvPr id="66" name="有形固定資産減価償却率最大値テキスト">
          <a:extLst>
            <a:ext uri="{FF2B5EF4-FFF2-40B4-BE49-F238E27FC236}">
              <a16:creationId xmlns:a16="http://schemas.microsoft.com/office/drawing/2014/main" id="{51E6F209-F321-4D7D-968D-0FEF1C58BC89}"/>
            </a:ext>
          </a:extLst>
        </xdr:cNvPr>
        <xdr:cNvSpPr txBox="1"/>
      </xdr:nvSpPr>
      <xdr:spPr>
        <a:xfrm>
          <a:off x="4359275" y="49123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48.6</a:t>
          </a:r>
          <a:endParaRPr kumimoji="1" lang="ja-JP" altLang="en-US" sz="1000" b="1">
            <a:latin typeface="ＭＳ Ｐゴシック"/>
            <a:ea typeface="ＭＳ Ｐゴシック"/>
          </a:endParaRPr>
        </a:p>
      </xdr:txBody>
    </xdr:sp>
    <xdr:clientData/>
  </xdr:oneCellAnchor>
  <xdr:twoCellAnchor>
    <xdr:from>
      <xdr:col>22</xdr:col>
      <xdr:colOff>187325</xdr:colOff>
      <xdr:row>26</xdr:row>
      <xdr:rowOff>95250</xdr:rowOff>
    </xdr:from>
    <xdr:to>
      <xdr:col>23</xdr:col>
      <xdr:colOff>174625</xdr:colOff>
      <xdr:row>26</xdr:row>
      <xdr:rowOff>95250</xdr:rowOff>
    </xdr:to>
    <xdr:cxnSp macro="">
      <xdr:nvCxnSpPr>
        <xdr:cNvPr id="67" name="直線コネクタ 66">
          <a:extLst>
            <a:ext uri="{FF2B5EF4-FFF2-40B4-BE49-F238E27FC236}">
              <a16:creationId xmlns:a16="http://schemas.microsoft.com/office/drawing/2014/main" id="{6B28C1FC-2F36-4460-95CC-3D052FFE53B4}"/>
            </a:ext>
          </a:extLst>
        </xdr:cNvPr>
        <xdr:cNvCxnSpPr/>
      </xdr:nvCxnSpPr>
      <xdr:spPr>
        <a:xfrm>
          <a:off x="4216400" y="512445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49530</xdr:rowOff>
    </xdr:from>
    <xdr:ext cx="403225" cy="259080"/>
    <xdr:sp macro="" textlink="">
      <xdr:nvSpPr>
        <xdr:cNvPr id="68" name="有形固定資産減価償却率平均値テキスト">
          <a:extLst>
            <a:ext uri="{FF2B5EF4-FFF2-40B4-BE49-F238E27FC236}">
              <a16:creationId xmlns:a16="http://schemas.microsoft.com/office/drawing/2014/main" id="{83253C6E-2E8B-41E4-A6BD-61F9E55D9125}"/>
            </a:ext>
          </a:extLst>
        </xdr:cNvPr>
        <xdr:cNvSpPr txBox="1"/>
      </xdr:nvSpPr>
      <xdr:spPr>
        <a:xfrm>
          <a:off x="4359275" y="5723255"/>
          <a:ext cx="4032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30</xdr:row>
      <xdr:rowOff>71120</xdr:rowOff>
    </xdr:from>
    <xdr:to>
      <xdr:col>23</xdr:col>
      <xdr:colOff>136525</xdr:colOff>
      <xdr:row>31</xdr:row>
      <xdr:rowOff>1270</xdr:rowOff>
    </xdr:to>
    <xdr:sp macro="" textlink="">
      <xdr:nvSpPr>
        <xdr:cNvPr id="69" name="フローチャート: 判断 68">
          <a:extLst>
            <a:ext uri="{FF2B5EF4-FFF2-40B4-BE49-F238E27FC236}">
              <a16:creationId xmlns:a16="http://schemas.microsoft.com/office/drawing/2014/main" id="{5E0E0FDB-79C0-45F9-8E19-14E71D2A0B0D}"/>
            </a:ext>
          </a:extLst>
        </xdr:cNvPr>
        <xdr:cNvSpPr/>
      </xdr:nvSpPr>
      <xdr:spPr>
        <a:xfrm>
          <a:off x="4254500" y="57448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79375</xdr:rowOff>
    </xdr:from>
    <xdr:to>
      <xdr:col>19</xdr:col>
      <xdr:colOff>187325</xdr:colOff>
      <xdr:row>31</xdr:row>
      <xdr:rowOff>9525</xdr:rowOff>
    </xdr:to>
    <xdr:sp macro="" textlink="">
      <xdr:nvSpPr>
        <xdr:cNvPr id="70" name="フローチャート: 判断 69">
          <a:extLst>
            <a:ext uri="{FF2B5EF4-FFF2-40B4-BE49-F238E27FC236}">
              <a16:creationId xmlns:a16="http://schemas.microsoft.com/office/drawing/2014/main" id="{BC667B01-09BC-4ADD-8247-984FD37D1E52}"/>
            </a:ext>
          </a:extLst>
        </xdr:cNvPr>
        <xdr:cNvSpPr/>
      </xdr:nvSpPr>
      <xdr:spPr>
        <a:xfrm>
          <a:off x="3616325" y="57594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71" name="フローチャート: 判断 70">
          <a:extLst>
            <a:ext uri="{FF2B5EF4-FFF2-40B4-BE49-F238E27FC236}">
              <a16:creationId xmlns:a16="http://schemas.microsoft.com/office/drawing/2014/main" id="{F92E767D-852F-4A6B-BA00-C6C6C51CD11B}"/>
            </a:ext>
          </a:extLst>
        </xdr:cNvPr>
        <xdr:cNvSpPr/>
      </xdr:nvSpPr>
      <xdr:spPr>
        <a:xfrm>
          <a:off x="2930525" y="57035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143510</xdr:rowOff>
    </xdr:from>
    <xdr:to>
      <xdr:col>11</xdr:col>
      <xdr:colOff>187325</xdr:colOff>
      <xdr:row>30</xdr:row>
      <xdr:rowOff>73025</xdr:rowOff>
    </xdr:to>
    <xdr:sp macro="" textlink="">
      <xdr:nvSpPr>
        <xdr:cNvPr id="72" name="フローチャート: 判断 71">
          <a:extLst>
            <a:ext uri="{FF2B5EF4-FFF2-40B4-BE49-F238E27FC236}">
              <a16:creationId xmlns:a16="http://schemas.microsoft.com/office/drawing/2014/main" id="{BFF09739-2E54-435F-B8CC-5AEFB4E78202}"/>
            </a:ext>
          </a:extLst>
        </xdr:cNvPr>
        <xdr:cNvSpPr/>
      </xdr:nvSpPr>
      <xdr:spPr>
        <a:xfrm>
          <a:off x="2244725" y="5655310"/>
          <a:ext cx="85725"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60960</xdr:rowOff>
    </xdr:from>
    <xdr:to>
      <xdr:col>7</xdr:col>
      <xdr:colOff>187325</xdr:colOff>
      <xdr:row>29</xdr:row>
      <xdr:rowOff>162560</xdr:rowOff>
    </xdr:to>
    <xdr:sp macro="" textlink="">
      <xdr:nvSpPr>
        <xdr:cNvPr id="73" name="フローチャート: 判断 72">
          <a:extLst>
            <a:ext uri="{FF2B5EF4-FFF2-40B4-BE49-F238E27FC236}">
              <a16:creationId xmlns:a16="http://schemas.microsoft.com/office/drawing/2014/main" id="{DEA93C1F-838D-4EA5-B86B-0A1D35D34448}"/>
            </a:ext>
          </a:extLst>
        </xdr:cNvPr>
        <xdr:cNvSpPr/>
      </xdr:nvSpPr>
      <xdr:spPr>
        <a:xfrm>
          <a:off x="1558925" y="55791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2000" cy="223520"/>
    <xdr:sp macro="" textlink="">
      <xdr:nvSpPr>
        <xdr:cNvPr id="74" name="テキスト ボックス 73">
          <a:extLst>
            <a:ext uri="{FF2B5EF4-FFF2-40B4-BE49-F238E27FC236}">
              <a16:creationId xmlns:a16="http://schemas.microsoft.com/office/drawing/2014/main" id="{9A5C4083-680F-461E-8875-859CEF6AD732}"/>
            </a:ext>
          </a:extLst>
        </xdr:cNvPr>
        <xdr:cNvSpPr txBox="1"/>
      </xdr:nvSpPr>
      <xdr:spPr>
        <a:xfrm>
          <a:off x="4149725" y="6856095"/>
          <a:ext cx="76200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60095" cy="223520"/>
    <xdr:sp macro="" textlink="">
      <xdr:nvSpPr>
        <xdr:cNvPr id="75" name="テキスト ボックス 74">
          <a:extLst>
            <a:ext uri="{FF2B5EF4-FFF2-40B4-BE49-F238E27FC236}">
              <a16:creationId xmlns:a16="http://schemas.microsoft.com/office/drawing/2014/main" id="{E2A549BD-0C29-48B8-9F7E-983E0CB94647}"/>
            </a:ext>
          </a:extLst>
        </xdr:cNvPr>
        <xdr:cNvSpPr txBox="1"/>
      </xdr:nvSpPr>
      <xdr:spPr>
        <a:xfrm>
          <a:off x="3511550" y="6856095"/>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60095" cy="223520"/>
    <xdr:sp macro="" textlink="">
      <xdr:nvSpPr>
        <xdr:cNvPr id="76" name="テキスト ボックス 75">
          <a:extLst>
            <a:ext uri="{FF2B5EF4-FFF2-40B4-BE49-F238E27FC236}">
              <a16:creationId xmlns:a16="http://schemas.microsoft.com/office/drawing/2014/main" id="{E5CAC071-7DE3-4A70-9355-80510804E5BE}"/>
            </a:ext>
          </a:extLst>
        </xdr:cNvPr>
        <xdr:cNvSpPr txBox="1"/>
      </xdr:nvSpPr>
      <xdr:spPr>
        <a:xfrm>
          <a:off x="2825750" y="6856095"/>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60095" cy="223520"/>
    <xdr:sp macro="" textlink="">
      <xdr:nvSpPr>
        <xdr:cNvPr id="77" name="テキスト ボックス 76">
          <a:extLst>
            <a:ext uri="{FF2B5EF4-FFF2-40B4-BE49-F238E27FC236}">
              <a16:creationId xmlns:a16="http://schemas.microsoft.com/office/drawing/2014/main" id="{CA48F106-D24A-459B-9B7C-619541AA5EE0}"/>
            </a:ext>
          </a:extLst>
        </xdr:cNvPr>
        <xdr:cNvSpPr txBox="1"/>
      </xdr:nvSpPr>
      <xdr:spPr>
        <a:xfrm>
          <a:off x="2139950" y="6856095"/>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60095" cy="223520"/>
    <xdr:sp macro="" textlink="">
      <xdr:nvSpPr>
        <xdr:cNvPr id="78" name="テキスト ボックス 77">
          <a:extLst>
            <a:ext uri="{FF2B5EF4-FFF2-40B4-BE49-F238E27FC236}">
              <a16:creationId xmlns:a16="http://schemas.microsoft.com/office/drawing/2014/main" id="{33394816-3C53-4CC9-8B69-21D6E9E63617}"/>
            </a:ext>
          </a:extLst>
        </xdr:cNvPr>
        <xdr:cNvSpPr txBox="1"/>
      </xdr:nvSpPr>
      <xdr:spPr>
        <a:xfrm>
          <a:off x="1454150" y="6856095"/>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29</xdr:row>
      <xdr:rowOff>56515</xdr:rowOff>
    </xdr:from>
    <xdr:to>
      <xdr:col>23</xdr:col>
      <xdr:colOff>136525</xdr:colOff>
      <xdr:row>29</xdr:row>
      <xdr:rowOff>158115</xdr:rowOff>
    </xdr:to>
    <xdr:sp macro="" textlink="">
      <xdr:nvSpPr>
        <xdr:cNvPr id="79" name="楕円 78">
          <a:extLst>
            <a:ext uri="{FF2B5EF4-FFF2-40B4-BE49-F238E27FC236}">
              <a16:creationId xmlns:a16="http://schemas.microsoft.com/office/drawing/2014/main" id="{47DE559C-3BC1-4909-A1F1-C79D010B1F0E}"/>
            </a:ext>
          </a:extLst>
        </xdr:cNvPr>
        <xdr:cNvSpPr/>
      </xdr:nvSpPr>
      <xdr:spPr>
        <a:xfrm>
          <a:off x="4254500" y="557149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79375</xdr:rowOff>
    </xdr:from>
    <xdr:ext cx="403225" cy="258445"/>
    <xdr:sp macro="" textlink="">
      <xdr:nvSpPr>
        <xdr:cNvPr id="80" name="有形固定資産減価償却率該当値テキスト">
          <a:extLst>
            <a:ext uri="{FF2B5EF4-FFF2-40B4-BE49-F238E27FC236}">
              <a16:creationId xmlns:a16="http://schemas.microsoft.com/office/drawing/2014/main" id="{257DE02C-B415-4466-8CC0-A59B454FC1EA}"/>
            </a:ext>
          </a:extLst>
        </xdr:cNvPr>
        <xdr:cNvSpPr txBox="1"/>
      </xdr:nvSpPr>
      <xdr:spPr>
        <a:xfrm>
          <a:off x="4359275" y="543560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29</xdr:row>
      <xdr:rowOff>17780</xdr:rowOff>
    </xdr:from>
    <xdr:to>
      <xdr:col>19</xdr:col>
      <xdr:colOff>187325</xdr:colOff>
      <xdr:row>29</xdr:row>
      <xdr:rowOff>119380</xdr:rowOff>
    </xdr:to>
    <xdr:sp macro="" textlink="">
      <xdr:nvSpPr>
        <xdr:cNvPr id="81" name="楕円 80">
          <a:extLst>
            <a:ext uri="{FF2B5EF4-FFF2-40B4-BE49-F238E27FC236}">
              <a16:creationId xmlns:a16="http://schemas.microsoft.com/office/drawing/2014/main" id="{6CF78175-E016-462A-82E3-3E6B40213248}"/>
            </a:ext>
          </a:extLst>
        </xdr:cNvPr>
        <xdr:cNvSpPr/>
      </xdr:nvSpPr>
      <xdr:spPr>
        <a:xfrm>
          <a:off x="3616325" y="553275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68580</xdr:rowOff>
    </xdr:from>
    <xdr:to>
      <xdr:col>23</xdr:col>
      <xdr:colOff>85725</xdr:colOff>
      <xdr:row>29</xdr:row>
      <xdr:rowOff>107315</xdr:rowOff>
    </xdr:to>
    <xdr:cxnSp macro="">
      <xdr:nvCxnSpPr>
        <xdr:cNvPr id="82" name="直線コネクタ 81">
          <a:extLst>
            <a:ext uri="{FF2B5EF4-FFF2-40B4-BE49-F238E27FC236}">
              <a16:creationId xmlns:a16="http://schemas.microsoft.com/office/drawing/2014/main" id="{AA8EA2D3-0636-46C2-A044-F90453719E85}"/>
            </a:ext>
          </a:extLst>
        </xdr:cNvPr>
        <xdr:cNvCxnSpPr/>
      </xdr:nvCxnSpPr>
      <xdr:spPr>
        <a:xfrm>
          <a:off x="3673475" y="5580380"/>
          <a:ext cx="62865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133350</xdr:rowOff>
    </xdr:from>
    <xdr:to>
      <xdr:col>15</xdr:col>
      <xdr:colOff>187325</xdr:colOff>
      <xdr:row>29</xdr:row>
      <xdr:rowOff>63500</xdr:rowOff>
    </xdr:to>
    <xdr:sp macro="" textlink="">
      <xdr:nvSpPr>
        <xdr:cNvPr id="83" name="楕円 82">
          <a:extLst>
            <a:ext uri="{FF2B5EF4-FFF2-40B4-BE49-F238E27FC236}">
              <a16:creationId xmlns:a16="http://schemas.microsoft.com/office/drawing/2014/main" id="{28766F21-A524-4861-9A28-B8331D95946D}"/>
            </a:ext>
          </a:extLst>
        </xdr:cNvPr>
        <xdr:cNvSpPr/>
      </xdr:nvSpPr>
      <xdr:spPr>
        <a:xfrm>
          <a:off x="2930525" y="54864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12700</xdr:rowOff>
    </xdr:from>
    <xdr:to>
      <xdr:col>19</xdr:col>
      <xdr:colOff>136525</xdr:colOff>
      <xdr:row>29</xdr:row>
      <xdr:rowOff>68580</xdr:rowOff>
    </xdr:to>
    <xdr:cxnSp macro="">
      <xdr:nvCxnSpPr>
        <xdr:cNvPr id="84" name="直線コネクタ 83">
          <a:extLst>
            <a:ext uri="{FF2B5EF4-FFF2-40B4-BE49-F238E27FC236}">
              <a16:creationId xmlns:a16="http://schemas.microsoft.com/office/drawing/2014/main" id="{CAE63766-514F-4819-B33B-0B014651A302}"/>
            </a:ext>
          </a:extLst>
        </xdr:cNvPr>
        <xdr:cNvCxnSpPr/>
      </xdr:nvCxnSpPr>
      <xdr:spPr>
        <a:xfrm>
          <a:off x="2987675" y="5524500"/>
          <a:ext cx="6858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120650</xdr:rowOff>
    </xdr:from>
    <xdr:to>
      <xdr:col>11</xdr:col>
      <xdr:colOff>187325</xdr:colOff>
      <xdr:row>29</xdr:row>
      <xdr:rowOff>50165</xdr:rowOff>
    </xdr:to>
    <xdr:sp macro="" textlink="">
      <xdr:nvSpPr>
        <xdr:cNvPr id="85" name="楕円 84">
          <a:extLst>
            <a:ext uri="{FF2B5EF4-FFF2-40B4-BE49-F238E27FC236}">
              <a16:creationId xmlns:a16="http://schemas.microsoft.com/office/drawing/2014/main" id="{8C8F2AB2-A70E-4798-89EB-144DC5B97CEE}"/>
            </a:ext>
          </a:extLst>
        </xdr:cNvPr>
        <xdr:cNvSpPr/>
      </xdr:nvSpPr>
      <xdr:spPr>
        <a:xfrm>
          <a:off x="2244725" y="5476875"/>
          <a:ext cx="85725" cy="850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170815</xdr:rowOff>
    </xdr:from>
    <xdr:to>
      <xdr:col>15</xdr:col>
      <xdr:colOff>136525</xdr:colOff>
      <xdr:row>29</xdr:row>
      <xdr:rowOff>12700</xdr:rowOff>
    </xdr:to>
    <xdr:cxnSp macro="">
      <xdr:nvCxnSpPr>
        <xdr:cNvPr id="86" name="直線コネクタ 85">
          <a:extLst>
            <a:ext uri="{FF2B5EF4-FFF2-40B4-BE49-F238E27FC236}">
              <a16:creationId xmlns:a16="http://schemas.microsoft.com/office/drawing/2014/main" id="{65FF3900-FC08-4742-AD63-4164795EC916}"/>
            </a:ext>
          </a:extLst>
        </xdr:cNvPr>
        <xdr:cNvCxnSpPr/>
      </xdr:nvCxnSpPr>
      <xdr:spPr>
        <a:xfrm>
          <a:off x="2301875" y="5514340"/>
          <a:ext cx="6858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94615</xdr:rowOff>
    </xdr:from>
    <xdr:to>
      <xdr:col>7</xdr:col>
      <xdr:colOff>187325</xdr:colOff>
      <xdr:row>29</xdr:row>
      <xdr:rowOff>24765</xdr:rowOff>
    </xdr:to>
    <xdr:sp macro="" textlink="">
      <xdr:nvSpPr>
        <xdr:cNvPr id="87" name="楕円 86">
          <a:extLst>
            <a:ext uri="{FF2B5EF4-FFF2-40B4-BE49-F238E27FC236}">
              <a16:creationId xmlns:a16="http://schemas.microsoft.com/office/drawing/2014/main" id="{4CC88FCD-0F4A-4BC8-9169-B6DDA8CEB072}"/>
            </a:ext>
          </a:extLst>
        </xdr:cNvPr>
        <xdr:cNvSpPr/>
      </xdr:nvSpPr>
      <xdr:spPr>
        <a:xfrm>
          <a:off x="1558925" y="54476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145415</xdr:rowOff>
    </xdr:from>
    <xdr:to>
      <xdr:col>11</xdr:col>
      <xdr:colOff>136525</xdr:colOff>
      <xdr:row>28</xdr:row>
      <xdr:rowOff>170815</xdr:rowOff>
    </xdr:to>
    <xdr:cxnSp macro="">
      <xdr:nvCxnSpPr>
        <xdr:cNvPr id="88" name="直線コネクタ 87">
          <a:extLst>
            <a:ext uri="{FF2B5EF4-FFF2-40B4-BE49-F238E27FC236}">
              <a16:creationId xmlns:a16="http://schemas.microsoft.com/office/drawing/2014/main" id="{EB9D722A-3374-4537-915D-5811B21A938C}"/>
            </a:ext>
          </a:extLst>
        </xdr:cNvPr>
        <xdr:cNvCxnSpPr/>
      </xdr:nvCxnSpPr>
      <xdr:spPr>
        <a:xfrm>
          <a:off x="1616075" y="5495290"/>
          <a:ext cx="6858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31</xdr:row>
      <xdr:rowOff>635</xdr:rowOff>
    </xdr:from>
    <xdr:ext cx="403225" cy="259080"/>
    <xdr:sp macro="" textlink="">
      <xdr:nvSpPr>
        <xdr:cNvPr id="89" name="n_1aveValue有形固定資産減価償却率">
          <a:extLst>
            <a:ext uri="{FF2B5EF4-FFF2-40B4-BE49-F238E27FC236}">
              <a16:creationId xmlns:a16="http://schemas.microsoft.com/office/drawing/2014/main" id="{FAB584C8-9384-4A27-B6B9-B950879C1801}"/>
            </a:ext>
          </a:extLst>
        </xdr:cNvPr>
        <xdr:cNvSpPr txBox="1"/>
      </xdr:nvSpPr>
      <xdr:spPr>
        <a:xfrm>
          <a:off x="3474085" y="58394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30</xdr:row>
      <xdr:rowOff>116205</xdr:rowOff>
    </xdr:from>
    <xdr:ext cx="403225" cy="259080"/>
    <xdr:sp macro="" textlink="">
      <xdr:nvSpPr>
        <xdr:cNvPr id="90" name="n_2aveValue有形固定資産減価償却率">
          <a:extLst>
            <a:ext uri="{FF2B5EF4-FFF2-40B4-BE49-F238E27FC236}">
              <a16:creationId xmlns:a16="http://schemas.microsoft.com/office/drawing/2014/main" id="{7CB2679E-BFC8-4FD7-AD17-A90341EFD9BF}"/>
            </a:ext>
          </a:extLst>
        </xdr:cNvPr>
        <xdr:cNvSpPr txBox="1"/>
      </xdr:nvSpPr>
      <xdr:spPr>
        <a:xfrm>
          <a:off x="2797810" y="579310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30</xdr:row>
      <xdr:rowOff>64135</xdr:rowOff>
    </xdr:from>
    <xdr:ext cx="403225" cy="257175"/>
    <xdr:sp macro="" textlink="">
      <xdr:nvSpPr>
        <xdr:cNvPr id="91" name="n_3aveValue有形固定資産減価償却率">
          <a:extLst>
            <a:ext uri="{FF2B5EF4-FFF2-40B4-BE49-F238E27FC236}">
              <a16:creationId xmlns:a16="http://schemas.microsoft.com/office/drawing/2014/main" id="{0042F222-A3F6-442E-BA5D-A6EB7D900A62}"/>
            </a:ext>
          </a:extLst>
        </xdr:cNvPr>
        <xdr:cNvSpPr txBox="1"/>
      </xdr:nvSpPr>
      <xdr:spPr>
        <a:xfrm>
          <a:off x="2112010" y="574421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29</xdr:row>
      <xdr:rowOff>153670</xdr:rowOff>
    </xdr:from>
    <xdr:ext cx="403225" cy="259080"/>
    <xdr:sp macro="" textlink="">
      <xdr:nvSpPr>
        <xdr:cNvPr id="92" name="n_4aveValue有形固定資産減価償却率">
          <a:extLst>
            <a:ext uri="{FF2B5EF4-FFF2-40B4-BE49-F238E27FC236}">
              <a16:creationId xmlns:a16="http://schemas.microsoft.com/office/drawing/2014/main" id="{58AAE762-DF51-4C26-80B6-BF085DD26BAA}"/>
            </a:ext>
          </a:extLst>
        </xdr:cNvPr>
        <xdr:cNvSpPr txBox="1"/>
      </xdr:nvSpPr>
      <xdr:spPr>
        <a:xfrm>
          <a:off x="1426210" y="56686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27</xdr:row>
      <xdr:rowOff>135890</xdr:rowOff>
    </xdr:from>
    <xdr:ext cx="403225" cy="259080"/>
    <xdr:sp macro="" textlink="">
      <xdr:nvSpPr>
        <xdr:cNvPr id="93" name="n_1mainValue有形固定資産減価償却率">
          <a:extLst>
            <a:ext uri="{FF2B5EF4-FFF2-40B4-BE49-F238E27FC236}">
              <a16:creationId xmlns:a16="http://schemas.microsoft.com/office/drawing/2014/main" id="{0065A190-DBA8-4596-B791-7816A49E0A9D}"/>
            </a:ext>
          </a:extLst>
        </xdr:cNvPr>
        <xdr:cNvSpPr txBox="1"/>
      </xdr:nvSpPr>
      <xdr:spPr>
        <a:xfrm>
          <a:off x="3474085" y="532701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27</xdr:row>
      <xdr:rowOff>80010</xdr:rowOff>
    </xdr:from>
    <xdr:ext cx="403225" cy="259080"/>
    <xdr:sp macro="" textlink="">
      <xdr:nvSpPr>
        <xdr:cNvPr id="94" name="n_2mainValue有形固定資産減価償却率">
          <a:extLst>
            <a:ext uri="{FF2B5EF4-FFF2-40B4-BE49-F238E27FC236}">
              <a16:creationId xmlns:a16="http://schemas.microsoft.com/office/drawing/2014/main" id="{141B45B1-9632-4095-872B-32795E515560}"/>
            </a:ext>
          </a:extLst>
        </xdr:cNvPr>
        <xdr:cNvSpPr txBox="1"/>
      </xdr:nvSpPr>
      <xdr:spPr>
        <a:xfrm>
          <a:off x="2797810" y="52743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58.6</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27</xdr:row>
      <xdr:rowOff>66675</xdr:rowOff>
    </xdr:from>
    <xdr:ext cx="403225" cy="257175"/>
    <xdr:sp macro="" textlink="">
      <xdr:nvSpPr>
        <xdr:cNvPr id="95" name="n_3mainValue有形固定資産減価償却率">
          <a:extLst>
            <a:ext uri="{FF2B5EF4-FFF2-40B4-BE49-F238E27FC236}">
              <a16:creationId xmlns:a16="http://schemas.microsoft.com/office/drawing/2014/main" id="{D9594942-03D5-4672-8C66-68B67F02D75A}"/>
            </a:ext>
          </a:extLst>
        </xdr:cNvPr>
        <xdr:cNvSpPr txBox="1"/>
      </xdr:nvSpPr>
      <xdr:spPr>
        <a:xfrm>
          <a:off x="2112010" y="525462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58.3</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27</xdr:row>
      <xdr:rowOff>41275</xdr:rowOff>
    </xdr:from>
    <xdr:ext cx="403225" cy="257175"/>
    <xdr:sp macro="" textlink="">
      <xdr:nvSpPr>
        <xdr:cNvPr id="96" name="n_4mainValue有形固定資産減価償却率">
          <a:extLst>
            <a:ext uri="{FF2B5EF4-FFF2-40B4-BE49-F238E27FC236}">
              <a16:creationId xmlns:a16="http://schemas.microsoft.com/office/drawing/2014/main" id="{007EE099-F8A0-4792-8736-4E272A59F156}"/>
            </a:ext>
          </a:extLst>
        </xdr:cNvPr>
        <xdr:cNvSpPr txBox="1"/>
      </xdr:nvSpPr>
      <xdr:spPr>
        <a:xfrm>
          <a:off x="1426210" y="523557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57.7</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97" name="正方形/長方形 96">
          <a:extLst>
            <a:ext uri="{FF2B5EF4-FFF2-40B4-BE49-F238E27FC236}">
              <a16:creationId xmlns:a16="http://schemas.microsoft.com/office/drawing/2014/main" id="{693DB90C-F9E8-4F3C-BDEA-7EA8D76C6750}"/>
            </a:ext>
          </a:extLst>
        </xdr:cNvPr>
        <xdr:cNvSpPr/>
      </xdr:nvSpPr>
      <xdr:spPr>
        <a:xfrm>
          <a:off x="10198100" y="4092575"/>
          <a:ext cx="3800475" cy="3149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98" name="正方形/長方形 97">
          <a:extLst>
            <a:ext uri="{FF2B5EF4-FFF2-40B4-BE49-F238E27FC236}">
              <a16:creationId xmlns:a16="http://schemas.microsoft.com/office/drawing/2014/main" id="{E90607A8-FD38-4C65-978F-CCC5B29D9B67}"/>
            </a:ext>
          </a:extLst>
        </xdr:cNvPr>
        <xdr:cNvSpPr/>
      </xdr:nvSpPr>
      <xdr:spPr>
        <a:xfrm>
          <a:off x="11153775" y="4465955"/>
          <a:ext cx="942975"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187960</xdr:colOff>
      <xdr:row>22</xdr:row>
      <xdr:rowOff>64770</xdr:rowOff>
    </xdr:from>
    <xdr:to>
      <xdr:col>75</xdr:col>
      <xdr:colOff>173990</xdr:colOff>
      <xdr:row>24</xdr:row>
      <xdr:rowOff>30480</xdr:rowOff>
    </xdr:to>
    <xdr:sp macro="" textlink="">
      <xdr:nvSpPr>
        <xdr:cNvPr id="99" name="正方形/長方形 98">
          <a:extLst>
            <a:ext uri="{FF2B5EF4-FFF2-40B4-BE49-F238E27FC236}">
              <a16:creationId xmlns:a16="http://schemas.microsoft.com/office/drawing/2014/main" id="{7D923415-F7D1-441E-8C7A-48ED79EF5528}"/>
            </a:ext>
          </a:extLst>
        </xdr:cNvPr>
        <xdr:cNvSpPr/>
      </xdr:nvSpPr>
      <xdr:spPr>
        <a:xfrm>
          <a:off x="12446635" y="4449445"/>
          <a:ext cx="862330" cy="283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[ 861.5</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20482EA7-52BC-4B1C-B16F-04500A871970}"/>
            </a:ext>
          </a:extLst>
        </xdr:cNvPr>
        <xdr:cNvSpPr/>
      </xdr:nvSpPr>
      <xdr:spPr>
        <a:xfrm>
          <a:off x="13970000" y="4220210"/>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2A6663A7-2A04-487C-93F2-8EC87680B4E1}"/>
            </a:ext>
          </a:extLst>
        </xdr:cNvPr>
        <xdr:cNvSpPr/>
      </xdr:nvSpPr>
      <xdr:spPr>
        <a:xfrm>
          <a:off x="13970000" y="440753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28/29</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3C20925B-CA16-409B-B86C-8B140120C486}"/>
            </a:ext>
          </a:extLst>
        </xdr:cNvPr>
        <xdr:cNvSpPr/>
      </xdr:nvSpPr>
      <xdr:spPr>
        <a:xfrm>
          <a:off x="15341600" y="4220210"/>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ACC808D3-ECF1-49BD-850E-29251EE2363A}"/>
            </a:ext>
          </a:extLst>
        </xdr:cNvPr>
        <xdr:cNvSpPr/>
      </xdr:nvSpPr>
      <xdr:spPr>
        <a:xfrm>
          <a:off x="15341600" y="440753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36BF8AC8-EC78-45A8-A071-0C51B0C4395D}"/>
            </a:ext>
          </a:extLst>
        </xdr:cNvPr>
        <xdr:cNvSpPr/>
      </xdr:nvSpPr>
      <xdr:spPr>
        <a:xfrm>
          <a:off x="16817975" y="4220210"/>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8E4F4FC8-6686-439B-8D29-FAD31F098132}"/>
            </a:ext>
          </a:extLst>
        </xdr:cNvPr>
        <xdr:cNvSpPr/>
      </xdr:nvSpPr>
      <xdr:spPr>
        <a:xfrm>
          <a:off x="16817975" y="440753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752.2</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FEA9E50E-2ED5-41A0-986F-B6DC4FADB66C}"/>
            </a:ext>
          </a:extLst>
        </xdr:cNvPr>
        <xdr:cNvSpPr/>
      </xdr:nvSpPr>
      <xdr:spPr>
        <a:xfrm>
          <a:off x="10198100" y="4768850"/>
          <a:ext cx="3800475" cy="20383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D08D297C-0124-4B2C-83AD-DA5DCC5ADA34}"/>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89F6C662-9AF2-4018-8FC6-090F654A392F}"/>
            </a:ext>
          </a:extLst>
        </xdr:cNvPr>
        <xdr:cNvSpPr/>
      </xdr:nvSpPr>
      <xdr:spPr>
        <a:xfrm>
          <a:off x="14246225" y="4835525"/>
          <a:ext cx="41148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98F5735D-B47B-4821-98B6-CC845DB5CEC1}"/>
            </a:ext>
          </a:extLst>
        </xdr:cNvPr>
        <xdr:cNvSpPr txBox="1"/>
      </xdr:nvSpPr>
      <xdr:spPr>
        <a:xfrm>
          <a:off x="14322425" y="5045075"/>
          <a:ext cx="4105275" cy="168592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ysClr val="windowText" lastClr="000000"/>
              </a:solidFill>
              <a:latin typeface="ＭＳ Ｐゴシック"/>
              <a:ea typeface="ＭＳ Ｐゴシック"/>
            </a:rPr>
            <a:t>令和6年度の債務償還比率は全国平均，県平均より高い水準となっている。算定上の分子となる金額は，地方債現在高は減少したものの，公営企業債等繰入見込額の減少，財政調整基金の取り崩し額が多額になったことなどによる充当可能財源の減少により，総額で前年度比増加となった。また，分母となる金額は，臨時財政対策債発行可能額等の減少による経常一般財源等の減少，人件費や物件費等の増加による経常経費充当財源等の増加により，総額として前年度比減少となった。分子分母双方の影響で前年度より悪化しており，今後もさらに財政調整基金の減少や，義務的経費の増加が見込まれることから，抜本的な歳出抑制が必要となっている。</a:t>
          </a:r>
          <a:endParaRPr kumimoji="1" lang="ja-JP" altLang="en-US" sz="1100">
            <a:latin typeface="ＭＳ Ｐゴシック"/>
            <a:ea typeface="ＭＳ Ｐゴシック"/>
          </a:endParaRPr>
        </a:p>
      </xdr:txBody>
    </xdr:sp>
    <xdr:clientData/>
  </xdr:twoCellAnchor>
  <xdr:oneCellAnchor>
    <xdr:from>
      <xdr:col>57</xdr:col>
      <xdr:colOff>111125</xdr:colOff>
      <xdr:row>23</xdr:row>
      <xdr:rowOff>47625</xdr:rowOff>
    </xdr:from>
    <xdr:ext cx="349885" cy="225425"/>
    <xdr:sp macro="" textlink="">
      <xdr:nvSpPr>
        <xdr:cNvPr id="110" name="テキスト ボックス 109">
          <a:extLst>
            <a:ext uri="{FF2B5EF4-FFF2-40B4-BE49-F238E27FC236}">
              <a16:creationId xmlns:a16="http://schemas.microsoft.com/office/drawing/2014/main" id="{00319976-6187-456E-9E77-80353FF6D7E8}"/>
            </a:ext>
          </a:extLst>
        </xdr:cNvPr>
        <xdr:cNvSpPr txBox="1"/>
      </xdr:nvSpPr>
      <xdr:spPr>
        <a:xfrm>
          <a:off x="10160000" y="4587875"/>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ECF4E343-7BB3-4312-B9D4-674D0AA3DCD7}"/>
            </a:ext>
          </a:extLst>
        </xdr:cNvPr>
        <xdr:cNvCxnSpPr/>
      </xdr:nvCxnSpPr>
      <xdr:spPr>
        <a:xfrm>
          <a:off x="10198100" y="6807200"/>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3520"/>
    <xdr:sp macro="" textlink="">
      <xdr:nvSpPr>
        <xdr:cNvPr id="112" name="テキスト ボックス 111">
          <a:extLst>
            <a:ext uri="{FF2B5EF4-FFF2-40B4-BE49-F238E27FC236}">
              <a16:creationId xmlns:a16="http://schemas.microsoft.com/office/drawing/2014/main" id="{3E922D4B-2F83-4D83-8021-2DB6EA3D898C}"/>
            </a:ext>
          </a:extLst>
        </xdr:cNvPr>
        <xdr:cNvSpPr txBox="1"/>
      </xdr:nvSpPr>
      <xdr:spPr>
        <a:xfrm>
          <a:off x="9702800" y="6723380"/>
          <a:ext cx="48260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35</xdr:row>
      <xdr:rowOff>31115</xdr:rowOff>
    </xdr:from>
    <xdr:to>
      <xdr:col>80</xdr:col>
      <xdr:colOff>9525</xdr:colOff>
      <xdr:row>35</xdr:row>
      <xdr:rowOff>31115</xdr:rowOff>
    </xdr:to>
    <xdr:cxnSp macro="">
      <xdr:nvCxnSpPr>
        <xdr:cNvPr id="113" name="直線コネクタ 112">
          <a:extLst>
            <a:ext uri="{FF2B5EF4-FFF2-40B4-BE49-F238E27FC236}">
              <a16:creationId xmlns:a16="http://schemas.microsoft.com/office/drawing/2014/main" id="{6D71044C-2099-4A1F-953B-267804D5AABD}"/>
            </a:ext>
          </a:extLst>
        </xdr:cNvPr>
        <xdr:cNvCxnSpPr/>
      </xdr:nvCxnSpPr>
      <xdr:spPr>
        <a:xfrm>
          <a:off x="10198100" y="6514465"/>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34</xdr:row>
      <xdr:rowOff>109220</xdr:rowOff>
    </xdr:from>
    <xdr:ext cx="482600" cy="223520"/>
    <xdr:sp macro="" textlink="">
      <xdr:nvSpPr>
        <xdr:cNvPr id="114" name="テキスト ボックス 113">
          <a:extLst>
            <a:ext uri="{FF2B5EF4-FFF2-40B4-BE49-F238E27FC236}">
              <a16:creationId xmlns:a16="http://schemas.microsoft.com/office/drawing/2014/main" id="{6FFFBDDF-E625-4246-9B92-C313D61D12AE}"/>
            </a:ext>
          </a:extLst>
        </xdr:cNvPr>
        <xdr:cNvSpPr txBox="1"/>
      </xdr:nvSpPr>
      <xdr:spPr>
        <a:xfrm>
          <a:off x="9702800" y="6430645"/>
          <a:ext cx="48260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33</xdr:row>
      <xdr:rowOff>66040</xdr:rowOff>
    </xdr:from>
    <xdr:to>
      <xdr:col>80</xdr:col>
      <xdr:colOff>9525</xdr:colOff>
      <xdr:row>33</xdr:row>
      <xdr:rowOff>66040</xdr:rowOff>
    </xdr:to>
    <xdr:cxnSp macro="">
      <xdr:nvCxnSpPr>
        <xdr:cNvPr id="115" name="直線コネクタ 114">
          <a:extLst>
            <a:ext uri="{FF2B5EF4-FFF2-40B4-BE49-F238E27FC236}">
              <a16:creationId xmlns:a16="http://schemas.microsoft.com/office/drawing/2014/main" id="{C4C268CC-46C6-4727-8905-0250DEAEC527}"/>
            </a:ext>
          </a:extLst>
        </xdr:cNvPr>
        <xdr:cNvCxnSpPr/>
      </xdr:nvCxnSpPr>
      <xdr:spPr>
        <a:xfrm>
          <a:off x="10198100" y="6231890"/>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143510</xdr:rowOff>
    </xdr:from>
    <xdr:ext cx="408940" cy="223520"/>
    <xdr:sp macro="" textlink="">
      <xdr:nvSpPr>
        <xdr:cNvPr id="116" name="テキスト ボックス 115">
          <a:extLst>
            <a:ext uri="{FF2B5EF4-FFF2-40B4-BE49-F238E27FC236}">
              <a16:creationId xmlns:a16="http://schemas.microsoft.com/office/drawing/2014/main" id="{7197E66B-4464-4D34-8B82-177BD3F028E1}"/>
            </a:ext>
          </a:extLst>
        </xdr:cNvPr>
        <xdr:cNvSpPr txBox="1"/>
      </xdr:nvSpPr>
      <xdr:spPr>
        <a:xfrm>
          <a:off x="9761855" y="6141085"/>
          <a:ext cx="40894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dr:col>57</xdr:col>
      <xdr:colOff>149225</xdr:colOff>
      <xdr:row>31</xdr:row>
      <xdr:rowOff>100330</xdr:rowOff>
    </xdr:from>
    <xdr:to>
      <xdr:col>80</xdr:col>
      <xdr:colOff>9525</xdr:colOff>
      <xdr:row>31</xdr:row>
      <xdr:rowOff>100330</xdr:rowOff>
    </xdr:to>
    <xdr:cxnSp macro="">
      <xdr:nvCxnSpPr>
        <xdr:cNvPr id="117" name="直線コネクタ 116">
          <a:extLst>
            <a:ext uri="{FF2B5EF4-FFF2-40B4-BE49-F238E27FC236}">
              <a16:creationId xmlns:a16="http://schemas.microsoft.com/office/drawing/2014/main" id="{2B7096B9-00DE-4C56-B154-C26D3F7E050F}"/>
            </a:ext>
          </a:extLst>
        </xdr:cNvPr>
        <xdr:cNvCxnSpPr/>
      </xdr:nvCxnSpPr>
      <xdr:spPr>
        <a:xfrm>
          <a:off x="10198100" y="5942330"/>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31</xdr:row>
      <xdr:rowOff>6350</xdr:rowOff>
    </xdr:from>
    <xdr:ext cx="408940" cy="223520"/>
    <xdr:sp macro="" textlink="">
      <xdr:nvSpPr>
        <xdr:cNvPr id="118" name="テキスト ボックス 117">
          <a:extLst>
            <a:ext uri="{FF2B5EF4-FFF2-40B4-BE49-F238E27FC236}">
              <a16:creationId xmlns:a16="http://schemas.microsoft.com/office/drawing/2014/main" id="{EA32615D-CA7E-4655-88CB-F7EB15BFC31C}"/>
            </a:ext>
          </a:extLst>
        </xdr:cNvPr>
        <xdr:cNvSpPr txBox="1"/>
      </xdr:nvSpPr>
      <xdr:spPr>
        <a:xfrm>
          <a:off x="9761855" y="5848350"/>
          <a:ext cx="40894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29</xdr:row>
      <xdr:rowOff>134620</xdr:rowOff>
    </xdr:from>
    <xdr:to>
      <xdr:col>80</xdr:col>
      <xdr:colOff>9525</xdr:colOff>
      <xdr:row>29</xdr:row>
      <xdr:rowOff>134620</xdr:rowOff>
    </xdr:to>
    <xdr:cxnSp macro="">
      <xdr:nvCxnSpPr>
        <xdr:cNvPr id="119" name="直線コネクタ 118">
          <a:extLst>
            <a:ext uri="{FF2B5EF4-FFF2-40B4-BE49-F238E27FC236}">
              <a16:creationId xmlns:a16="http://schemas.microsoft.com/office/drawing/2014/main" id="{4698766C-7404-487F-AB50-56C1747642F1}"/>
            </a:ext>
          </a:extLst>
        </xdr:cNvPr>
        <xdr:cNvCxnSpPr/>
      </xdr:nvCxnSpPr>
      <xdr:spPr>
        <a:xfrm>
          <a:off x="10198100" y="5649595"/>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29</xdr:row>
      <xdr:rowOff>40640</xdr:rowOff>
    </xdr:from>
    <xdr:ext cx="408940" cy="223520"/>
    <xdr:sp macro="" textlink="">
      <xdr:nvSpPr>
        <xdr:cNvPr id="120" name="テキスト ボックス 119">
          <a:extLst>
            <a:ext uri="{FF2B5EF4-FFF2-40B4-BE49-F238E27FC236}">
              <a16:creationId xmlns:a16="http://schemas.microsoft.com/office/drawing/2014/main" id="{C1779D74-1C84-4019-8362-11D6CE518C63}"/>
            </a:ext>
          </a:extLst>
        </xdr:cNvPr>
        <xdr:cNvSpPr txBox="1"/>
      </xdr:nvSpPr>
      <xdr:spPr>
        <a:xfrm>
          <a:off x="9761855" y="5555615"/>
          <a:ext cx="40894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dr:col>57</xdr:col>
      <xdr:colOff>149225</xdr:colOff>
      <xdr:row>27</xdr:row>
      <xdr:rowOff>168910</xdr:rowOff>
    </xdr:from>
    <xdr:to>
      <xdr:col>80</xdr:col>
      <xdr:colOff>9525</xdr:colOff>
      <xdr:row>27</xdr:row>
      <xdr:rowOff>168910</xdr:rowOff>
    </xdr:to>
    <xdr:cxnSp macro="">
      <xdr:nvCxnSpPr>
        <xdr:cNvPr id="121" name="直線コネクタ 120">
          <a:extLst>
            <a:ext uri="{FF2B5EF4-FFF2-40B4-BE49-F238E27FC236}">
              <a16:creationId xmlns:a16="http://schemas.microsoft.com/office/drawing/2014/main" id="{6DDDCE08-D99F-4480-9865-74927933F177}"/>
            </a:ext>
          </a:extLst>
        </xdr:cNvPr>
        <xdr:cNvCxnSpPr/>
      </xdr:nvCxnSpPr>
      <xdr:spPr>
        <a:xfrm>
          <a:off x="10198100" y="5350510"/>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27</xdr:row>
      <xdr:rowOff>75565</xdr:rowOff>
    </xdr:from>
    <xdr:ext cx="408940" cy="223520"/>
    <xdr:sp macro="" textlink="">
      <xdr:nvSpPr>
        <xdr:cNvPr id="122" name="テキスト ボックス 121">
          <a:extLst>
            <a:ext uri="{FF2B5EF4-FFF2-40B4-BE49-F238E27FC236}">
              <a16:creationId xmlns:a16="http://schemas.microsoft.com/office/drawing/2014/main" id="{60B57CF5-B9DA-4BE7-81D9-873332EF4910}"/>
            </a:ext>
          </a:extLst>
        </xdr:cNvPr>
        <xdr:cNvSpPr txBox="1"/>
      </xdr:nvSpPr>
      <xdr:spPr>
        <a:xfrm>
          <a:off x="9761855" y="5266690"/>
          <a:ext cx="40894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32385</xdr:rowOff>
    </xdr:from>
    <xdr:to>
      <xdr:col>80</xdr:col>
      <xdr:colOff>9525</xdr:colOff>
      <xdr:row>26</xdr:row>
      <xdr:rowOff>32385</xdr:rowOff>
    </xdr:to>
    <xdr:cxnSp macro="">
      <xdr:nvCxnSpPr>
        <xdr:cNvPr id="123" name="直線コネクタ 122">
          <a:extLst>
            <a:ext uri="{FF2B5EF4-FFF2-40B4-BE49-F238E27FC236}">
              <a16:creationId xmlns:a16="http://schemas.microsoft.com/office/drawing/2014/main" id="{B6731DE4-41FD-49AB-908A-6A3A89AD6F31}"/>
            </a:ext>
          </a:extLst>
        </xdr:cNvPr>
        <xdr:cNvCxnSpPr/>
      </xdr:nvCxnSpPr>
      <xdr:spPr>
        <a:xfrm>
          <a:off x="10198100" y="5058410"/>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109855</xdr:rowOff>
    </xdr:from>
    <xdr:ext cx="307975" cy="223520"/>
    <xdr:sp macro="" textlink="">
      <xdr:nvSpPr>
        <xdr:cNvPr id="124" name="テキスト ボックス 123">
          <a:extLst>
            <a:ext uri="{FF2B5EF4-FFF2-40B4-BE49-F238E27FC236}">
              <a16:creationId xmlns:a16="http://schemas.microsoft.com/office/drawing/2014/main" id="{71F5E0F7-8919-4D51-AA51-42B8360B7F7F}"/>
            </a:ext>
          </a:extLst>
        </xdr:cNvPr>
        <xdr:cNvSpPr txBox="1"/>
      </xdr:nvSpPr>
      <xdr:spPr>
        <a:xfrm>
          <a:off x="9867900" y="4973955"/>
          <a:ext cx="30797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FBC19EEB-87FB-411B-9C9F-A7513213A4BF}"/>
            </a:ext>
          </a:extLst>
        </xdr:cNvPr>
        <xdr:cNvCxnSpPr/>
      </xdr:nvCxnSpPr>
      <xdr:spPr>
        <a:xfrm>
          <a:off x="10198100" y="4768850"/>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30FF70F2-AB9F-418D-8563-4E3F72B27F0B}"/>
            </a:ext>
          </a:extLst>
        </xdr:cNvPr>
        <xdr:cNvSpPr/>
      </xdr:nvSpPr>
      <xdr:spPr>
        <a:xfrm>
          <a:off x="10198100" y="4768850"/>
          <a:ext cx="3800475" cy="20383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32385</xdr:rowOff>
    </xdr:from>
    <xdr:to>
      <xdr:col>76</xdr:col>
      <xdr:colOff>21590</xdr:colOff>
      <xdr:row>34</xdr:row>
      <xdr:rowOff>43815</xdr:rowOff>
    </xdr:to>
    <xdr:cxnSp macro="">
      <xdr:nvCxnSpPr>
        <xdr:cNvPr id="127" name="直線コネクタ 126">
          <a:extLst>
            <a:ext uri="{FF2B5EF4-FFF2-40B4-BE49-F238E27FC236}">
              <a16:creationId xmlns:a16="http://schemas.microsoft.com/office/drawing/2014/main" id="{09368681-DAB4-41FB-AC14-86C32606E849}"/>
            </a:ext>
          </a:extLst>
        </xdr:cNvPr>
        <xdr:cNvCxnSpPr/>
      </xdr:nvCxnSpPr>
      <xdr:spPr>
        <a:xfrm flipV="1">
          <a:off x="13326745" y="5058410"/>
          <a:ext cx="1270" cy="1313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47625</xdr:rowOff>
    </xdr:from>
    <xdr:ext cx="467995" cy="259080"/>
    <xdr:sp macro="" textlink="">
      <xdr:nvSpPr>
        <xdr:cNvPr id="128" name="債務償還比率最小値テキスト">
          <a:extLst>
            <a:ext uri="{FF2B5EF4-FFF2-40B4-BE49-F238E27FC236}">
              <a16:creationId xmlns:a16="http://schemas.microsoft.com/office/drawing/2014/main" id="{38A2FCD1-C071-4706-92DF-0B4C20553C30}"/>
            </a:ext>
          </a:extLst>
        </xdr:cNvPr>
        <xdr:cNvSpPr txBox="1"/>
      </xdr:nvSpPr>
      <xdr:spPr>
        <a:xfrm>
          <a:off x="13379450" y="636905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897.1</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43815</xdr:rowOff>
    </xdr:from>
    <xdr:to>
      <xdr:col>76</xdr:col>
      <xdr:colOff>111125</xdr:colOff>
      <xdr:row>34</xdr:row>
      <xdr:rowOff>43815</xdr:rowOff>
    </xdr:to>
    <xdr:cxnSp macro="">
      <xdr:nvCxnSpPr>
        <xdr:cNvPr id="129" name="直線コネクタ 128">
          <a:extLst>
            <a:ext uri="{FF2B5EF4-FFF2-40B4-BE49-F238E27FC236}">
              <a16:creationId xmlns:a16="http://schemas.microsoft.com/office/drawing/2014/main" id="{2E794C1B-0186-43D0-9734-89C53FC98DC2}"/>
            </a:ext>
          </a:extLst>
        </xdr:cNvPr>
        <xdr:cNvCxnSpPr/>
      </xdr:nvCxnSpPr>
      <xdr:spPr>
        <a:xfrm>
          <a:off x="13255625" y="637159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150495</xdr:rowOff>
    </xdr:from>
    <xdr:ext cx="338455" cy="259080"/>
    <xdr:sp macro="" textlink="">
      <xdr:nvSpPr>
        <xdr:cNvPr id="130" name="債務償還比率最大値テキスト">
          <a:extLst>
            <a:ext uri="{FF2B5EF4-FFF2-40B4-BE49-F238E27FC236}">
              <a16:creationId xmlns:a16="http://schemas.microsoft.com/office/drawing/2014/main" id="{D7EE1FCC-7381-42DF-9D77-591542C914AA}"/>
            </a:ext>
          </a:extLst>
        </xdr:cNvPr>
        <xdr:cNvSpPr txBox="1"/>
      </xdr:nvSpPr>
      <xdr:spPr>
        <a:xfrm>
          <a:off x="13379450" y="4855845"/>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32385</xdr:rowOff>
    </xdr:from>
    <xdr:to>
      <xdr:col>76</xdr:col>
      <xdr:colOff>111125</xdr:colOff>
      <xdr:row>26</xdr:row>
      <xdr:rowOff>32385</xdr:rowOff>
    </xdr:to>
    <xdr:cxnSp macro="">
      <xdr:nvCxnSpPr>
        <xdr:cNvPr id="131" name="直線コネクタ 130">
          <a:extLst>
            <a:ext uri="{FF2B5EF4-FFF2-40B4-BE49-F238E27FC236}">
              <a16:creationId xmlns:a16="http://schemas.microsoft.com/office/drawing/2014/main" id="{8602FE13-E55D-4957-8615-FA8FB76E9E7D}"/>
            </a:ext>
          </a:extLst>
        </xdr:cNvPr>
        <xdr:cNvCxnSpPr/>
      </xdr:nvCxnSpPr>
      <xdr:spPr>
        <a:xfrm>
          <a:off x="13255625" y="50584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105410</xdr:rowOff>
    </xdr:from>
    <xdr:ext cx="467995" cy="259080"/>
    <xdr:sp macro="" textlink="">
      <xdr:nvSpPr>
        <xdr:cNvPr id="132" name="債務償還比率平均値テキスト">
          <a:extLst>
            <a:ext uri="{FF2B5EF4-FFF2-40B4-BE49-F238E27FC236}">
              <a16:creationId xmlns:a16="http://schemas.microsoft.com/office/drawing/2014/main" id="{27EA306F-D1EB-447A-A19B-AA9120121D6C}"/>
            </a:ext>
          </a:extLst>
        </xdr:cNvPr>
        <xdr:cNvSpPr txBox="1"/>
      </xdr:nvSpPr>
      <xdr:spPr>
        <a:xfrm>
          <a:off x="13379450" y="5617210"/>
          <a:ext cx="4679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510.3</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30</xdr:row>
      <xdr:rowOff>82550</xdr:rowOff>
    </xdr:from>
    <xdr:to>
      <xdr:col>76</xdr:col>
      <xdr:colOff>73025</xdr:colOff>
      <xdr:row>31</xdr:row>
      <xdr:rowOff>12700</xdr:rowOff>
    </xdr:to>
    <xdr:sp macro="" textlink="">
      <xdr:nvSpPr>
        <xdr:cNvPr id="133" name="フローチャート: 判断 132">
          <a:extLst>
            <a:ext uri="{FF2B5EF4-FFF2-40B4-BE49-F238E27FC236}">
              <a16:creationId xmlns:a16="http://schemas.microsoft.com/office/drawing/2014/main" id="{F8A8D32E-DFDA-418C-8FA7-1F5A30CF83F4}"/>
            </a:ext>
          </a:extLst>
        </xdr:cNvPr>
        <xdr:cNvSpPr/>
      </xdr:nvSpPr>
      <xdr:spPr>
        <a:xfrm>
          <a:off x="13293725" y="57626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41275</xdr:rowOff>
    </xdr:from>
    <xdr:to>
      <xdr:col>72</xdr:col>
      <xdr:colOff>123825</xdr:colOff>
      <xdr:row>30</xdr:row>
      <xdr:rowOff>143510</xdr:rowOff>
    </xdr:to>
    <xdr:sp macro="" textlink="">
      <xdr:nvSpPr>
        <xdr:cNvPr id="134" name="フローチャート: 判断 133">
          <a:extLst>
            <a:ext uri="{FF2B5EF4-FFF2-40B4-BE49-F238E27FC236}">
              <a16:creationId xmlns:a16="http://schemas.microsoft.com/office/drawing/2014/main" id="{691823C0-446B-412D-A52F-28B5F71E0446}"/>
            </a:ext>
          </a:extLst>
        </xdr:cNvPr>
        <xdr:cNvSpPr/>
      </xdr:nvSpPr>
      <xdr:spPr>
        <a:xfrm>
          <a:off x="12646025" y="5721350"/>
          <a:ext cx="9525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52070</xdr:rowOff>
    </xdr:from>
    <xdr:to>
      <xdr:col>68</xdr:col>
      <xdr:colOff>123825</xdr:colOff>
      <xdr:row>30</xdr:row>
      <xdr:rowOff>153670</xdr:rowOff>
    </xdr:to>
    <xdr:sp macro="" textlink="">
      <xdr:nvSpPr>
        <xdr:cNvPr id="135" name="フローチャート: 判断 134">
          <a:extLst>
            <a:ext uri="{FF2B5EF4-FFF2-40B4-BE49-F238E27FC236}">
              <a16:creationId xmlns:a16="http://schemas.microsoft.com/office/drawing/2014/main" id="{DA5123C7-B958-40E2-8C7B-86C486A4CB0C}"/>
            </a:ext>
          </a:extLst>
        </xdr:cNvPr>
        <xdr:cNvSpPr/>
      </xdr:nvSpPr>
      <xdr:spPr>
        <a:xfrm>
          <a:off x="11960225" y="57257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166370</xdr:rowOff>
    </xdr:from>
    <xdr:to>
      <xdr:col>64</xdr:col>
      <xdr:colOff>123825</xdr:colOff>
      <xdr:row>30</xdr:row>
      <xdr:rowOff>96520</xdr:rowOff>
    </xdr:to>
    <xdr:sp macro="" textlink="">
      <xdr:nvSpPr>
        <xdr:cNvPr id="136" name="フローチャート: 判断 135">
          <a:extLst>
            <a:ext uri="{FF2B5EF4-FFF2-40B4-BE49-F238E27FC236}">
              <a16:creationId xmlns:a16="http://schemas.microsoft.com/office/drawing/2014/main" id="{3963FB81-6480-447E-A134-A930C02F9B6C}"/>
            </a:ext>
          </a:extLst>
        </xdr:cNvPr>
        <xdr:cNvSpPr/>
      </xdr:nvSpPr>
      <xdr:spPr>
        <a:xfrm>
          <a:off x="11274425" y="56781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32</xdr:row>
      <xdr:rowOff>63500</xdr:rowOff>
    </xdr:from>
    <xdr:to>
      <xdr:col>60</xdr:col>
      <xdr:colOff>123825</xdr:colOff>
      <xdr:row>32</xdr:row>
      <xdr:rowOff>164465</xdr:rowOff>
    </xdr:to>
    <xdr:sp macro="" textlink="">
      <xdr:nvSpPr>
        <xdr:cNvPr id="137" name="フローチャート: 判断 136">
          <a:extLst>
            <a:ext uri="{FF2B5EF4-FFF2-40B4-BE49-F238E27FC236}">
              <a16:creationId xmlns:a16="http://schemas.microsoft.com/office/drawing/2014/main" id="{6F7A3E22-12EC-4B68-B249-AD7AEEE73AE5}"/>
            </a:ext>
          </a:extLst>
        </xdr:cNvPr>
        <xdr:cNvSpPr/>
      </xdr:nvSpPr>
      <xdr:spPr>
        <a:xfrm>
          <a:off x="10588625" y="6067425"/>
          <a:ext cx="9525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3520"/>
    <xdr:sp macro="" textlink="">
      <xdr:nvSpPr>
        <xdr:cNvPr id="138" name="テキスト ボックス 137">
          <a:extLst>
            <a:ext uri="{FF2B5EF4-FFF2-40B4-BE49-F238E27FC236}">
              <a16:creationId xmlns:a16="http://schemas.microsoft.com/office/drawing/2014/main" id="{DE7FB8C1-6F0A-4E15-ADF3-714A422F1710}"/>
            </a:ext>
          </a:extLst>
        </xdr:cNvPr>
        <xdr:cNvSpPr txBox="1"/>
      </xdr:nvSpPr>
      <xdr:spPr>
        <a:xfrm>
          <a:off x="13169900" y="6856095"/>
          <a:ext cx="76200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60095" cy="223520"/>
    <xdr:sp macro="" textlink="">
      <xdr:nvSpPr>
        <xdr:cNvPr id="139" name="テキスト ボックス 138">
          <a:extLst>
            <a:ext uri="{FF2B5EF4-FFF2-40B4-BE49-F238E27FC236}">
              <a16:creationId xmlns:a16="http://schemas.microsoft.com/office/drawing/2014/main" id="{BE84EB62-652F-49A5-B270-FBA01ABAEB27}"/>
            </a:ext>
          </a:extLst>
        </xdr:cNvPr>
        <xdr:cNvSpPr txBox="1"/>
      </xdr:nvSpPr>
      <xdr:spPr>
        <a:xfrm>
          <a:off x="12531725" y="6856095"/>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60095" cy="223520"/>
    <xdr:sp macro="" textlink="">
      <xdr:nvSpPr>
        <xdr:cNvPr id="140" name="テキスト ボックス 139">
          <a:extLst>
            <a:ext uri="{FF2B5EF4-FFF2-40B4-BE49-F238E27FC236}">
              <a16:creationId xmlns:a16="http://schemas.microsoft.com/office/drawing/2014/main" id="{DABDE69A-B286-4F20-BD78-340CD2819E58}"/>
            </a:ext>
          </a:extLst>
        </xdr:cNvPr>
        <xdr:cNvSpPr txBox="1"/>
      </xdr:nvSpPr>
      <xdr:spPr>
        <a:xfrm>
          <a:off x="11845925" y="6856095"/>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60095" cy="223520"/>
    <xdr:sp macro="" textlink="">
      <xdr:nvSpPr>
        <xdr:cNvPr id="141" name="テキスト ボックス 140">
          <a:extLst>
            <a:ext uri="{FF2B5EF4-FFF2-40B4-BE49-F238E27FC236}">
              <a16:creationId xmlns:a16="http://schemas.microsoft.com/office/drawing/2014/main" id="{3CF84AE1-EB1C-4E41-A1D3-2039A9F119F7}"/>
            </a:ext>
          </a:extLst>
        </xdr:cNvPr>
        <xdr:cNvSpPr txBox="1"/>
      </xdr:nvSpPr>
      <xdr:spPr>
        <a:xfrm>
          <a:off x="11160125" y="6856095"/>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60095" cy="223520"/>
    <xdr:sp macro="" textlink="">
      <xdr:nvSpPr>
        <xdr:cNvPr id="142" name="テキスト ボックス 141">
          <a:extLst>
            <a:ext uri="{FF2B5EF4-FFF2-40B4-BE49-F238E27FC236}">
              <a16:creationId xmlns:a16="http://schemas.microsoft.com/office/drawing/2014/main" id="{03091425-BD2F-499E-8092-3B7693CF0583}"/>
            </a:ext>
          </a:extLst>
        </xdr:cNvPr>
        <xdr:cNvSpPr txBox="1"/>
      </xdr:nvSpPr>
      <xdr:spPr>
        <a:xfrm>
          <a:off x="10474325" y="6856095"/>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33</xdr:row>
      <xdr:rowOff>109855</xdr:rowOff>
    </xdr:from>
    <xdr:to>
      <xdr:col>76</xdr:col>
      <xdr:colOff>73025</xdr:colOff>
      <xdr:row>34</xdr:row>
      <xdr:rowOff>40640</xdr:rowOff>
    </xdr:to>
    <xdr:sp macro="" textlink="">
      <xdr:nvSpPr>
        <xdr:cNvPr id="143" name="楕円 142">
          <a:extLst>
            <a:ext uri="{FF2B5EF4-FFF2-40B4-BE49-F238E27FC236}">
              <a16:creationId xmlns:a16="http://schemas.microsoft.com/office/drawing/2014/main" id="{3873595B-9342-4CFB-A2A3-C21B4DCD80E5}"/>
            </a:ext>
          </a:extLst>
        </xdr:cNvPr>
        <xdr:cNvSpPr/>
      </xdr:nvSpPr>
      <xdr:spPr>
        <a:xfrm>
          <a:off x="13293725" y="6269355"/>
          <a:ext cx="8572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33</xdr:row>
      <xdr:rowOff>24765</xdr:rowOff>
    </xdr:from>
    <xdr:ext cx="467995" cy="259080"/>
    <xdr:sp macro="" textlink="">
      <xdr:nvSpPr>
        <xdr:cNvPr id="144" name="債務償還比率該当値テキスト">
          <a:extLst>
            <a:ext uri="{FF2B5EF4-FFF2-40B4-BE49-F238E27FC236}">
              <a16:creationId xmlns:a16="http://schemas.microsoft.com/office/drawing/2014/main" id="{C4346C11-5EFD-4ACC-9011-972F9A86E721}"/>
            </a:ext>
          </a:extLst>
        </xdr:cNvPr>
        <xdr:cNvSpPr txBox="1"/>
      </xdr:nvSpPr>
      <xdr:spPr>
        <a:xfrm>
          <a:off x="13379450" y="619061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861.5</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33</xdr:row>
      <xdr:rowOff>80645</xdr:rowOff>
    </xdr:from>
    <xdr:to>
      <xdr:col>72</xdr:col>
      <xdr:colOff>123825</xdr:colOff>
      <xdr:row>34</xdr:row>
      <xdr:rowOff>10795</xdr:rowOff>
    </xdr:to>
    <xdr:sp macro="" textlink="">
      <xdr:nvSpPr>
        <xdr:cNvPr id="145" name="楕円 144">
          <a:extLst>
            <a:ext uri="{FF2B5EF4-FFF2-40B4-BE49-F238E27FC236}">
              <a16:creationId xmlns:a16="http://schemas.microsoft.com/office/drawing/2014/main" id="{56619C3D-02D1-47C2-BF10-929564CB7E66}"/>
            </a:ext>
          </a:extLst>
        </xdr:cNvPr>
        <xdr:cNvSpPr/>
      </xdr:nvSpPr>
      <xdr:spPr>
        <a:xfrm>
          <a:off x="12646025" y="624649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33</xdr:row>
      <xdr:rowOff>132080</xdr:rowOff>
    </xdr:from>
    <xdr:to>
      <xdr:col>76</xdr:col>
      <xdr:colOff>22225</xdr:colOff>
      <xdr:row>33</xdr:row>
      <xdr:rowOff>160655</xdr:rowOff>
    </xdr:to>
    <xdr:cxnSp macro="">
      <xdr:nvCxnSpPr>
        <xdr:cNvPr id="146" name="直線コネクタ 145">
          <a:extLst>
            <a:ext uri="{FF2B5EF4-FFF2-40B4-BE49-F238E27FC236}">
              <a16:creationId xmlns:a16="http://schemas.microsoft.com/office/drawing/2014/main" id="{CE08FDDB-E7C4-40AB-8AEE-4825101533D8}"/>
            </a:ext>
          </a:extLst>
        </xdr:cNvPr>
        <xdr:cNvCxnSpPr/>
      </xdr:nvCxnSpPr>
      <xdr:spPr>
        <a:xfrm>
          <a:off x="12693650" y="6294755"/>
          <a:ext cx="638175"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143510</xdr:rowOff>
    </xdr:from>
    <xdr:to>
      <xdr:col>68</xdr:col>
      <xdr:colOff>123825</xdr:colOff>
      <xdr:row>33</xdr:row>
      <xdr:rowOff>73660</xdr:rowOff>
    </xdr:to>
    <xdr:sp macro="" textlink="">
      <xdr:nvSpPr>
        <xdr:cNvPr id="147" name="楕円 146">
          <a:extLst>
            <a:ext uri="{FF2B5EF4-FFF2-40B4-BE49-F238E27FC236}">
              <a16:creationId xmlns:a16="http://schemas.microsoft.com/office/drawing/2014/main" id="{61EAD3C1-C7E2-45C9-BF88-4186E7E38995}"/>
            </a:ext>
          </a:extLst>
        </xdr:cNvPr>
        <xdr:cNvSpPr/>
      </xdr:nvSpPr>
      <xdr:spPr>
        <a:xfrm>
          <a:off x="11960225" y="61410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33</xdr:row>
      <xdr:rowOff>22860</xdr:rowOff>
    </xdr:from>
    <xdr:to>
      <xdr:col>72</xdr:col>
      <xdr:colOff>73025</xdr:colOff>
      <xdr:row>33</xdr:row>
      <xdr:rowOff>132080</xdr:rowOff>
    </xdr:to>
    <xdr:cxnSp macro="">
      <xdr:nvCxnSpPr>
        <xdr:cNvPr id="148" name="直線コネクタ 147">
          <a:extLst>
            <a:ext uri="{FF2B5EF4-FFF2-40B4-BE49-F238E27FC236}">
              <a16:creationId xmlns:a16="http://schemas.microsoft.com/office/drawing/2014/main" id="{6D450315-0959-4D1F-8897-971633B9F413}"/>
            </a:ext>
          </a:extLst>
        </xdr:cNvPr>
        <xdr:cNvCxnSpPr/>
      </xdr:nvCxnSpPr>
      <xdr:spPr>
        <a:xfrm>
          <a:off x="12007850" y="6188710"/>
          <a:ext cx="685800" cy="106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50800</xdr:rowOff>
    </xdr:from>
    <xdr:to>
      <xdr:col>64</xdr:col>
      <xdr:colOff>123825</xdr:colOff>
      <xdr:row>32</xdr:row>
      <xdr:rowOff>152400</xdr:rowOff>
    </xdr:to>
    <xdr:sp macro="" textlink="">
      <xdr:nvSpPr>
        <xdr:cNvPr id="149" name="楕円 148">
          <a:extLst>
            <a:ext uri="{FF2B5EF4-FFF2-40B4-BE49-F238E27FC236}">
              <a16:creationId xmlns:a16="http://schemas.microsoft.com/office/drawing/2014/main" id="{78D87D49-9E19-4733-B0A4-8EDF978A11D5}"/>
            </a:ext>
          </a:extLst>
        </xdr:cNvPr>
        <xdr:cNvSpPr/>
      </xdr:nvSpPr>
      <xdr:spPr>
        <a:xfrm>
          <a:off x="11274425" y="60483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101600</xdr:rowOff>
    </xdr:from>
    <xdr:to>
      <xdr:col>68</xdr:col>
      <xdr:colOff>73025</xdr:colOff>
      <xdr:row>33</xdr:row>
      <xdr:rowOff>22860</xdr:rowOff>
    </xdr:to>
    <xdr:cxnSp macro="">
      <xdr:nvCxnSpPr>
        <xdr:cNvPr id="150" name="直線コネクタ 149">
          <a:extLst>
            <a:ext uri="{FF2B5EF4-FFF2-40B4-BE49-F238E27FC236}">
              <a16:creationId xmlns:a16="http://schemas.microsoft.com/office/drawing/2014/main" id="{8B310384-9CB1-4A75-B11E-3D2EE8C84BD1}"/>
            </a:ext>
          </a:extLst>
        </xdr:cNvPr>
        <xdr:cNvCxnSpPr/>
      </xdr:nvCxnSpPr>
      <xdr:spPr>
        <a:xfrm>
          <a:off x="11322050" y="6105525"/>
          <a:ext cx="68580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84455</xdr:rowOff>
    </xdr:from>
    <xdr:to>
      <xdr:col>60</xdr:col>
      <xdr:colOff>123825</xdr:colOff>
      <xdr:row>34</xdr:row>
      <xdr:rowOff>14605</xdr:rowOff>
    </xdr:to>
    <xdr:sp macro="" textlink="">
      <xdr:nvSpPr>
        <xdr:cNvPr id="151" name="楕円 150">
          <a:extLst>
            <a:ext uri="{FF2B5EF4-FFF2-40B4-BE49-F238E27FC236}">
              <a16:creationId xmlns:a16="http://schemas.microsoft.com/office/drawing/2014/main" id="{58EF5719-4B5B-42E9-9C44-694A1F74ADBA}"/>
            </a:ext>
          </a:extLst>
        </xdr:cNvPr>
        <xdr:cNvSpPr/>
      </xdr:nvSpPr>
      <xdr:spPr>
        <a:xfrm>
          <a:off x="10588625" y="625030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101600</xdr:rowOff>
    </xdr:from>
    <xdr:to>
      <xdr:col>64</xdr:col>
      <xdr:colOff>73025</xdr:colOff>
      <xdr:row>33</xdr:row>
      <xdr:rowOff>135255</xdr:rowOff>
    </xdr:to>
    <xdr:cxnSp macro="">
      <xdr:nvCxnSpPr>
        <xdr:cNvPr id="152" name="直線コネクタ 151">
          <a:extLst>
            <a:ext uri="{FF2B5EF4-FFF2-40B4-BE49-F238E27FC236}">
              <a16:creationId xmlns:a16="http://schemas.microsoft.com/office/drawing/2014/main" id="{4C04E846-90E6-4F53-A365-C9626C75E070}"/>
            </a:ext>
          </a:extLst>
        </xdr:cNvPr>
        <xdr:cNvCxnSpPr/>
      </xdr:nvCxnSpPr>
      <xdr:spPr>
        <a:xfrm flipV="1">
          <a:off x="10636250" y="6105525"/>
          <a:ext cx="685800" cy="192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28</xdr:row>
      <xdr:rowOff>159385</xdr:rowOff>
    </xdr:from>
    <xdr:ext cx="467995" cy="258445"/>
    <xdr:sp macro="" textlink="">
      <xdr:nvSpPr>
        <xdr:cNvPr id="153" name="n_1aveValue債務償還比率">
          <a:extLst>
            <a:ext uri="{FF2B5EF4-FFF2-40B4-BE49-F238E27FC236}">
              <a16:creationId xmlns:a16="http://schemas.microsoft.com/office/drawing/2014/main" id="{442E4425-8D73-4383-9F31-689531530E00}"/>
            </a:ext>
          </a:extLst>
        </xdr:cNvPr>
        <xdr:cNvSpPr txBox="1"/>
      </xdr:nvSpPr>
      <xdr:spPr>
        <a:xfrm>
          <a:off x="12465050" y="5515610"/>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483.4</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28</xdr:row>
      <xdr:rowOff>170180</xdr:rowOff>
    </xdr:from>
    <xdr:ext cx="467995" cy="259080"/>
    <xdr:sp macro="" textlink="">
      <xdr:nvSpPr>
        <xdr:cNvPr id="154" name="n_2aveValue債務償還比率">
          <a:extLst>
            <a:ext uri="{FF2B5EF4-FFF2-40B4-BE49-F238E27FC236}">
              <a16:creationId xmlns:a16="http://schemas.microsoft.com/office/drawing/2014/main" id="{6B40581D-C1AA-4A33-A9A9-04E429C974E9}"/>
            </a:ext>
          </a:extLst>
        </xdr:cNvPr>
        <xdr:cNvSpPr txBox="1"/>
      </xdr:nvSpPr>
      <xdr:spPr>
        <a:xfrm>
          <a:off x="11788775" y="551370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490.4</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28</xdr:row>
      <xdr:rowOff>113030</xdr:rowOff>
    </xdr:from>
    <xdr:ext cx="467995" cy="259080"/>
    <xdr:sp macro="" textlink="">
      <xdr:nvSpPr>
        <xdr:cNvPr id="155" name="n_3aveValue債務償還比率">
          <a:extLst>
            <a:ext uri="{FF2B5EF4-FFF2-40B4-BE49-F238E27FC236}">
              <a16:creationId xmlns:a16="http://schemas.microsoft.com/office/drawing/2014/main" id="{24A66441-5A07-4D38-954C-00683F1977EC}"/>
            </a:ext>
          </a:extLst>
        </xdr:cNvPr>
        <xdr:cNvSpPr txBox="1"/>
      </xdr:nvSpPr>
      <xdr:spPr>
        <a:xfrm>
          <a:off x="11102975" y="546608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453.5</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31</xdr:row>
      <xdr:rowOff>9525</xdr:rowOff>
    </xdr:from>
    <xdr:ext cx="467995" cy="257175"/>
    <xdr:sp macro="" textlink="">
      <xdr:nvSpPr>
        <xdr:cNvPr id="156" name="n_4aveValue債務償還比率">
          <a:extLst>
            <a:ext uri="{FF2B5EF4-FFF2-40B4-BE49-F238E27FC236}">
              <a16:creationId xmlns:a16="http://schemas.microsoft.com/office/drawing/2014/main" id="{734334F6-ECA9-42F2-B263-A219B65EAEF5}"/>
            </a:ext>
          </a:extLst>
        </xdr:cNvPr>
        <xdr:cNvSpPr txBox="1"/>
      </xdr:nvSpPr>
      <xdr:spPr>
        <a:xfrm>
          <a:off x="10417175" y="584517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719.9</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34</xdr:row>
      <xdr:rowOff>1905</xdr:rowOff>
    </xdr:from>
    <xdr:ext cx="467995" cy="259080"/>
    <xdr:sp macro="" textlink="">
      <xdr:nvSpPr>
        <xdr:cNvPr id="157" name="n_1mainValue債務償還比率">
          <a:extLst>
            <a:ext uri="{FF2B5EF4-FFF2-40B4-BE49-F238E27FC236}">
              <a16:creationId xmlns:a16="http://schemas.microsoft.com/office/drawing/2014/main" id="{41D9E91C-838F-423C-9F04-F5D48F2C1C3B}"/>
            </a:ext>
          </a:extLst>
        </xdr:cNvPr>
        <xdr:cNvSpPr txBox="1"/>
      </xdr:nvSpPr>
      <xdr:spPr>
        <a:xfrm>
          <a:off x="12465050" y="632650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842.6</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33</xdr:row>
      <xdr:rowOff>64770</xdr:rowOff>
    </xdr:from>
    <xdr:ext cx="467995" cy="257175"/>
    <xdr:sp macro="" textlink="">
      <xdr:nvSpPr>
        <xdr:cNvPr id="158" name="n_2mainValue債務償還比率">
          <a:extLst>
            <a:ext uri="{FF2B5EF4-FFF2-40B4-BE49-F238E27FC236}">
              <a16:creationId xmlns:a16="http://schemas.microsoft.com/office/drawing/2014/main" id="{8701A90D-361E-4DBD-809A-9F7B05770062}"/>
            </a:ext>
          </a:extLst>
        </xdr:cNvPr>
        <xdr:cNvSpPr txBox="1"/>
      </xdr:nvSpPr>
      <xdr:spPr>
        <a:xfrm>
          <a:off x="11788775" y="623062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772.1</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32</xdr:row>
      <xdr:rowOff>143510</xdr:rowOff>
    </xdr:from>
    <xdr:ext cx="467995" cy="257175"/>
    <xdr:sp macro="" textlink="">
      <xdr:nvSpPr>
        <xdr:cNvPr id="159" name="n_3mainValue債務償還比率">
          <a:extLst>
            <a:ext uri="{FF2B5EF4-FFF2-40B4-BE49-F238E27FC236}">
              <a16:creationId xmlns:a16="http://schemas.microsoft.com/office/drawing/2014/main" id="{3FB99ACA-743B-49D1-BCCF-433045C7E99D}"/>
            </a:ext>
          </a:extLst>
        </xdr:cNvPr>
        <xdr:cNvSpPr txBox="1"/>
      </xdr:nvSpPr>
      <xdr:spPr>
        <a:xfrm>
          <a:off x="11102975" y="614108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711.9</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34</xdr:row>
      <xdr:rowOff>6350</xdr:rowOff>
    </xdr:from>
    <xdr:ext cx="467995" cy="257175"/>
    <xdr:sp macro="" textlink="">
      <xdr:nvSpPr>
        <xdr:cNvPr id="160" name="n_4mainValue債務償還比率">
          <a:extLst>
            <a:ext uri="{FF2B5EF4-FFF2-40B4-BE49-F238E27FC236}">
              <a16:creationId xmlns:a16="http://schemas.microsoft.com/office/drawing/2014/main" id="{ABF30554-A181-467D-BED8-99F490D328C6}"/>
            </a:ext>
          </a:extLst>
        </xdr:cNvPr>
        <xdr:cNvSpPr txBox="1"/>
      </xdr:nvSpPr>
      <xdr:spPr>
        <a:xfrm>
          <a:off x="10417175" y="633412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845.0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E867A92C-CBCB-42C7-837C-2CB147D9783B}"/>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62" name="正方形/長方形 161">
          <a:extLst>
            <a:ext uri="{FF2B5EF4-FFF2-40B4-BE49-F238E27FC236}">
              <a16:creationId xmlns:a16="http://schemas.microsoft.com/office/drawing/2014/main" id="{A96F671C-5AA6-483B-8647-6FC3081D53B7}"/>
            </a:ext>
          </a:extLst>
        </xdr:cNvPr>
        <xdr:cNvSpPr/>
      </xdr:nvSpPr>
      <xdr:spPr>
        <a:xfrm>
          <a:off x="1158875" y="11275060"/>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40665"/>
    <xdr:sp macro="" textlink="">
      <xdr:nvSpPr>
        <xdr:cNvPr id="163" name="テキスト ボックス 162">
          <a:extLst>
            <a:ext uri="{FF2B5EF4-FFF2-40B4-BE49-F238E27FC236}">
              <a16:creationId xmlns:a16="http://schemas.microsoft.com/office/drawing/2014/main" id="{71B72756-32AC-426C-B02C-C668DA6C2277}"/>
            </a:ext>
          </a:extLst>
        </xdr:cNvPr>
        <xdr:cNvSpPr txBox="1"/>
      </xdr:nvSpPr>
      <xdr:spPr>
        <a:xfrm>
          <a:off x="835025" y="7905750"/>
          <a:ext cx="37020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8300" cy="240665"/>
    <xdr:sp macro="" textlink="">
      <xdr:nvSpPr>
        <xdr:cNvPr id="164" name="テキスト ボックス 163">
          <a:extLst>
            <a:ext uri="{FF2B5EF4-FFF2-40B4-BE49-F238E27FC236}">
              <a16:creationId xmlns:a16="http://schemas.microsoft.com/office/drawing/2014/main" id="{10B97F2D-A418-4E0A-BB6A-F8CCD49C5090}"/>
            </a:ext>
          </a:extLst>
        </xdr:cNvPr>
        <xdr:cNvSpPr txBox="1"/>
      </xdr:nvSpPr>
      <xdr:spPr>
        <a:xfrm>
          <a:off x="6302375" y="10439400"/>
          <a:ext cx="3683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0665"/>
    <xdr:sp macro="" textlink="">
      <xdr:nvSpPr>
        <xdr:cNvPr id="165" name="テキスト ボックス 164">
          <a:extLst>
            <a:ext uri="{FF2B5EF4-FFF2-40B4-BE49-F238E27FC236}">
              <a16:creationId xmlns:a16="http://schemas.microsoft.com/office/drawing/2014/main" id="{EBF650A2-EB9F-4926-9707-64DC1E3B94DF}"/>
            </a:ext>
          </a:extLst>
        </xdr:cNvPr>
        <xdr:cNvSpPr txBox="1"/>
      </xdr:nvSpPr>
      <xdr:spPr>
        <a:xfrm>
          <a:off x="835025" y="11484610"/>
          <a:ext cx="37020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8300" cy="241300"/>
    <xdr:sp macro="" textlink="">
      <xdr:nvSpPr>
        <xdr:cNvPr id="166" name="テキスト ボックス 165">
          <a:extLst>
            <a:ext uri="{FF2B5EF4-FFF2-40B4-BE49-F238E27FC236}">
              <a16:creationId xmlns:a16="http://schemas.microsoft.com/office/drawing/2014/main" id="{8CDC33CC-332D-43D9-8075-8CD0BC45EA8E}"/>
            </a:ext>
          </a:extLst>
        </xdr:cNvPr>
        <xdr:cNvSpPr txBox="1"/>
      </xdr:nvSpPr>
      <xdr:spPr>
        <a:xfrm>
          <a:off x="6302375" y="14093825"/>
          <a:ext cx="36830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14DE1C2-7ABB-4BAC-81E1-23720B4CE1D5}"/>
            </a:ext>
          </a:extLst>
        </xdr:cNvPr>
        <xdr:cNvSpPr/>
      </xdr:nvSpPr>
      <xdr:spPr>
        <a:xfrm>
          <a:off x="581025" y="123825"/>
          <a:ext cx="11420475"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C4AAC01-F6A7-4C01-AE6F-726AC49E7A84}"/>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5D94BC3-3A12-4472-A014-744AE13249FD}"/>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080A645-2018-4EF4-8591-80179F281F3F}"/>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宮城県大崎市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4FC9A81-879C-41A0-A328-FF1E606261B9}"/>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C852444-EA7E-410F-983E-B6AA123BA550}"/>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108366C-8DEE-4B03-9EDA-D6F895B13D19}"/>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32352C8-D402-434C-96FB-1DF8298EA98A}"/>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C08897C-E0C9-4F30-82EF-2C85AF2CAD78}"/>
            </a:ext>
          </a:extLst>
        </xdr:cNvPr>
        <xdr:cNvSpPr/>
      </xdr:nvSpPr>
      <xdr:spPr>
        <a:xfrm>
          <a:off x="809625" y="885825"/>
          <a:ext cx="1247775"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FADF1A1-17DA-47C2-8861-7C36297835F0}"/>
            </a:ext>
          </a:extLst>
        </xdr:cNvPr>
        <xdr:cNvSpPr/>
      </xdr:nvSpPr>
      <xdr:spPr>
        <a:xfrm>
          <a:off x="2009775" y="885825"/>
          <a:ext cx="120015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122,035
121,065
796.81
69,680,272
67,834,852
1,629,700
37,731,953
73,449,361</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1516D62-B846-453A-B91C-0CECBAA256D5}"/>
            </a:ext>
          </a:extLst>
        </xdr:cNvPr>
        <xdr:cNvSpPr/>
      </xdr:nvSpPr>
      <xdr:spPr>
        <a:xfrm>
          <a:off x="3209925" y="885825"/>
          <a:ext cx="137160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9854212-7E61-45FB-AE5D-16988DE9E7B9}"/>
            </a:ext>
          </a:extLst>
        </xdr:cNvPr>
        <xdr:cNvSpPr/>
      </xdr:nvSpPr>
      <xdr:spPr>
        <a:xfrm>
          <a:off x="4581525" y="904875"/>
          <a:ext cx="1828800" cy="885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BF03C1B-E65E-424D-ADD5-0E4CC187AB52}"/>
            </a:ext>
          </a:extLst>
        </xdr:cNvPr>
        <xdr:cNvSpPr/>
      </xdr:nvSpPr>
      <xdr:spPr>
        <a:xfrm>
          <a:off x="6410325" y="904875"/>
          <a:ext cx="1133475" cy="885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7.9
79.3</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AFAF925-F943-48EE-9C7C-A062ADD5F92E}"/>
            </a:ext>
          </a:extLst>
        </xdr:cNvPr>
        <xdr:cNvSpPr/>
      </xdr:nvSpPr>
      <xdr:spPr>
        <a:xfrm>
          <a:off x="7610475" y="914400"/>
          <a:ext cx="571500" cy="885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200C753-0C07-4E1F-A396-888FD7628038}"/>
            </a:ext>
          </a:extLst>
        </xdr:cNvPr>
        <xdr:cNvSpPr/>
      </xdr:nvSpPr>
      <xdr:spPr>
        <a:xfrm>
          <a:off x="4581525" y="1628775"/>
          <a:ext cx="1828800"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8A2A15D-7961-4D3D-97F9-BBF5FDBEF510}"/>
            </a:ext>
          </a:extLst>
        </xdr:cNvPr>
        <xdr:cNvSpPr/>
      </xdr:nvSpPr>
      <xdr:spPr>
        <a:xfrm>
          <a:off x="6467475" y="1628775"/>
          <a:ext cx="3305175"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85E0ABD-D136-4651-9CCE-AB726AA5C74E}"/>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4D6F449-4F48-4D35-8EE5-F9ABE71FC8C0}"/>
            </a:ext>
          </a:extLst>
        </xdr:cNvPr>
        <xdr:cNvSpPr/>
      </xdr:nvSpPr>
      <xdr:spPr>
        <a:xfrm>
          <a:off x="10210800" y="914400"/>
          <a:ext cx="120015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FD9D40D-E96B-42CE-B13F-CE3DA24F1FB7}"/>
            </a:ext>
          </a:extLst>
        </xdr:cNvPr>
        <xdr:cNvSpPr/>
      </xdr:nvSpPr>
      <xdr:spPr>
        <a:xfrm>
          <a:off x="10210800" y="1162050"/>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701C8DF-2637-499A-B5DA-299DD79954C3}"/>
            </a:ext>
          </a:extLst>
        </xdr:cNvPr>
        <xdr:cNvSpPr/>
      </xdr:nvSpPr>
      <xdr:spPr>
        <a:xfrm>
          <a:off x="10210800" y="1476375"/>
          <a:ext cx="1304925" cy="6000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93C9AE7-B7D7-4ED7-8276-78DEA20AF3B7}"/>
            </a:ext>
          </a:extLst>
        </xdr:cNvPr>
        <xdr:cNvCxnSpPr/>
      </xdr:nvCxnSpPr>
      <xdr:spPr>
        <a:xfrm flipH="1">
          <a:off x="10048875" y="99060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FCDEDFC-0964-46AF-B7CB-44971DF9BC60}"/>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8315748-9905-46B1-8B8B-594721BE47D3}"/>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B643D12-655A-4EE3-9ABA-A2A6F349EA2A}"/>
            </a:ext>
          </a:extLst>
        </xdr:cNvPr>
        <xdr:cNvCxnSpPr/>
      </xdr:nvCxnSpPr>
      <xdr:spPr>
        <a:xfrm>
          <a:off x="10131425" y="145732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560A0F5-B5CA-45EA-A700-73658A7E686D}"/>
            </a:ext>
          </a:extLst>
        </xdr:cNvPr>
        <xdr:cNvCxnSpPr/>
      </xdr:nvCxnSpPr>
      <xdr:spPr>
        <a:xfrm>
          <a:off x="10067925" y="145732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24FCA75-3585-4CAF-BB98-0800084428AB}"/>
            </a:ext>
          </a:extLst>
        </xdr:cNvPr>
        <xdr:cNvCxnSpPr/>
      </xdr:nvCxnSpPr>
      <xdr:spPr>
        <a:xfrm flipV="1">
          <a:off x="10131425" y="167322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4C4D110-7843-4BCB-A266-63C88D87CC50}"/>
            </a:ext>
          </a:extLst>
        </xdr:cNvPr>
        <xdr:cNvCxnSpPr/>
      </xdr:nvCxnSpPr>
      <xdr:spPr>
        <a:xfrm>
          <a:off x="10067925" y="180975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7807E193-5451-4B02-9316-D94CE056BBBD}"/>
            </a:ext>
          </a:extLst>
        </xdr:cNvPr>
        <xdr:cNvSpPr txBox="1"/>
      </xdr:nvSpPr>
      <xdr:spPr>
        <a:xfrm>
          <a:off x="638175" y="26479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DC523BA9-2FE7-46C0-A23A-F039DB210BE6}"/>
            </a:ext>
          </a:extLst>
        </xdr:cNvPr>
        <xdr:cNvSpPr txBox="1"/>
      </xdr:nvSpPr>
      <xdr:spPr>
        <a:xfrm>
          <a:off x="638175" y="295275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B15154F3-C72A-41BB-A63B-74CF7057996D}"/>
            </a:ext>
          </a:extLst>
        </xdr:cNvPr>
        <xdr:cNvSpPr txBox="1"/>
      </xdr:nvSpPr>
      <xdr:spPr>
        <a:xfrm>
          <a:off x="638175" y="3248025"/>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7175"/>
    <xdr:sp macro="" textlink="">
      <xdr:nvSpPr>
        <xdr:cNvPr id="32" name="テキスト ボックス 31">
          <a:extLst>
            <a:ext uri="{FF2B5EF4-FFF2-40B4-BE49-F238E27FC236}">
              <a16:creationId xmlns:a16="http://schemas.microsoft.com/office/drawing/2014/main" id="{7CE1B708-2928-41DC-8CFB-58E55AC555CD}"/>
            </a:ext>
          </a:extLst>
        </xdr:cNvPr>
        <xdr:cNvSpPr txBox="1"/>
      </xdr:nvSpPr>
      <xdr:spPr>
        <a:xfrm>
          <a:off x="638175" y="3552825"/>
          <a:ext cx="44335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2FA6830-EA6C-40AD-8C7A-D3BFC41936B9}"/>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A248976-6296-4AD2-9CF2-55A426E5A17E}"/>
            </a:ext>
          </a:extLst>
        </xdr:cNvPr>
        <xdr:cNvSpPr/>
      </xdr:nvSpPr>
      <xdr:spPr>
        <a:xfrm>
          <a:off x="8096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A1083D8-27C2-471A-BC97-BEA219B973C7}"/>
            </a:ext>
          </a:extLst>
        </xdr:cNvPr>
        <xdr:cNvSpPr/>
      </xdr:nvSpPr>
      <xdr:spPr>
        <a:xfrm>
          <a:off x="8096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97E3845-EF3E-4D1F-A315-F914F873B369}"/>
            </a:ext>
          </a:extLst>
        </xdr:cNvPr>
        <xdr:cNvSpPr/>
      </xdr:nvSpPr>
      <xdr:spPr>
        <a:xfrm>
          <a:off x="17145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CA2EECB-21E2-46D8-B270-2FB8489FC5DB}"/>
            </a:ext>
          </a:extLst>
        </xdr:cNvPr>
        <xdr:cNvSpPr/>
      </xdr:nvSpPr>
      <xdr:spPr>
        <a:xfrm>
          <a:off x="17145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7519DA2-D1EC-4A5D-8BE5-EB1E64A36F45}"/>
            </a:ext>
          </a:extLst>
        </xdr:cNvPr>
        <xdr:cNvSpPr/>
      </xdr:nvSpPr>
      <xdr:spPr>
        <a:xfrm>
          <a:off x="27432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B0F5694-54FC-4434-85C4-99E44B5CB61C}"/>
            </a:ext>
          </a:extLst>
        </xdr:cNvPr>
        <xdr:cNvSpPr/>
      </xdr:nvSpPr>
      <xdr:spPr>
        <a:xfrm>
          <a:off x="27432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3835D7E-231B-4D8B-A599-08EC580748DA}"/>
            </a:ext>
          </a:extLst>
        </xdr:cNvPr>
        <xdr:cNvSpPr/>
      </xdr:nvSpPr>
      <xdr:spPr>
        <a:xfrm>
          <a:off x="685800" y="504825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6545" cy="225425"/>
    <xdr:sp macro="" textlink="">
      <xdr:nvSpPr>
        <xdr:cNvPr id="41" name="テキスト ボックス 40">
          <a:extLst>
            <a:ext uri="{FF2B5EF4-FFF2-40B4-BE49-F238E27FC236}">
              <a16:creationId xmlns:a16="http://schemas.microsoft.com/office/drawing/2014/main" id="{4B1A43FD-D627-4767-AA4B-E7FB0A1F671E}"/>
            </a:ext>
          </a:extLst>
        </xdr:cNvPr>
        <xdr:cNvSpPr txBox="1"/>
      </xdr:nvSpPr>
      <xdr:spPr>
        <a:xfrm>
          <a:off x="666750" y="4867275"/>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618EF72-2121-412F-8CEF-A9CE9950A081}"/>
            </a:ext>
          </a:extLst>
        </xdr:cNvPr>
        <xdr:cNvCxnSpPr/>
      </xdr:nvCxnSpPr>
      <xdr:spPr>
        <a:xfrm>
          <a:off x="685800" y="72104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5455" cy="259080"/>
    <xdr:sp macro="" textlink="">
      <xdr:nvSpPr>
        <xdr:cNvPr id="43" name="テキスト ボックス 42">
          <a:extLst>
            <a:ext uri="{FF2B5EF4-FFF2-40B4-BE49-F238E27FC236}">
              <a16:creationId xmlns:a16="http://schemas.microsoft.com/office/drawing/2014/main" id="{04A27D3E-C9BA-4F74-B803-3BBA50BBA900}"/>
            </a:ext>
          </a:extLst>
        </xdr:cNvPr>
        <xdr:cNvSpPr txBox="1"/>
      </xdr:nvSpPr>
      <xdr:spPr>
        <a:xfrm>
          <a:off x="278765" y="707453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4</xdr:col>
      <xdr:colOff>0</xdr:colOff>
      <xdr:row>42</xdr:row>
      <xdr:rowOff>92710</xdr:rowOff>
    </xdr:from>
    <xdr:to>
      <xdr:col>28</xdr:col>
      <xdr:colOff>114300</xdr:colOff>
      <xdr:row>42</xdr:row>
      <xdr:rowOff>92710</xdr:rowOff>
    </xdr:to>
    <xdr:cxnSp macro="">
      <xdr:nvCxnSpPr>
        <xdr:cNvPr id="44" name="直線コネクタ 43">
          <a:extLst>
            <a:ext uri="{FF2B5EF4-FFF2-40B4-BE49-F238E27FC236}">
              <a16:creationId xmlns:a16="http://schemas.microsoft.com/office/drawing/2014/main" id="{2A2E6CD6-BE03-4131-95F9-88C695FCFCD8}"/>
            </a:ext>
          </a:extLst>
        </xdr:cNvPr>
        <xdr:cNvCxnSpPr/>
      </xdr:nvCxnSpPr>
      <xdr:spPr>
        <a:xfrm>
          <a:off x="685800" y="69030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121920</xdr:rowOff>
    </xdr:from>
    <xdr:ext cx="465455" cy="257175"/>
    <xdr:sp macro="" textlink="">
      <xdr:nvSpPr>
        <xdr:cNvPr id="45" name="テキスト ボックス 44">
          <a:extLst>
            <a:ext uri="{FF2B5EF4-FFF2-40B4-BE49-F238E27FC236}">
              <a16:creationId xmlns:a16="http://schemas.microsoft.com/office/drawing/2014/main" id="{5D294FC9-D68F-4C9D-8B24-BEF91335CA57}"/>
            </a:ext>
          </a:extLst>
        </xdr:cNvPr>
        <xdr:cNvSpPr txBox="1"/>
      </xdr:nvSpPr>
      <xdr:spPr>
        <a:xfrm>
          <a:off x="278765" y="677354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109220</xdr:rowOff>
    </xdr:from>
    <xdr:to>
      <xdr:col>28</xdr:col>
      <xdr:colOff>114300</xdr:colOff>
      <xdr:row>40</xdr:row>
      <xdr:rowOff>109220</xdr:rowOff>
    </xdr:to>
    <xdr:cxnSp macro="">
      <xdr:nvCxnSpPr>
        <xdr:cNvPr id="46" name="直線コネクタ 45">
          <a:extLst>
            <a:ext uri="{FF2B5EF4-FFF2-40B4-BE49-F238E27FC236}">
              <a16:creationId xmlns:a16="http://schemas.microsoft.com/office/drawing/2014/main" id="{4E7D8207-1783-4FCF-A2FD-5E212160CE41}"/>
            </a:ext>
          </a:extLst>
        </xdr:cNvPr>
        <xdr:cNvCxnSpPr/>
      </xdr:nvCxnSpPr>
      <xdr:spPr>
        <a:xfrm>
          <a:off x="685800" y="65925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137795</xdr:rowOff>
    </xdr:from>
    <xdr:ext cx="403225" cy="259080"/>
    <xdr:sp macro="" textlink="">
      <xdr:nvSpPr>
        <xdr:cNvPr id="47" name="テキスト ボックス 46">
          <a:extLst>
            <a:ext uri="{FF2B5EF4-FFF2-40B4-BE49-F238E27FC236}">
              <a16:creationId xmlns:a16="http://schemas.microsoft.com/office/drawing/2014/main" id="{9207F48F-84F7-4547-B381-4A597F91E4DE}"/>
            </a:ext>
          </a:extLst>
        </xdr:cNvPr>
        <xdr:cNvSpPr txBox="1"/>
      </xdr:nvSpPr>
      <xdr:spPr>
        <a:xfrm>
          <a:off x="339725" y="64655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38</xdr:row>
      <xdr:rowOff>125095</xdr:rowOff>
    </xdr:from>
    <xdr:to>
      <xdr:col>28</xdr:col>
      <xdr:colOff>114300</xdr:colOff>
      <xdr:row>38</xdr:row>
      <xdr:rowOff>125095</xdr:rowOff>
    </xdr:to>
    <xdr:cxnSp macro="">
      <xdr:nvCxnSpPr>
        <xdr:cNvPr id="48" name="直線コネクタ 47">
          <a:extLst>
            <a:ext uri="{FF2B5EF4-FFF2-40B4-BE49-F238E27FC236}">
              <a16:creationId xmlns:a16="http://schemas.microsoft.com/office/drawing/2014/main" id="{0D4DFD7A-55A5-452E-B421-B343670B5C40}"/>
            </a:ext>
          </a:extLst>
        </xdr:cNvPr>
        <xdr:cNvCxnSpPr/>
      </xdr:nvCxnSpPr>
      <xdr:spPr>
        <a:xfrm>
          <a:off x="685800" y="62845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154940</xdr:rowOff>
    </xdr:from>
    <xdr:ext cx="403225" cy="257175"/>
    <xdr:sp macro="" textlink="">
      <xdr:nvSpPr>
        <xdr:cNvPr id="49" name="テキスト ボックス 48">
          <a:extLst>
            <a:ext uri="{FF2B5EF4-FFF2-40B4-BE49-F238E27FC236}">
              <a16:creationId xmlns:a16="http://schemas.microsoft.com/office/drawing/2014/main" id="{2BA4DA8C-D8F1-4DCA-A0C2-C929D08F43D4}"/>
            </a:ext>
          </a:extLst>
        </xdr:cNvPr>
        <xdr:cNvSpPr txBox="1"/>
      </xdr:nvSpPr>
      <xdr:spPr>
        <a:xfrm>
          <a:off x="339725" y="61556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36</xdr:row>
      <xdr:rowOff>141605</xdr:rowOff>
    </xdr:from>
    <xdr:to>
      <xdr:col>28</xdr:col>
      <xdr:colOff>114300</xdr:colOff>
      <xdr:row>36</xdr:row>
      <xdr:rowOff>141605</xdr:rowOff>
    </xdr:to>
    <xdr:cxnSp macro="">
      <xdr:nvCxnSpPr>
        <xdr:cNvPr id="50" name="直線コネクタ 49">
          <a:extLst>
            <a:ext uri="{FF2B5EF4-FFF2-40B4-BE49-F238E27FC236}">
              <a16:creationId xmlns:a16="http://schemas.microsoft.com/office/drawing/2014/main" id="{E06049AA-63AF-4711-9353-5EA27E6E1836}"/>
            </a:ext>
          </a:extLst>
        </xdr:cNvPr>
        <xdr:cNvCxnSpPr/>
      </xdr:nvCxnSpPr>
      <xdr:spPr>
        <a:xfrm>
          <a:off x="685800" y="59836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170815</xdr:rowOff>
    </xdr:from>
    <xdr:ext cx="403225" cy="258445"/>
    <xdr:sp macro="" textlink="">
      <xdr:nvSpPr>
        <xdr:cNvPr id="51" name="テキスト ボックス 50">
          <a:extLst>
            <a:ext uri="{FF2B5EF4-FFF2-40B4-BE49-F238E27FC236}">
              <a16:creationId xmlns:a16="http://schemas.microsoft.com/office/drawing/2014/main" id="{AB804994-A7E8-45E3-A1B6-6CEEB770CEBF}"/>
            </a:ext>
          </a:extLst>
        </xdr:cNvPr>
        <xdr:cNvSpPr txBox="1"/>
      </xdr:nvSpPr>
      <xdr:spPr>
        <a:xfrm>
          <a:off x="339725" y="58381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4</xdr:col>
      <xdr:colOff>0</xdr:colOff>
      <xdr:row>34</xdr:row>
      <xdr:rowOff>158115</xdr:rowOff>
    </xdr:from>
    <xdr:to>
      <xdr:col>28</xdr:col>
      <xdr:colOff>114300</xdr:colOff>
      <xdr:row>34</xdr:row>
      <xdr:rowOff>158115</xdr:rowOff>
    </xdr:to>
    <xdr:cxnSp macro="">
      <xdr:nvCxnSpPr>
        <xdr:cNvPr id="52" name="直線コネクタ 51">
          <a:extLst>
            <a:ext uri="{FF2B5EF4-FFF2-40B4-BE49-F238E27FC236}">
              <a16:creationId xmlns:a16="http://schemas.microsoft.com/office/drawing/2014/main" id="{550F2A62-2710-4F32-85B7-5228FED8D2D2}"/>
            </a:ext>
          </a:extLst>
        </xdr:cNvPr>
        <xdr:cNvCxnSpPr/>
      </xdr:nvCxnSpPr>
      <xdr:spPr>
        <a:xfrm>
          <a:off x="685800" y="5676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3225" cy="259080"/>
    <xdr:sp macro="" textlink="">
      <xdr:nvSpPr>
        <xdr:cNvPr id="53" name="テキスト ボックス 52">
          <a:extLst>
            <a:ext uri="{FF2B5EF4-FFF2-40B4-BE49-F238E27FC236}">
              <a16:creationId xmlns:a16="http://schemas.microsoft.com/office/drawing/2014/main" id="{08DDE483-B7EA-4147-8E25-89F3D25522BD}"/>
            </a:ext>
          </a:extLst>
        </xdr:cNvPr>
        <xdr:cNvSpPr txBox="1"/>
      </xdr:nvSpPr>
      <xdr:spPr>
        <a:xfrm>
          <a:off x="339725" y="55308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49201CC2-5455-486C-9058-ADE632318987}"/>
            </a:ext>
          </a:extLst>
        </xdr:cNvPr>
        <xdr:cNvCxnSpPr/>
      </xdr:nvCxnSpPr>
      <xdr:spPr>
        <a:xfrm>
          <a:off x="685800" y="53555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31750</xdr:rowOff>
    </xdr:from>
    <xdr:ext cx="403225" cy="257175"/>
    <xdr:sp macro="" textlink="">
      <xdr:nvSpPr>
        <xdr:cNvPr id="55" name="テキスト ボックス 54">
          <a:extLst>
            <a:ext uri="{FF2B5EF4-FFF2-40B4-BE49-F238E27FC236}">
              <a16:creationId xmlns:a16="http://schemas.microsoft.com/office/drawing/2014/main" id="{A125D8A5-75BC-4D83-80F4-B5C1EEE1333B}"/>
            </a:ext>
          </a:extLst>
        </xdr:cNvPr>
        <xdr:cNvSpPr txBox="1"/>
      </xdr:nvSpPr>
      <xdr:spPr>
        <a:xfrm>
          <a:off x="339725" y="521970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53CBEB97-F8AF-485D-A650-FE9D77A53D53}"/>
            </a:ext>
          </a:extLst>
        </xdr:cNvPr>
        <xdr:cNvCxnSpPr/>
      </xdr:nvCxnSpPr>
      <xdr:spPr>
        <a:xfrm>
          <a:off x="685800" y="5048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30</xdr:row>
      <xdr:rowOff>48260</xdr:rowOff>
    </xdr:from>
    <xdr:ext cx="403225" cy="259080"/>
    <xdr:sp macro="" textlink="">
      <xdr:nvSpPr>
        <xdr:cNvPr id="57" name="テキスト ボックス 56">
          <a:extLst>
            <a:ext uri="{FF2B5EF4-FFF2-40B4-BE49-F238E27FC236}">
              <a16:creationId xmlns:a16="http://schemas.microsoft.com/office/drawing/2014/main" id="{6ECB523E-A98B-4E92-9EAA-70A2B9F2AE6C}"/>
            </a:ext>
          </a:extLst>
        </xdr:cNvPr>
        <xdr:cNvSpPr txBox="1"/>
      </xdr:nvSpPr>
      <xdr:spPr>
        <a:xfrm>
          <a:off x="339725" y="4912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B31E6436-239C-40C3-A977-1527F9E1DBF7}"/>
            </a:ext>
          </a:extLst>
        </xdr:cNvPr>
        <xdr:cNvSpPr/>
      </xdr:nvSpPr>
      <xdr:spPr>
        <a:xfrm>
          <a:off x="685800" y="504825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19050</xdr:rowOff>
    </xdr:from>
    <xdr:to>
      <xdr:col>24</xdr:col>
      <xdr:colOff>62865</xdr:colOff>
      <xdr:row>41</xdr:row>
      <xdr:rowOff>64770</xdr:rowOff>
    </xdr:to>
    <xdr:cxnSp macro="">
      <xdr:nvCxnSpPr>
        <xdr:cNvPr id="59" name="直線コネクタ 58">
          <a:extLst>
            <a:ext uri="{FF2B5EF4-FFF2-40B4-BE49-F238E27FC236}">
              <a16:creationId xmlns:a16="http://schemas.microsoft.com/office/drawing/2014/main" id="{CDF221BA-EE19-476D-BC70-21A104F6446E}"/>
            </a:ext>
          </a:extLst>
        </xdr:cNvPr>
        <xdr:cNvCxnSpPr/>
      </xdr:nvCxnSpPr>
      <xdr:spPr>
        <a:xfrm flipV="1">
          <a:off x="4180840" y="5372100"/>
          <a:ext cx="0" cy="1344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68580</xdr:rowOff>
    </xdr:from>
    <xdr:ext cx="405130" cy="259080"/>
    <xdr:sp macro="" textlink="">
      <xdr:nvSpPr>
        <xdr:cNvPr id="60" name="【道路】&#10;有形固定資産減価償却率最小値テキスト">
          <a:extLst>
            <a:ext uri="{FF2B5EF4-FFF2-40B4-BE49-F238E27FC236}">
              <a16:creationId xmlns:a16="http://schemas.microsoft.com/office/drawing/2014/main" id="{34F75373-2EA9-47D0-948A-42F2BF8AF278}"/>
            </a:ext>
          </a:extLst>
        </xdr:cNvPr>
        <xdr:cNvSpPr txBox="1"/>
      </xdr:nvSpPr>
      <xdr:spPr>
        <a:xfrm>
          <a:off x="4219575" y="67138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93.9</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64770</xdr:rowOff>
    </xdr:from>
    <xdr:to>
      <xdr:col>24</xdr:col>
      <xdr:colOff>152400</xdr:colOff>
      <xdr:row>41</xdr:row>
      <xdr:rowOff>64770</xdr:rowOff>
    </xdr:to>
    <xdr:cxnSp macro="">
      <xdr:nvCxnSpPr>
        <xdr:cNvPr id="61" name="直線コネクタ 60">
          <a:extLst>
            <a:ext uri="{FF2B5EF4-FFF2-40B4-BE49-F238E27FC236}">
              <a16:creationId xmlns:a16="http://schemas.microsoft.com/office/drawing/2014/main" id="{F1DD9499-5FAB-4882-9192-6F7BE0DB8317}"/>
            </a:ext>
          </a:extLst>
        </xdr:cNvPr>
        <xdr:cNvCxnSpPr/>
      </xdr:nvCxnSpPr>
      <xdr:spPr>
        <a:xfrm>
          <a:off x="4105275" y="67163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137160</xdr:rowOff>
    </xdr:from>
    <xdr:ext cx="405130" cy="259080"/>
    <xdr:sp macro="" textlink="">
      <xdr:nvSpPr>
        <xdr:cNvPr id="62" name="【道路】&#10;有形固定資産減価償却率最大値テキスト">
          <a:extLst>
            <a:ext uri="{FF2B5EF4-FFF2-40B4-BE49-F238E27FC236}">
              <a16:creationId xmlns:a16="http://schemas.microsoft.com/office/drawing/2014/main" id="{2278B641-EDCC-409C-8A17-9D8DF443A054}"/>
            </a:ext>
          </a:extLst>
        </xdr:cNvPr>
        <xdr:cNvSpPr txBox="1"/>
      </xdr:nvSpPr>
      <xdr:spPr>
        <a:xfrm>
          <a:off x="4219575" y="51695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50.5</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19050</xdr:rowOff>
    </xdr:from>
    <xdr:to>
      <xdr:col>24</xdr:col>
      <xdr:colOff>152400</xdr:colOff>
      <xdr:row>33</xdr:row>
      <xdr:rowOff>19050</xdr:rowOff>
    </xdr:to>
    <xdr:cxnSp macro="">
      <xdr:nvCxnSpPr>
        <xdr:cNvPr id="63" name="直線コネクタ 62">
          <a:extLst>
            <a:ext uri="{FF2B5EF4-FFF2-40B4-BE49-F238E27FC236}">
              <a16:creationId xmlns:a16="http://schemas.microsoft.com/office/drawing/2014/main" id="{8B12FDA3-6567-42A7-9F9B-54C66CBC29BF}"/>
            </a:ext>
          </a:extLst>
        </xdr:cNvPr>
        <xdr:cNvCxnSpPr/>
      </xdr:nvCxnSpPr>
      <xdr:spPr>
        <a:xfrm>
          <a:off x="4105275" y="53721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43180</xdr:rowOff>
    </xdr:from>
    <xdr:ext cx="405130" cy="257175"/>
    <xdr:sp macro="" textlink="">
      <xdr:nvSpPr>
        <xdr:cNvPr id="64" name="【道路】&#10;有形固定資産減価償却率平均値テキスト">
          <a:extLst>
            <a:ext uri="{FF2B5EF4-FFF2-40B4-BE49-F238E27FC236}">
              <a16:creationId xmlns:a16="http://schemas.microsoft.com/office/drawing/2014/main" id="{F57D4326-6811-4CC9-A78D-69DEA6C7C12D}"/>
            </a:ext>
          </a:extLst>
        </xdr:cNvPr>
        <xdr:cNvSpPr txBox="1"/>
      </xdr:nvSpPr>
      <xdr:spPr>
        <a:xfrm>
          <a:off x="4219575" y="5885180"/>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64770</xdr:rowOff>
    </xdr:from>
    <xdr:to>
      <xdr:col>24</xdr:col>
      <xdr:colOff>114300</xdr:colOff>
      <xdr:row>36</xdr:row>
      <xdr:rowOff>166370</xdr:rowOff>
    </xdr:to>
    <xdr:sp macro="" textlink="">
      <xdr:nvSpPr>
        <xdr:cNvPr id="65" name="フローチャート: 判断 64">
          <a:extLst>
            <a:ext uri="{FF2B5EF4-FFF2-40B4-BE49-F238E27FC236}">
              <a16:creationId xmlns:a16="http://schemas.microsoft.com/office/drawing/2014/main" id="{0F0317A8-660A-4738-A0BA-AA91352FFCD1}"/>
            </a:ext>
          </a:extLst>
        </xdr:cNvPr>
        <xdr:cNvSpPr/>
      </xdr:nvSpPr>
      <xdr:spPr>
        <a:xfrm>
          <a:off x="4124325" y="59067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31750</xdr:rowOff>
    </xdr:from>
    <xdr:to>
      <xdr:col>20</xdr:col>
      <xdr:colOff>38100</xdr:colOff>
      <xdr:row>36</xdr:row>
      <xdr:rowOff>133350</xdr:rowOff>
    </xdr:to>
    <xdr:sp macro="" textlink="">
      <xdr:nvSpPr>
        <xdr:cNvPr id="66" name="フローチャート: 判断 65">
          <a:extLst>
            <a:ext uri="{FF2B5EF4-FFF2-40B4-BE49-F238E27FC236}">
              <a16:creationId xmlns:a16="http://schemas.microsoft.com/office/drawing/2014/main" id="{DD08BA77-FB94-4BAA-A7EB-A427A4A788E0}"/>
            </a:ext>
          </a:extLst>
        </xdr:cNvPr>
        <xdr:cNvSpPr/>
      </xdr:nvSpPr>
      <xdr:spPr>
        <a:xfrm>
          <a:off x="3381375" y="586740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154940</xdr:rowOff>
    </xdr:from>
    <xdr:to>
      <xdr:col>15</xdr:col>
      <xdr:colOff>101600</xdr:colOff>
      <xdr:row>36</xdr:row>
      <xdr:rowOff>84455</xdr:rowOff>
    </xdr:to>
    <xdr:sp macro="" textlink="">
      <xdr:nvSpPr>
        <xdr:cNvPr id="67" name="フローチャート: 判断 66">
          <a:extLst>
            <a:ext uri="{FF2B5EF4-FFF2-40B4-BE49-F238E27FC236}">
              <a16:creationId xmlns:a16="http://schemas.microsoft.com/office/drawing/2014/main" id="{23112E16-ACC8-4537-ADF2-FB7AEAE43B94}"/>
            </a:ext>
          </a:extLst>
        </xdr:cNvPr>
        <xdr:cNvSpPr/>
      </xdr:nvSpPr>
      <xdr:spPr>
        <a:xfrm>
          <a:off x="2571750" y="5831840"/>
          <a:ext cx="104775"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105410</xdr:rowOff>
    </xdr:from>
    <xdr:to>
      <xdr:col>10</xdr:col>
      <xdr:colOff>165100</xdr:colOff>
      <xdr:row>36</xdr:row>
      <xdr:rowOff>35560</xdr:rowOff>
    </xdr:to>
    <xdr:sp macro="" textlink="">
      <xdr:nvSpPr>
        <xdr:cNvPr id="68" name="フローチャート: 判断 67">
          <a:extLst>
            <a:ext uri="{FF2B5EF4-FFF2-40B4-BE49-F238E27FC236}">
              <a16:creationId xmlns:a16="http://schemas.microsoft.com/office/drawing/2014/main" id="{58C9B976-D365-4C49-947A-D40345D1A066}"/>
            </a:ext>
          </a:extLst>
        </xdr:cNvPr>
        <xdr:cNvSpPr/>
      </xdr:nvSpPr>
      <xdr:spPr>
        <a:xfrm>
          <a:off x="1781175" y="57791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33655</xdr:rowOff>
    </xdr:from>
    <xdr:to>
      <xdr:col>6</xdr:col>
      <xdr:colOff>38100</xdr:colOff>
      <xdr:row>35</xdr:row>
      <xdr:rowOff>135255</xdr:rowOff>
    </xdr:to>
    <xdr:sp macro="" textlink="">
      <xdr:nvSpPr>
        <xdr:cNvPr id="69" name="フローチャート: 判断 68">
          <a:extLst>
            <a:ext uri="{FF2B5EF4-FFF2-40B4-BE49-F238E27FC236}">
              <a16:creationId xmlns:a16="http://schemas.microsoft.com/office/drawing/2014/main" id="{036037F0-95C7-40D3-9CBB-E17B3146B10F}"/>
            </a:ext>
          </a:extLst>
        </xdr:cNvPr>
        <xdr:cNvSpPr/>
      </xdr:nvSpPr>
      <xdr:spPr>
        <a:xfrm>
          <a:off x="981075" y="57073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9829AB90-9EA0-49DD-9C8B-1F721DA3F069}"/>
            </a:ext>
          </a:extLst>
        </xdr:cNvPr>
        <xdr:cNvSpPr txBox="1"/>
      </xdr:nvSpPr>
      <xdr:spPr>
        <a:xfrm>
          <a:off x="40100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75925061-AD03-419B-AEF4-0A2C5DA62AB2}"/>
            </a:ext>
          </a:extLst>
        </xdr:cNvPr>
        <xdr:cNvSpPr txBox="1"/>
      </xdr:nvSpPr>
      <xdr:spPr>
        <a:xfrm>
          <a:off x="32575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918CB6A4-3174-45AC-806C-FF1152BBEB6F}"/>
            </a:ext>
          </a:extLst>
        </xdr:cNvPr>
        <xdr:cNvSpPr txBox="1"/>
      </xdr:nvSpPr>
      <xdr:spPr>
        <a:xfrm>
          <a:off x="24479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3" name="テキスト ボックス 72">
          <a:extLst>
            <a:ext uri="{FF2B5EF4-FFF2-40B4-BE49-F238E27FC236}">
              <a16:creationId xmlns:a16="http://schemas.microsoft.com/office/drawing/2014/main" id="{B524AAFF-20EB-42BA-8C60-A2D5B59F39E3}"/>
            </a:ext>
          </a:extLst>
        </xdr:cNvPr>
        <xdr:cNvSpPr txBox="1"/>
      </xdr:nvSpPr>
      <xdr:spPr>
        <a:xfrm>
          <a:off x="16573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4" name="テキスト ボックス 73">
          <a:extLst>
            <a:ext uri="{FF2B5EF4-FFF2-40B4-BE49-F238E27FC236}">
              <a16:creationId xmlns:a16="http://schemas.microsoft.com/office/drawing/2014/main" id="{90C168F7-0ADB-4356-8D11-8FB315BD453E}"/>
            </a:ext>
          </a:extLst>
        </xdr:cNvPr>
        <xdr:cNvSpPr txBox="1"/>
      </xdr:nvSpPr>
      <xdr:spPr>
        <a:xfrm>
          <a:off x="8572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35</xdr:row>
      <xdr:rowOff>170815</xdr:rowOff>
    </xdr:from>
    <xdr:to>
      <xdr:col>24</xdr:col>
      <xdr:colOff>114300</xdr:colOff>
      <xdr:row>36</xdr:row>
      <xdr:rowOff>100965</xdr:rowOff>
    </xdr:to>
    <xdr:sp macro="" textlink="">
      <xdr:nvSpPr>
        <xdr:cNvPr id="75" name="楕円 74">
          <a:extLst>
            <a:ext uri="{FF2B5EF4-FFF2-40B4-BE49-F238E27FC236}">
              <a16:creationId xmlns:a16="http://schemas.microsoft.com/office/drawing/2014/main" id="{4E618450-73DE-43A3-A4DA-B3CFC2FA9319}"/>
            </a:ext>
          </a:extLst>
        </xdr:cNvPr>
        <xdr:cNvSpPr/>
      </xdr:nvSpPr>
      <xdr:spPr>
        <a:xfrm>
          <a:off x="4124325" y="583819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22225</xdr:rowOff>
    </xdr:from>
    <xdr:ext cx="405130" cy="258445"/>
    <xdr:sp macro="" textlink="">
      <xdr:nvSpPr>
        <xdr:cNvPr id="76" name="【道路】&#10;有形固定資産減価償却率該当値テキスト">
          <a:extLst>
            <a:ext uri="{FF2B5EF4-FFF2-40B4-BE49-F238E27FC236}">
              <a16:creationId xmlns:a16="http://schemas.microsoft.com/office/drawing/2014/main" id="{527CAF68-0F52-418B-B940-E462D0989322}"/>
            </a:ext>
          </a:extLst>
        </xdr:cNvPr>
        <xdr:cNvSpPr txBox="1"/>
      </xdr:nvSpPr>
      <xdr:spPr>
        <a:xfrm>
          <a:off x="4219575" y="57023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109220</xdr:rowOff>
    </xdr:from>
    <xdr:to>
      <xdr:col>20</xdr:col>
      <xdr:colOff>38100</xdr:colOff>
      <xdr:row>36</xdr:row>
      <xdr:rowOff>38735</xdr:rowOff>
    </xdr:to>
    <xdr:sp macro="" textlink="">
      <xdr:nvSpPr>
        <xdr:cNvPr id="77" name="楕円 76">
          <a:extLst>
            <a:ext uri="{FF2B5EF4-FFF2-40B4-BE49-F238E27FC236}">
              <a16:creationId xmlns:a16="http://schemas.microsoft.com/office/drawing/2014/main" id="{9BC840C4-EB11-4E01-A034-A3C41FA05AE3}"/>
            </a:ext>
          </a:extLst>
        </xdr:cNvPr>
        <xdr:cNvSpPr/>
      </xdr:nvSpPr>
      <xdr:spPr>
        <a:xfrm>
          <a:off x="3381375" y="5782945"/>
          <a:ext cx="85725"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159385</xdr:rowOff>
    </xdr:from>
    <xdr:to>
      <xdr:col>24</xdr:col>
      <xdr:colOff>63500</xdr:colOff>
      <xdr:row>36</xdr:row>
      <xdr:rowOff>50165</xdr:rowOff>
    </xdr:to>
    <xdr:cxnSp macro="">
      <xdr:nvCxnSpPr>
        <xdr:cNvPr id="78" name="直線コネクタ 77">
          <a:extLst>
            <a:ext uri="{FF2B5EF4-FFF2-40B4-BE49-F238E27FC236}">
              <a16:creationId xmlns:a16="http://schemas.microsoft.com/office/drawing/2014/main" id="{9D0FEBFA-6982-47A8-A13D-FA943F8606B0}"/>
            </a:ext>
          </a:extLst>
        </xdr:cNvPr>
        <xdr:cNvCxnSpPr/>
      </xdr:nvCxnSpPr>
      <xdr:spPr>
        <a:xfrm>
          <a:off x="3429000" y="5839460"/>
          <a:ext cx="752475"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59690</xdr:rowOff>
    </xdr:from>
    <xdr:to>
      <xdr:col>15</xdr:col>
      <xdr:colOff>101600</xdr:colOff>
      <xdr:row>35</xdr:row>
      <xdr:rowOff>161290</xdr:rowOff>
    </xdr:to>
    <xdr:sp macro="" textlink="">
      <xdr:nvSpPr>
        <xdr:cNvPr id="79" name="楕円 78">
          <a:extLst>
            <a:ext uri="{FF2B5EF4-FFF2-40B4-BE49-F238E27FC236}">
              <a16:creationId xmlns:a16="http://schemas.microsoft.com/office/drawing/2014/main" id="{D88BC8FB-FDFE-4800-AE89-4EB13E9ED5E0}"/>
            </a:ext>
          </a:extLst>
        </xdr:cNvPr>
        <xdr:cNvSpPr/>
      </xdr:nvSpPr>
      <xdr:spPr>
        <a:xfrm>
          <a:off x="2571750" y="573659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110490</xdr:rowOff>
    </xdr:from>
    <xdr:to>
      <xdr:col>19</xdr:col>
      <xdr:colOff>177800</xdr:colOff>
      <xdr:row>35</xdr:row>
      <xdr:rowOff>159385</xdr:rowOff>
    </xdr:to>
    <xdr:cxnSp macro="">
      <xdr:nvCxnSpPr>
        <xdr:cNvPr id="80" name="直線コネクタ 79">
          <a:extLst>
            <a:ext uri="{FF2B5EF4-FFF2-40B4-BE49-F238E27FC236}">
              <a16:creationId xmlns:a16="http://schemas.microsoft.com/office/drawing/2014/main" id="{4E1D9286-9013-42FF-82A1-A16D6C4C0568}"/>
            </a:ext>
          </a:extLst>
        </xdr:cNvPr>
        <xdr:cNvCxnSpPr/>
      </xdr:nvCxnSpPr>
      <xdr:spPr>
        <a:xfrm>
          <a:off x="2619375" y="5784215"/>
          <a:ext cx="809625"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13970</xdr:rowOff>
    </xdr:from>
    <xdr:to>
      <xdr:col>10</xdr:col>
      <xdr:colOff>165100</xdr:colOff>
      <xdr:row>35</xdr:row>
      <xdr:rowOff>115570</xdr:rowOff>
    </xdr:to>
    <xdr:sp macro="" textlink="">
      <xdr:nvSpPr>
        <xdr:cNvPr id="81" name="楕円 80">
          <a:extLst>
            <a:ext uri="{FF2B5EF4-FFF2-40B4-BE49-F238E27FC236}">
              <a16:creationId xmlns:a16="http://schemas.microsoft.com/office/drawing/2014/main" id="{FD8125DD-026D-47F4-B6F5-70278804DF72}"/>
            </a:ext>
          </a:extLst>
        </xdr:cNvPr>
        <xdr:cNvSpPr/>
      </xdr:nvSpPr>
      <xdr:spPr>
        <a:xfrm>
          <a:off x="1781175" y="56876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64770</xdr:rowOff>
    </xdr:from>
    <xdr:to>
      <xdr:col>15</xdr:col>
      <xdr:colOff>50800</xdr:colOff>
      <xdr:row>35</xdr:row>
      <xdr:rowOff>110490</xdr:rowOff>
    </xdr:to>
    <xdr:cxnSp macro="">
      <xdr:nvCxnSpPr>
        <xdr:cNvPr id="82" name="直線コネクタ 81">
          <a:extLst>
            <a:ext uri="{FF2B5EF4-FFF2-40B4-BE49-F238E27FC236}">
              <a16:creationId xmlns:a16="http://schemas.microsoft.com/office/drawing/2014/main" id="{89BDC0DC-9CF3-49D9-BE81-1B76D178C16C}"/>
            </a:ext>
          </a:extLst>
        </xdr:cNvPr>
        <xdr:cNvCxnSpPr/>
      </xdr:nvCxnSpPr>
      <xdr:spPr>
        <a:xfrm>
          <a:off x="1828800" y="5744845"/>
          <a:ext cx="790575"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136525</xdr:rowOff>
    </xdr:from>
    <xdr:to>
      <xdr:col>6</xdr:col>
      <xdr:colOff>38100</xdr:colOff>
      <xdr:row>35</xdr:row>
      <xdr:rowOff>66675</xdr:rowOff>
    </xdr:to>
    <xdr:sp macro="" textlink="">
      <xdr:nvSpPr>
        <xdr:cNvPr id="83" name="楕円 82">
          <a:extLst>
            <a:ext uri="{FF2B5EF4-FFF2-40B4-BE49-F238E27FC236}">
              <a16:creationId xmlns:a16="http://schemas.microsoft.com/office/drawing/2014/main" id="{81386ACA-E20F-497A-A731-7EA299C0A934}"/>
            </a:ext>
          </a:extLst>
        </xdr:cNvPr>
        <xdr:cNvSpPr/>
      </xdr:nvSpPr>
      <xdr:spPr>
        <a:xfrm>
          <a:off x="981075" y="56546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15875</xdr:rowOff>
    </xdr:from>
    <xdr:to>
      <xdr:col>10</xdr:col>
      <xdr:colOff>114300</xdr:colOff>
      <xdr:row>35</xdr:row>
      <xdr:rowOff>64770</xdr:rowOff>
    </xdr:to>
    <xdr:cxnSp macro="">
      <xdr:nvCxnSpPr>
        <xdr:cNvPr id="84" name="直線コネクタ 83">
          <a:extLst>
            <a:ext uri="{FF2B5EF4-FFF2-40B4-BE49-F238E27FC236}">
              <a16:creationId xmlns:a16="http://schemas.microsoft.com/office/drawing/2014/main" id="{5BDC4CF1-81DB-49FB-910E-9FA8B0720ADD}"/>
            </a:ext>
          </a:extLst>
        </xdr:cNvPr>
        <xdr:cNvCxnSpPr/>
      </xdr:nvCxnSpPr>
      <xdr:spPr>
        <a:xfrm>
          <a:off x="1028700" y="5692775"/>
          <a:ext cx="8001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36</xdr:row>
      <xdr:rowOff>124460</xdr:rowOff>
    </xdr:from>
    <xdr:ext cx="405130" cy="259080"/>
    <xdr:sp macro="" textlink="">
      <xdr:nvSpPr>
        <xdr:cNvPr id="85" name="n_1aveValue【道路】&#10;有形固定資産減価償却率">
          <a:extLst>
            <a:ext uri="{FF2B5EF4-FFF2-40B4-BE49-F238E27FC236}">
              <a16:creationId xmlns:a16="http://schemas.microsoft.com/office/drawing/2014/main" id="{B7EB1501-F038-4F5A-9530-8BA6BAFC14D7}"/>
            </a:ext>
          </a:extLst>
        </xdr:cNvPr>
        <xdr:cNvSpPr txBox="1"/>
      </xdr:nvSpPr>
      <xdr:spPr>
        <a:xfrm>
          <a:off x="3239135" y="59601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75565</xdr:rowOff>
    </xdr:from>
    <xdr:ext cx="403225" cy="257175"/>
    <xdr:sp macro="" textlink="">
      <xdr:nvSpPr>
        <xdr:cNvPr id="86" name="n_2aveValue【道路】&#10;有形固定資産減価償却率">
          <a:extLst>
            <a:ext uri="{FF2B5EF4-FFF2-40B4-BE49-F238E27FC236}">
              <a16:creationId xmlns:a16="http://schemas.microsoft.com/office/drawing/2014/main" id="{D975CF2F-85A3-4D40-9887-CEEBD1D78586}"/>
            </a:ext>
          </a:extLst>
        </xdr:cNvPr>
        <xdr:cNvSpPr txBox="1"/>
      </xdr:nvSpPr>
      <xdr:spPr>
        <a:xfrm>
          <a:off x="2439035" y="59143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36</xdr:row>
      <xdr:rowOff>26670</xdr:rowOff>
    </xdr:from>
    <xdr:ext cx="403225" cy="259080"/>
    <xdr:sp macro="" textlink="">
      <xdr:nvSpPr>
        <xdr:cNvPr id="87" name="n_3aveValue【道路】&#10;有形固定資産減価償却率">
          <a:extLst>
            <a:ext uri="{FF2B5EF4-FFF2-40B4-BE49-F238E27FC236}">
              <a16:creationId xmlns:a16="http://schemas.microsoft.com/office/drawing/2014/main" id="{DD2DFD60-DC5E-4FF2-883C-9331A1DF4598}"/>
            </a:ext>
          </a:extLst>
        </xdr:cNvPr>
        <xdr:cNvSpPr txBox="1"/>
      </xdr:nvSpPr>
      <xdr:spPr>
        <a:xfrm>
          <a:off x="1648460" y="58686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35</xdr:row>
      <xdr:rowOff>126365</xdr:rowOff>
    </xdr:from>
    <xdr:ext cx="403225" cy="259080"/>
    <xdr:sp macro="" textlink="">
      <xdr:nvSpPr>
        <xdr:cNvPr id="88" name="n_4aveValue【道路】&#10;有形固定資産減価償却率">
          <a:extLst>
            <a:ext uri="{FF2B5EF4-FFF2-40B4-BE49-F238E27FC236}">
              <a16:creationId xmlns:a16="http://schemas.microsoft.com/office/drawing/2014/main" id="{DE8563E2-C144-428D-9252-8FAAC1791B94}"/>
            </a:ext>
          </a:extLst>
        </xdr:cNvPr>
        <xdr:cNvSpPr txBox="1"/>
      </xdr:nvSpPr>
      <xdr:spPr>
        <a:xfrm>
          <a:off x="848360" y="580009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34</xdr:row>
      <xdr:rowOff>55245</xdr:rowOff>
    </xdr:from>
    <xdr:ext cx="405130" cy="257175"/>
    <xdr:sp macro="" textlink="">
      <xdr:nvSpPr>
        <xdr:cNvPr id="89" name="n_1mainValue【道路】&#10;有形固定資産減価償却率">
          <a:extLst>
            <a:ext uri="{FF2B5EF4-FFF2-40B4-BE49-F238E27FC236}">
              <a16:creationId xmlns:a16="http://schemas.microsoft.com/office/drawing/2014/main" id="{C3C2628F-115A-4B15-A4AC-74056FB12890}"/>
            </a:ext>
          </a:extLst>
        </xdr:cNvPr>
        <xdr:cNvSpPr txBox="1"/>
      </xdr:nvSpPr>
      <xdr:spPr>
        <a:xfrm>
          <a:off x="3239135" y="557022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34</xdr:row>
      <xdr:rowOff>6350</xdr:rowOff>
    </xdr:from>
    <xdr:ext cx="403225" cy="257175"/>
    <xdr:sp macro="" textlink="">
      <xdr:nvSpPr>
        <xdr:cNvPr id="90" name="n_2mainValue【道路】&#10;有形固定資産減価償却率">
          <a:extLst>
            <a:ext uri="{FF2B5EF4-FFF2-40B4-BE49-F238E27FC236}">
              <a16:creationId xmlns:a16="http://schemas.microsoft.com/office/drawing/2014/main" id="{76EC1B1A-549D-4BA7-A18A-9B697E0A1213}"/>
            </a:ext>
          </a:extLst>
        </xdr:cNvPr>
        <xdr:cNvSpPr txBox="1"/>
      </xdr:nvSpPr>
      <xdr:spPr>
        <a:xfrm>
          <a:off x="2439035" y="552450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33</xdr:row>
      <xdr:rowOff>132080</xdr:rowOff>
    </xdr:from>
    <xdr:ext cx="403225" cy="257175"/>
    <xdr:sp macro="" textlink="">
      <xdr:nvSpPr>
        <xdr:cNvPr id="91" name="n_3mainValue【道路】&#10;有形固定資産減価償却率">
          <a:extLst>
            <a:ext uri="{FF2B5EF4-FFF2-40B4-BE49-F238E27FC236}">
              <a16:creationId xmlns:a16="http://schemas.microsoft.com/office/drawing/2014/main" id="{324EEC9F-5410-4D80-B8FB-220E4767453E}"/>
            </a:ext>
          </a:extLst>
        </xdr:cNvPr>
        <xdr:cNvSpPr txBox="1"/>
      </xdr:nvSpPr>
      <xdr:spPr>
        <a:xfrm>
          <a:off x="1648460" y="548513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33</xdr:row>
      <xdr:rowOff>83185</xdr:rowOff>
    </xdr:from>
    <xdr:ext cx="403225" cy="259080"/>
    <xdr:sp macro="" textlink="">
      <xdr:nvSpPr>
        <xdr:cNvPr id="92" name="n_4mainValue【道路】&#10;有形固定資産減価償却率">
          <a:extLst>
            <a:ext uri="{FF2B5EF4-FFF2-40B4-BE49-F238E27FC236}">
              <a16:creationId xmlns:a16="http://schemas.microsoft.com/office/drawing/2014/main" id="{DA6DC60E-C154-48D9-B561-F4A781FE16AD}"/>
            </a:ext>
          </a:extLst>
        </xdr:cNvPr>
        <xdr:cNvSpPr txBox="1"/>
      </xdr:nvSpPr>
      <xdr:spPr>
        <a:xfrm>
          <a:off x="848360" y="54394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F4B73E2A-0F0A-4567-A943-7E20F94165D9}"/>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AC8BDC40-883C-4931-BF65-06B97AC58DDB}"/>
            </a:ext>
          </a:extLst>
        </xdr:cNvPr>
        <xdr:cNvSpPr/>
      </xdr:nvSpPr>
      <xdr:spPr>
        <a:xfrm>
          <a:off x="60674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3B0CEC99-5E4B-43AF-B556-1156E79AC2C2}"/>
            </a:ext>
          </a:extLst>
        </xdr:cNvPr>
        <xdr:cNvSpPr/>
      </xdr:nvSpPr>
      <xdr:spPr>
        <a:xfrm>
          <a:off x="60674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DD594056-7096-4EF5-971D-84C67E49C24E}"/>
            </a:ext>
          </a:extLst>
        </xdr:cNvPr>
        <xdr:cNvSpPr/>
      </xdr:nvSpPr>
      <xdr:spPr>
        <a:xfrm>
          <a:off x="69818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9A88D060-93A9-4015-AB97-6F0EDBAD66E6}"/>
            </a:ext>
          </a:extLst>
        </xdr:cNvPr>
        <xdr:cNvSpPr/>
      </xdr:nvSpPr>
      <xdr:spPr>
        <a:xfrm>
          <a:off x="69818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1A7C25AE-454B-42DA-9E34-402F19006841}"/>
            </a:ext>
          </a:extLst>
        </xdr:cNvPr>
        <xdr:cNvSpPr/>
      </xdr:nvSpPr>
      <xdr:spPr>
        <a:xfrm>
          <a:off x="80105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59679B1A-E55A-4FEE-A1FF-F8CA74F4DC94}"/>
            </a:ext>
          </a:extLst>
        </xdr:cNvPr>
        <xdr:cNvSpPr/>
      </xdr:nvSpPr>
      <xdr:spPr>
        <a:xfrm>
          <a:off x="80105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10.778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AB58DBAE-9897-4FE3-8E49-77DAFF900375}"/>
            </a:ext>
          </a:extLst>
        </xdr:cNvPr>
        <xdr:cNvSpPr/>
      </xdr:nvSpPr>
      <xdr:spPr>
        <a:xfrm>
          <a:off x="5953125" y="504825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1630" cy="225425"/>
    <xdr:sp macro="" textlink="">
      <xdr:nvSpPr>
        <xdr:cNvPr id="101" name="テキスト ボックス 100">
          <a:extLst>
            <a:ext uri="{FF2B5EF4-FFF2-40B4-BE49-F238E27FC236}">
              <a16:creationId xmlns:a16="http://schemas.microsoft.com/office/drawing/2014/main" id="{F37A76A3-6919-4BAD-9BB0-97E3C1ADFFC1}"/>
            </a:ext>
          </a:extLst>
        </xdr:cNvPr>
        <xdr:cNvSpPr txBox="1"/>
      </xdr:nvSpPr>
      <xdr:spPr>
        <a:xfrm>
          <a:off x="5915025" y="4867275"/>
          <a:ext cx="3416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31E831C8-5B2F-4724-95A9-630081CE0F40}"/>
            </a:ext>
          </a:extLst>
        </xdr:cNvPr>
        <xdr:cNvCxnSpPr/>
      </xdr:nvCxnSpPr>
      <xdr:spPr>
        <a:xfrm>
          <a:off x="5953125" y="72104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43</xdr:row>
      <xdr:rowOff>105410</xdr:rowOff>
    </xdr:from>
    <xdr:ext cx="465455" cy="259080"/>
    <xdr:sp macro="" textlink="">
      <xdr:nvSpPr>
        <xdr:cNvPr id="103" name="テキスト ボックス 102">
          <a:extLst>
            <a:ext uri="{FF2B5EF4-FFF2-40B4-BE49-F238E27FC236}">
              <a16:creationId xmlns:a16="http://schemas.microsoft.com/office/drawing/2014/main" id="{5485B5EF-8E01-4AA5-B2C0-D2B8ECDDBB74}"/>
            </a:ext>
          </a:extLst>
        </xdr:cNvPr>
        <xdr:cNvSpPr txBox="1"/>
      </xdr:nvSpPr>
      <xdr:spPr>
        <a:xfrm>
          <a:off x="5527040" y="707453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42</xdr:row>
      <xdr:rowOff>92710</xdr:rowOff>
    </xdr:from>
    <xdr:to>
      <xdr:col>59</xdr:col>
      <xdr:colOff>50800</xdr:colOff>
      <xdr:row>42</xdr:row>
      <xdr:rowOff>92710</xdr:rowOff>
    </xdr:to>
    <xdr:cxnSp macro="">
      <xdr:nvCxnSpPr>
        <xdr:cNvPr id="104" name="直線コネクタ 103">
          <a:extLst>
            <a:ext uri="{FF2B5EF4-FFF2-40B4-BE49-F238E27FC236}">
              <a16:creationId xmlns:a16="http://schemas.microsoft.com/office/drawing/2014/main" id="{14B5C6B0-9093-4991-9DAE-916F8F13A31E}"/>
            </a:ext>
          </a:extLst>
        </xdr:cNvPr>
        <xdr:cNvCxnSpPr/>
      </xdr:nvCxnSpPr>
      <xdr:spPr>
        <a:xfrm>
          <a:off x="5953125" y="690308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121920</xdr:rowOff>
    </xdr:from>
    <xdr:ext cx="465455" cy="257175"/>
    <xdr:sp macro="" textlink="">
      <xdr:nvSpPr>
        <xdr:cNvPr id="105" name="テキスト ボックス 104">
          <a:extLst>
            <a:ext uri="{FF2B5EF4-FFF2-40B4-BE49-F238E27FC236}">
              <a16:creationId xmlns:a16="http://schemas.microsoft.com/office/drawing/2014/main" id="{10F1CC84-59BB-454D-AA26-BB7FFCD28DA4}"/>
            </a:ext>
          </a:extLst>
        </xdr:cNvPr>
        <xdr:cNvSpPr txBox="1"/>
      </xdr:nvSpPr>
      <xdr:spPr>
        <a:xfrm>
          <a:off x="5527040" y="677354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109220</xdr:rowOff>
    </xdr:from>
    <xdr:to>
      <xdr:col>59</xdr:col>
      <xdr:colOff>50800</xdr:colOff>
      <xdr:row>40</xdr:row>
      <xdr:rowOff>109220</xdr:rowOff>
    </xdr:to>
    <xdr:cxnSp macro="">
      <xdr:nvCxnSpPr>
        <xdr:cNvPr id="106" name="直線コネクタ 105">
          <a:extLst>
            <a:ext uri="{FF2B5EF4-FFF2-40B4-BE49-F238E27FC236}">
              <a16:creationId xmlns:a16="http://schemas.microsoft.com/office/drawing/2014/main" id="{5096EBE4-E06A-45CF-AB48-1BDCB8D9E01C}"/>
            </a:ext>
          </a:extLst>
        </xdr:cNvPr>
        <xdr:cNvCxnSpPr/>
      </xdr:nvCxnSpPr>
      <xdr:spPr>
        <a:xfrm>
          <a:off x="5953125" y="659257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137795</xdr:rowOff>
    </xdr:from>
    <xdr:ext cx="465455" cy="259080"/>
    <xdr:sp macro="" textlink="">
      <xdr:nvSpPr>
        <xdr:cNvPr id="107" name="テキスト ボックス 106">
          <a:extLst>
            <a:ext uri="{FF2B5EF4-FFF2-40B4-BE49-F238E27FC236}">
              <a16:creationId xmlns:a16="http://schemas.microsoft.com/office/drawing/2014/main" id="{4FA72A3B-6679-44D6-AFFB-CA452E3F0BCB}"/>
            </a:ext>
          </a:extLst>
        </xdr:cNvPr>
        <xdr:cNvSpPr txBox="1"/>
      </xdr:nvSpPr>
      <xdr:spPr>
        <a:xfrm>
          <a:off x="5527040" y="64655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38</xdr:row>
      <xdr:rowOff>125095</xdr:rowOff>
    </xdr:from>
    <xdr:to>
      <xdr:col>59</xdr:col>
      <xdr:colOff>50800</xdr:colOff>
      <xdr:row>38</xdr:row>
      <xdr:rowOff>125095</xdr:rowOff>
    </xdr:to>
    <xdr:cxnSp macro="">
      <xdr:nvCxnSpPr>
        <xdr:cNvPr id="108" name="直線コネクタ 107">
          <a:extLst>
            <a:ext uri="{FF2B5EF4-FFF2-40B4-BE49-F238E27FC236}">
              <a16:creationId xmlns:a16="http://schemas.microsoft.com/office/drawing/2014/main" id="{DEBEEDD0-459E-4C23-88AB-9F080EA92B65}"/>
            </a:ext>
          </a:extLst>
        </xdr:cNvPr>
        <xdr:cNvCxnSpPr/>
      </xdr:nvCxnSpPr>
      <xdr:spPr>
        <a:xfrm>
          <a:off x="5953125" y="62845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37</xdr:row>
      <xdr:rowOff>154940</xdr:rowOff>
    </xdr:from>
    <xdr:ext cx="465455" cy="257175"/>
    <xdr:sp macro="" textlink="">
      <xdr:nvSpPr>
        <xdr:cNvPr id="109" name="テキスト ボックス 108">
          <a:extLst>
            <a:ext uri="{FF2B5EF4-FFF2-40B4-BE49-F238E27FC236}">
              <a16:creationId xmlns:a16="http://schemas.microsoft.com/office/drawing/2014/main" id="{53709359-81B6-4371-910F-D1A945521DA0}"/>
            </a:ext>
          </a:extLst>
        </xdr:cNvPr>
        <xdr:cNvSpPr txBox="1"/>
      </xdr:nvSpPr>
      <xdr:spPr>
        <a:xfrm>
          <a:off x="5527040" y="615569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141605</xdr:rowOff>
    </xdr:from>
    <xdr:to>
      <xdr:col>59</xdr:col>
      <xdr:colOff>50800</xdr:colOff>
      <xdr:row>36</xdr:row>
      <xdr:rowOff>141605</xdr:rowOff>
    </xdr:to>
    <xdr:cxnSp macro="">
      <xdr:nvCxnSpPr>
        <xdr:cNvPr id="110" name="直線コネクタ 109">
          <a:extLst>
            <a:ext uri="{FF2B5EF4-FFF2-40B4-BE49-F238E27FC236}">
              <a16:creationId xmlns:a16="http://schemas.microsoft.com/office/drawing/2014/main" id="{2E01F23C-1BCC-4EA5-BB1E-F99334EF6A48}"/>
            </a:ext>
          </a:extLst>
        </xdr:cNvPr>
        <xdr:cNvCxnSpPr/>
      </xdr:nvCxnSpPr>
      <xdr:spPr>
        <a:xfrm>
          <a:off x="5953125" y="59836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35</xdr:row>
      <xdr:rowOff>170815</xdr:rowOff>
    </xdr:from>
    <xdr:ext cx="531495" cy="258445"/>
    <xdr:sp macro="" textlink="">
      <xdr:nvSpPr>
        <xdr:cNvPr id="111" name="テキスト ボックス 110">
          <a:extLst>
            <a:ext uri="{FF2B5EF4-FFF2-40B4-BE49-F238E27FC236}">
              <a16:creationId xmlns:a16="http://schemas.microsoft.com/office/drawing/2014/main" id="{655BA7BA-1B03-4E42-95F4-9750A5919FEE}"/>
            </a:ext>
          </a:extLst>
        </xdr:cNvPr>
        <xdr:cNvSpPr txBox="1"/>
      </xdr:nvSpPr>
      <xdr:spPr>
        <a:xfrm>
          <a:off x="5478780" y="583819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158115</xdr:rowOff>
    </xdr:from>
    <xdr:to>
      <xdr:col>59</xdr:col>
      <xdr:colOff>50800</xdr:colOff>
      <xdr:row>34</xdr:row>
      <xdr:rowOff>158115</xdr:rowOff>
    </xdr:to>
    <xdr:cxnSp macro="">
      <xdr:nvCxnSpPr>
        <xdr:cNvPr id="112" name="直線コネクタ 111">
          <a:extLst>
            <a:ext uri="{FF2B5EF4-FFF2-40B4-BE49-F238E27FC236}">
              <a16:creationId xmlns:a16="http://schemas.microsoft.com/office/drawing/2014/main" id="{DB89314B-D10A-46AE-9305-A130C189CA75}"/>
            </a:ext>
          </a:extLst>
        </xdr:cNvPr>
        <xdr:cNvCxnSpPr/>
      </xdr:nvCxnSpPr>
      <xdr:spPr>
        <a:xfrm>
          <a:off x="5953125" y="5676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15875</xdr:rowOff>
    </xdr:from>
    <xdr:ext cx="531495" cy="259080"/>
    <xdr:sp macro="" textlink="">
      <xdr:nvSpPr>
        <xdr:cNvPr id="113" name="テキスト ボックス 112">
          <a:extLst>
            <a:ext uri="{FF2B5EF4-FFF2-40B4-BE49-F238E27FC236}">
              <a16:creationId xmlns:a16="http://schemas.microsoft.com/office/drawing/2014/main" id="{E13828FC-02A3-4B34-9D09-0252ECEB657E}"/>
            </a:ext>
          </a:extLst>
        </xdr:cNvPr>
        <xdr:cNvSpPr txBox="1"/>
      </xdr:nvSpPr>
      <xdr:spPr>
        <a:xfrm>
          <a:off x="5478780" y="55308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2540</xdr:rowOff>
    </xdr:from>
    <xdr:to>
      <xdr:col>59</xdr:col>
      <xdr:colOff>50800</xdr:colOff>
      <xdr:row>33</xdr:row>
      <xdr:rowOff>2540</xdr:rowOff>
    </xdr:to>
    <xdr:cxnSp macro="">
      <xdr:nvCxnSpPr>
        <xdr:cNvPr id="114" name="直線コネクタ 113">
          <a:extLst>
            <a:ext uri="{FF2B5EF4-FFF2-40B4-BE49-F238E27FC236}">
              <a16:creationId xmlns:a16="http://schemas.microsoft.com/office/drawing/2014/main" id="{73F4F051-7F8E-4A21-BD8B-68EE9336B3A4}"/>
            </a:ext>
          </a:extLst>
        </xdr:cNvPr>
        <xdr:cNvCxnSpPr/>
      </xdr:nvCxnSpPr>
      <xdr:spPr>
        <a:xfrm>
          <a:off x="5953125" y="53555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31750</xdr:rowOff>
    </xdr:from>
    <xdr:ext cx="531495" cy="257175"/>
    <xdr:sp macro="" textlink="">
      <xdr:nvSpPr>
        <xdr:cNvPr id="115" name="テキスト ボックス 114">
          <a:extLst>
            <a:ext uri="{FF2B5EF4-FFF2-40B4-BE49-F238E27FC236}">
              <a16:creationId xmlns:a16="http://schemas.microsoft.com/office/drawing/2014/main" id="{38CE9147-06A6-4CE6-9AC4-4F9ED381E880}"/>
            </a:ext>
          </a:extLst>
        </xdr:cNvPr>
        <xdr:cNvSpPr txBox="1"/>
      </xdr:nvSpPr>
      <xdr:spPr>
        <a:xfrm>
          <a:off x="5478780" y="521970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6" name="直線コネクタ 115">
          <a:extLst>
            <a:ext uri="{FF2B5EF4-FFF2-40B4-BE49-F238E27FC236}">
              <a16:creationId xmlns:a16="http://schemas.microsoft.com/office/drawing/2014/main" id="{50D96C69-1CB6-4606-A4A1-B8BF7968172C}"/>
            </a:ext>
          </a:extLst>
        </xdr:cNvPr>
        <xdr:cNvCxnSpPr/>
      </xdr:nvCxnSpPr>
      <xdr:spPr>
        <a:xfrm>
          <a:off x="5953125" y="50482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30</xdr:row>
      <xdr:rowOff>48260</xdr:rowOff>
    </xdr:from>
    <xdr:ext cx="531495" cy="259080"/>
    <xdr:sp macro="" textlink="">
      <xdr:nvSpPr>
        <xdr:cNvPr id="117" name="テキスト ボックス 116">
          <a:extLst>
            <a:ext uri="{FF2B5EF4-FFF2-40B4-BE49-F238E27FC236}">
              <a16:creationId xmlns:a16="http://schemas.microsoft.com/office/drawing/2014/main" id="{2EF49D2B-89EE-4F50-BE00-D7CE50160612}"/>
            </a:ext>
          </a:extLst>
        </xdr:cNvPr>
        <xdr:cNvSpPr txBox="1"/>
      </xdr:nvSpPr>
      <xdr:spPr>
        <a:xfrm>
          <a:off x="5478780" y="49123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8" name="【道路】&#10;一人当たり延長グラフ枠">
          <a:extLst>
            <a:ext uri="{FF2B5EF4-FFF2-40B4-BE49-F238E27FC236}">
              <a16:creationId xmlns:a16="http://schemas.microsoft.com/office/drawing/2014/main" id="{7D994C4C-3338-47C4-8D16-ECA784D060F2}"/>
            </a:ext>
          </a:extLst>
        </xdr:cNvPr>
        <xdr:cNvSpPr/>
      </xdr:nvSpPr>
      <xdr:spPr>
        <a:xfrm>
          <a:off x="5953125" y="504825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14605</xdr:rowOff>
    </xdr:from>
    <xdr:to>
      <xdr:col>54</xdr:col>
      <xdr:colOff>189865</xdr:colOff>
      <xdr:row>41</xdr:row>
      <xdr:rowOff>90170</xdr:rowOff>
    </xdr:to>
    <xdr:cxnSp macro="">
      <xdr:nvCxnSpPr>
        <xdr:cNvPr id="119" name="直線コネクタ 118">
          <a:extLst>
            <a:ext uri="{FF2B5EF4-FFF2-40B4-BE49-F238E27FC236}">
              <a16:creationId xmlns:a16="http://schemas.microsoft.com/office/drawing/2014/main" id="{24236B0D-A07F-4B50-81DF-9DF4ABDE25E1}"/>
            </a:ext>
          </a:extLst>
        </xdr:cNvPr>
        <xdr:cNvCxnSpPr/>
      </xdr:nvCxnSpPr>
      <xdr:spPr>
        <a:xfrm flipV="1">
          <a:off x="9429115" y="5364480"/>
          <a:ext cx="0" cy="13709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93980</xdr:rowOff>
    </xdr:from>
    <xdr:ext cx="469900" cy="259080"/>
    <xdr:sp macro="" textlink="">
      <xdr:nvSpPr>
        <xdr:cNvPr id="120" name="【道路】&#10;一人当たり延長最小値テキスト">
          <a:extLst>
            <a:ext uri="{FF2B5EF4-FFF2-40B4-BE49-F238E27FC236}">
              <a16:creationId xmlns:a16="http://schemas.microsoft.com/office/drawing/2014/main" id="{A2028723-6DE9-47F4-8EF0-4F6CD3EC985F}"/>
            </a:ext>
          </a:extLst>
        </xdr:cNvPr>
        <xdr:cNvSpPr txBox="1"/>
      </xdr:nvSpPr>
      <xdr:spPr>
        <a:xfrm>
          <a:off x="9467850" y="67424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4.594</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90170</xdr:rowOff>
    </xdr:from>
    <xdr:to>
      <xdr:col>55</xdr:col>
      <xdr:colOff>88900</xdr:colOff>
      <xdr:row>41</xdr:row>
      <xdr:rowOff>90170</xdr:rowOff>
    </xdr:to>
    <xdr:cxnSp macro="">
      <xdr:nvCxnSpPr>
        <xdr:cNvPr id="121" name="直線コネクタ 120">
          <a:extLst>
            <a:ext uri="{FF2B5EF4-FFF2-40B4-BE49-F238E27FC236}">
              <a16:creationId xmlns:a16="http://schemas.microsoft.com/office/drawing/2014/main" id="{899C838A-872D-42C1-B293-C5BEF8EF6C66}"/>
            </a:ext>
          </a:extLst>
        </xdr:cNvPr>
        <xdr:cNvCxnSpPr/>
      </xdr:nvCxnSpPr>
      <xdr:spPr>
        <a:xfrm>
          <a:off x="9363075" y="6735445"/>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133350</xdr:rowOff>
    </xdr:from>
    <xdr:ext cx="534670" cy="257175"/>
    <xdr:sp macro="" textlink="">
      <xdr:nvSpPr>
        <xdr:cNvPr id="122" name="【道路】&#10;一人当たり延長最大値テキスト">
          <a:extLst>
            <a:ext uri="{FF2B5EF4-FFF2-40B4-BE49-F238E27FC236}">
              <a16:creationId xmlns:a16="http://schemas.microsoft.com/office/drawing/2014/main" id="{2E85B2AF-B220-406A-B7BD-48E03D8DEE9D}"/>
            </a:ext>
          </a:extLst>
        </xdr:cNvPr>
        <xdr:cNvSpPr txBox="1"/>
      </xdr:nvSpPr>
      <xdr:spPr>
        <a:xfrm>
          <a:off x="9467850" y="5162550"/>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17.888</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14605</xdr:rowOff>
    </xdr:from>
    <xdr:to>
      <xdr:col>55</xdr:col>
      <xdr:colOff>88900</xdr:colOff>
      <xdr:row>33</xdr:row>
      <xdr:rowOff>14605</xdr:rowOff>
    </xdr:to>
    <xdr:cxnSp macro="">
      <xdr:nvCxnSpPr>
        <xdr:cNvPr id="123" name="直線コネクタ 122">
          <a:extLst>
            <a:ext uri="{FF2B5EF4-FFF2-40B4-BE49-F238E27FC236}">
              <a16:creationId xmlns:a16="http://schemas.microsoft.com/office/drawing/2014/main" id="{2AFA07D8-FFE9-41C8-9960-F4EED257486A}"/>
            </a:ext>
          </a:extLst>
        </xdr:cNvPr>
        <xdr:cNvCxnSpPr/>
      </xdr:nvCxnSpPr>
      <xdr:spPr>
        <a:xfrm>
          <a:off x="9363075" y="5364480"/>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76200</xdr:rowOff>
    </xdr:from>
    <xdr:ext cx="534670" cy="257175"/>
    <xdr:sp macro="" textlink="">
      <xdr:nvSpPr>
        <xdr:cNvPr id="124" name="【道路】&#10;一人当たり延長平均値テキスト">
          <a:extLst>
            <a:ext uri="{FF2B5EF4-FFF2-40B4-BE49-F238E27FC236}">
              <a16:creationId xmlns:a16="http://schemas.microsoft.com/office/drawing/2014/main" id="{524B6950-40D1-4CD9-83E9-2F5D47A715C0}"/>
            </a:ext>
          </a:extLst>
        </xdr:cNvPr>
        <xdr:cNvSpPr txBox="1"/>
      </xdr:nvSpPr>
      <xdr:spPr>
        <a:xfrm>
          <a:off x="9467850" y="6076950"/>
          <a:ext cx="53467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10.359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97790</xdr:rowOff>
    </xdr:from>
    <xdr:to>
      <xdr:col>55</xdr:col>
      <xdr:colOff>50800</xdr:colOff>
      <xdr:row>38</xdr:row>
      <xdr:rowOff>27940</xdr:rowOff>
    </xdr:to>
    <xdr:sp macro="" textlink="">
      <xdr:nvSpPr>
        <xdr:cNvPr id="125" name="フローチャート: 判断 124">
          <a:extLst>
            <a:ext uri="{FF2B5EF4-FFF2-40B4-BE49-F238E27FC236}">
              <a16:creationId xmlns:a16="http://schemas.microsoft.com/office/drawing/2014/main" id="{6FD87F09-B060-424E-8303-E04C822B88C1}"/>
            </a:ext>
          </a:extLst>
        </xdr:cNvPr>
        <xdr:cNvSpPr/>
      </xdr:nvSpPr>
      <xdr:spPr>
        <a:xfrm>
          <a:off x="9401175" y="609854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128905</xdr:rowOff>
    </xdr:from>
    <xdr:to>
      <xdr:col>50</xdr:col>
      <xdr:colOff>165100</xdr:colOff>
      <xdr:row>38</xdr:row>
      <xdr:rowOff>59055</xdr:rowOff>
    </xdr:to>
    <xdr:sp macro="" textlink="">
      <xdr:nvSpPr>
        <xdr:cNvPr id="126" name="フローチャート: 判断 125">
          <a:extLst>
            <a:ext uri="{FF2B5EF4-FFF2-40B4-BE49-F238E27FC236}">
              <a16:creationId xmlns:a16="http://schemas.microsoft.com/office/drawing/2014/main" id="{435982FE-1E87-4C64-94FB-AFCBABC83A48}"/>
            </a:ext>
          </a:extLst>
        </xdr:cNvPr>
        <xdr:cNvSpPr/>
      </xdr:nvSpPr>
      <xdr:spPr>
        <a:xfrm>
          <a:off x="8639175" y="61264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140335</xdr:rowOff>
    </xdr:from>
    <xdr:to>
      <xdr:col>46</xdr:col>
      <xdr:colOff>38100</xdr:colOff>
      <xdr:row>38</xdr:row>
      <xdr:rowOff>70485</xdr:rowOff>
    </xdr:to>
    <xdr:sp macro="" textlink="">
      <xdr:nvSpPr>
        <xdr:cNvPr id="127" name="フローチャート: 判断 126">
          <a:extLst>
            <a:ext uri="{FF2B5EF4-FFF2-40B4-BE49-F238E27FC236}">
              <a16:creationId xmlns:a16="http://schemas.microsoft.com/office/drawing/2014/main" id="{8EE86FBB-555E-474B-BF0A-9DA1B58CF102}"/>
            </a:ext>
          </a:extLst>
        </xdr:cNvPr>
        <xdr:cNvSpPr/>
      </xdr:nvSpPr>
      <xdr:spPr>
        <a:xfrm>
          <a:off x="7839075" y="614426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150495</xdr:rowOff>
    </xdr:from>
    <xdr:to>
      <xdr:col>41</xdr:col>
      <xdr:colOff>101600</xdr:colOff>
      <xdr:row>38</xdr:row>
      <xdr:rowOff>80645</xdr:rowOff>
    </xdr:to>
    <xdr:sp macro="" textlink="">
      <xdr:nvSpPr>
        <xdr:cNvPr id="128" name="フローチャート: 判断 127">
          <a:extLst>
            <a:ext uri="{FF2B5EF4-FFF2-40B4-BE49-F238E27FC236}">
              <a16:creationId xmlns:a16="http://schemas.microsoft.com/office/drawing/2014/main" id="{78C2BF9E-6E37-4A77-9FB8-6935C64C77DE}"/>
            </a:ext>
          </a:extLst>
        </xdr:cNvPr>
        <xdr:cNvSpPr/>
      </xdr:nvSpPr>
      <xdr:spPr>
        <a:xfrm>
          <a:off x="7029450" y="61512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36</xdr:row>
      <xdr:rowOff>123825</xdr:rowOff>
    </xdr:from>
    <xdr:to>
      <xdr:col>36</xdr:col>
      <xdr:colOff>165100</xdr:colOff>
      <xdr:row>37</xdr:row>
      <xdr:rowOff>53975</xdr:rowOff>
    </xdr:to>
    <xdr:sp macro="" textlink="">
      <xdr:nvSpPr>
        <xdr:cNvPr id="129" name="フローチャート: 判断 128">
          <a:extLst>
            <a:ext uri="{FF2B5EF4-FFF2-40B4-BE49-F238E27FC236}">
              <a16:creationId xmlns:a16="http://schemas.microsoft.com/office/drawing/2014/main" id="{FCAB0221-813C-4775-B881-D30EC19FC591}"/>
            </a:ext>
          </a:extLst>
        </xdr:cNvPr>
        <xdr:cNvSpPr/>
      </xdr:nvSpPr>
      <xdr:spPr>
        <a:xfrm>
          <a:off x="6238875" y="59594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30" name="テキスト ボックス 129">
          <a:extLst>
            <a:ext uri="{FF2B5EF4-FFF2-40B4-BE49-F238E27FC236}">
              <a16:creationId xmlns:a16="http://schemas.microsoft.com/office/drawing/2014/main" id="{15A4361E-93E2-43C7-BE26-66D19631603E}"/>
            </a:ext>
          </a:extLst>
        </xdr:cNvPr>
        <xdr:cNvSpPr txBox="1"/>
      </xdr:nvSpPr>
      <xdr:spPr>
        <a:xfrm>
          <a:off x="925830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31" name="テキスト ボックス 130">
          <a:extLst>
            <a:ext uri="{FF2B5EF4-FFF2-40B4-BE49-F238E27FC236}">
              <a16:creationId xmlns:a16="http://schemas.microsoft.com/office/drawing/2014/main" id="{42E9E1F2-E399-4B96-A4EB-50D8737B52EB}"/>
            </a:ext>
          </a:extLst>
        </xdr:cNvPr>
        <xdr:cNvSpPr txBox="1"/>
      </xdr:nvSpPr>
      <xdr:spPr>
        <a:xfrm>
          <a:off x="85153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32" name="テキスト ボックス 131">
          <a:extLst>
            <a:ext uri="{FF2B5EF4-FFF2-40B4-BE49-F238E27FC236}">
              <a16:creationId xmlns:a16="http://schemas.microsoft.com/office/drawing/2014/main" id="{A6A0848E-71EC-4C05-8C3C-92396C8E9C01}"/>
            </a:ext>
          </a:extLst>
        </xdr:cNvPr>
        <xdr:cNvSpPr txBox="1"/>
      </xdr:nvSpPr>
      <xdr:spPr>
        <a:xfrm>
          <a:off x="77152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33" name="テキスト ボックス 132">
          <a:extLst>
            <a:ext uri="{FF2B5EF4-FFF2-40B4-BE49-F238E27FC236}">
              <a16:creationId xmlns:a16="http://schemas.microsoft.com/office/drawing/2014/main" id="{E4667245-81B0-4528-9322-6926818C9F00}"/>
            </a:ext>
          </a:extLst>
        </xdr:cNvPr>
        <xdr:cNvSpPr txBox="1"/>
      </xdr:nvSpPr>
      <xdr:spPr>
        <a:xfrm>
          <a:off x="69056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34" name="テキスト ボックス 133">
          <a:extLst>
            <a:ext uri="{FF2B5EF4-FFF2-40B4-BE49-F238E27FC236}">
              <a16:creationId xmlns:a16="http://schemas.microsoft.com/office/drawing/2014/main" id="{7ECB0EC3-E1B8-40D7-860D-BFDB3746F19C}"/>
            </a:ext>
          </a:extLst>
        </xdr:cNvPr>
        <xdr:cNvSpPr txBox="1"/>
      </xdr:nvSpPr>
      <xdr:spPr>
        <a:xfrm>
          <a:off x="61150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32</xdr:row>
      <xdr:rowOff>135255</xdr:rowOff>
    </xdr:from>
    <xdr:to>
      <xdr:col>55</xdr:col>
      <xdr:colOff>50800</xdr:colOff>
      <xdr:row>33</xdr:row>
      <xdr:rowOff>65405</xdr:rowOff>
    </xdr:to>
    <xdr:sp macro="" textlink="">
      <xdr:nvSpPr>
        <xdr:cNvPr id="135" name="楕円 134">
          <a:extLst>
            <a:ext uri="{FF2B5EF4-FFF2-40B4-BE49-F238E27FC236}">
              <a16:creationId xmlns:a16="http://schemas.microsoft.com/office/drawing/2014/main" id="{F9D05124-3C9C-4389-BB8D-76CD8144AA1D}"/>
            </a:ext>
          </a:extLst>
        </xdr:cNvPr>
        <xdr:cNvSpPr/>
      </xdr:nvSpPr>
      <xdr:spPr>
        <a:xfrm>
          <a:off x="9401175" y="532638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32</xdr:row>
      <xdr:rowOff>88900</xdr:rowOff>
    </xdr:from>
    <xdr:ext cx="534670" cy="257175"/>
    <xdr:sp macro="" textlink="">
      <xdr:nvSpPr>
        <xdr:cNvPr id="136" name="【道路】&#10;一人当たり延長該当値テキスト">
          <a:extLst>
            <a:ext uri="{FF2B5EF4-FFF2-40B4-BE49-F238E27FC236}">
              <a16:creationId xmlns:a16="http://schemas.microsoft.com/office/drawing/2014/main" id="{88674C83-426D-4CB0-9C56-1EAB84626A09}"/>
            </a:ext>
          </a:extLst>
        </xdr:cNvPr>
        <xdr:cNvSpPr txBox="1"/>
      </xdr:nvSpPr>
      <xdr:spPr>
        <a:xfrm>
          <a:off x="9467850" y="5276850"/>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17.888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33</xdr:row>
      <xdr:rowOff>3175</xdr:rowOff>
    </xdr:from>
    <xdr:to>
      <xdr:col>50</xdr:col>
      <xdr:colOff>165100</xdr:colOff>
      <xdr:row>33</xdr:row>
      <xdr:rowOff>104775</xdr:rowOff>
    </xdr:to>
    <xdr:sp macro="" textlink="">
      <xdr:nvSpPr>
        <xdr:cNvPr id="137" name="楕円 136">
          <a:extLst>
            <a:ext uri="{FF2B5EF4-FFF2-40B4-BE49-F238E27FC236}">
              <a16:creationId xmlns:a16="http://schemas.microsoft.com/office/drawing/2014/main" id="{2B7C4DFC-2BFE-4F23-BCDB-13F7A560263D}"/>
            </a:ext>
          </a:extLst>
        </xdr:cNvPr>
        <xdr:cNvSpPr/>
      </xdr:nvSpPr>
      <xdr:spPr>
        <a:xfrm>
          <a:off x="8639175" y="53594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33</xdr:row>
      <xdr:rowOff>14605</xdr:rowOff>
    </xdr:from>
    <xdr:to>
      <xdr:col>55</xdr:col>
      <xdr:colOff>0</xdr:colOff>
      <xdr:row>33</xdr:row>
      <xdr:rowOff>53975</xdr:rowOff>
    </xdr:to>
    <xdr:cxnSp macro="">
      <xdr:nvCxnSpPr>
        <xdr:cNvPr id="138" name="直線コネクタ 137">
          <a:extLst>
            <a:ext uri="{FF2B5EF4-FFF2-40B4-BE49-F238E27FC236}">
              <a16:creationId xmlns:a16="http://schemas.microsoft.com/office/drawing/2014/main" id="{884092BC-59EE-4FFF-8D12-C271D7D6045B}"/>
            </a:ext>
          </a:extLst>
        </xdr:cNvPr>
        <xdr:cNvCxnSpPr/>
      </xdr:nvCxnSpPr>
      <xdr:spPr>
        <a:xfrm flipV="1">
          <a:off x="8686800" y="5364480"/>
          <a:ext cx="74295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33</xdr:row>
      <xdr:rowOff>29210</xdr:rowOff>
    </xdr:from>
    <xdr:to>
      <xdr:col>46</xdr:col>
      <xdr:colOff>38100</xdr:colOff>
      <xdr:row>33</xdr:row>
      <xdr:rowOff>130175</xdr:rowOff>
    </xdr:to>
    <xdr:sp macro="" textlink="">
      <xdr:nvSpPr>
        <xdr:cNvPr id="139" name="楕円 138">
          <a:extLst>
            <a:ext uri="{FF2B5EF4-FFF2-40B4-BE49-F238E27FC236}">
              <a16:creationId xmlns:a16="http://schemas.microsoft.com/office/drawing/2014/main" id="{0D55EACB-EF7C-44CA-A566-56FA8454FE00}"/>
            </a:ext>
          </a:extLst>
        </xdr:cNvPr>
        <xdr:cNvSpPr/>
      </xdr:nvSpPr>
      <xdr:spPr>
        <a:xfrm>
          <a:off x="7839075" y="5379085"/>
          <a:ext cx="85725"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53975</xdr:rowOff>
    </xdr:from>
    <xdr:to>
      <xdr:col>50</xdr:col>
      <xdr:colOff>114300</xdr:colOff>
      <xdr:row>33</xdr:row>
      <xdr:rowOff>79375</xdr:rowOff>
    </xdr:to>
    <xdr:cxnSp macro="">
      <xdr:nvCxnSpPr>
        <xdr:cNvPr id="140" name="直線コネクタ 139">
          <a:extLst>
            <a:ext uri="{FF2B5EF4-FFF2-40B4-BE49-F238E27FC236}">
              <a16:creationId xmlns:a16="http://schemas.microsoft.com/office/drawing/2014/main" id="{0ECA41E7-FD09-4896-8F1E-48A239911F4C}"/>
            </a:ext>
          </a:extLst>
        </xdr:cNvPr>
        <xdr:cNvCxnSpPr/>
      </xdr:nvCxnSpPr>
      <xdr:spPr>
        <a:xfrm flipV="1">
          <a:off x="7886700" y="5407025"/>
          <a:ext cx="8001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49530</xdr:rowOff>
    </xdr:from>
    <xdr:to>
      <xdr:col>41</xdr:col>
      <xdr:colOff>101600</xdr:colOff>
      <xdr:row>33</xdr:row>
      <xdr:rowOff>151130</xdr:rowOff>
    </xdr:to>
    <xdr:sp macro="" textlink="">
      <xdr:nvSpPr>
        <xdr:cNvPr id="141" name="楕円 140">
          <a:extLst>
            <a:ext uri="{FF2B5EF4-FFF2-40B4-BE49-F238E27FC236}">
              <a16:creationId xmlns:a16="http://schemas.microsoft.com/office/drawing/2014/main" id="{6FBDE58C-7555-4A90-82DA-144C4BA675CE}"/>
            </a:ext>
          </a:extLst>
        </xdr:cNvPr>
        <xdr:cNvSpPr/>
      </xdr:nvSpPr>
      <xdr:spPr>
        <a:xfrm>
          <a:off x="7029450" y="539940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33</xdr:row>
      <xdr:rowOff>79375</xdr:rowOff>
    </xdr:from>
    <xdr:to>
      <xdr:col>45</xdr:col>
      <xdr:colOff>177800</xdr:colOff>
      <xdr:row>33</xdr:row>
      <xdr:rowOff>100330</xdr:rowOff>
    </xdr:to>
    <xdr:cxnSp macro="">
      <xdr:nvCxnSpPr>
        <xdr:cNvPr id="142" name="直線コネクタ 141">
          <a:extLst>
            <a:ext uri="{FF2B5EF4-FFF2-40B4-BE49-F238E27FC236}">
              <a16:creationId xmlns:a16="http://schemas.microsoft.com/office/drawing/2014/main" id="{71F13029-65D3-43F1-A68C-FB92D8D7962E}"/>
            </a:ext>
          </a:extLst>
        </xdr:cNvPr>
        <xdr:cNvCxnSpPr/>
      </xdr:nvCxnSpPr>
      <xdr:spPr>
        <a:xfrm flipV="1">
          <a:off x="7077075" y="5435600"/>
          <a:ext cx="809625"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33</xdr:row>
      <xdr:rowOff>70485</xdr:rowOff>
    </xdr:from>
    <xdr:to>
      <xdr:col>36</xdr:col>
      <xdr:colOff>165100</xdr:colOff>
      <xdr:row>34</xdr:row>
      <xdr:rowOff>635</xdr:rowOff>
    </xdr:to>
    <xdr:sp macro="" textlink="">
      <xdr:nvSpPr>
        <xdr:cNvPr id="143" name="楕円 142">
          <a:extLst>
            <a:ext uri="{FF2B5EF4-FFF2-40B4-BE49-F238E27FC236}">
              <a16:creationId xmlns:a16="http://schemas.microsoft.com/office/drawing/2014/main" id="{61C7DEE6-DCC9-44D2-AB00-ED907032F7B8}"/>
            </a:ext>
          </a:extLst>
        </xdr:cNvPr>
        <xdr:cNvSpPr/>
      </xdr:nvSpPr>
      <xdr:spPr>
        <a:xfrm>
          <a:off x="6238875" y="542036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33</xdr:row>
      <xdr:rowOff>100330</xdr:rowOff>
    </xdr:from>
    <xdr:to>
      <xdr:col>41</xdr:col>
      <xdr:colOff>50800</xdr:colOff>
      <xdr:row>33</xdr:row>
      <xdr:rowOff>121285</xdr:rowOff>
    </xdr:to>
    <xdr:cxnSp macro="">
      <xdr:nvCxnSpPr>
        <xdr:cNvPr id="144" name="直線コネクタ 143">
          <a:extLst>
            <a:ext uri="{FF2B5EF4-FFF2-40B4-BE49-F238E27FC236}">
              <a16:creationId xmlns:a16="http://schemas.microsoft.com/office/drawing/2014/main" id="{C3743BFF-2CCC-4948-ACA8-59B38F3C03A9}"/>
            </a:ext>
          </a:extLst>
        </xdr:cNvPr>
        <xdr:cNvCxnSpPr/>
      </xdr:nvCxnSpPr>
      <xdr:spPr>
        <a:xfrm flipV="1">
          <a:off x="6286500" y="5456555"/>
          <a:ext cx="790575"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38</xdr:row>
      <xdr:rowOff>50165</xdr:rowOff>
    </xdr:from>
    <xdr:ext cx="534670" cy="259080"/>
    <xdr:sp macro="" textlink="">
      <xdr:nvSpPr>
        <xdr:cNvPr id="145" name="n_1aveValue【道路】&#10;一人当たり延長">
          <a:extLst>
            <a:ext uri="{FF2B5EF4-FFF2-40B4-BE49-F238E27FC236}">
              <a16:creationId xmlns:a16="http://schemas.microsoft.com/office/drawing/2014/main" id="{C14DF11A-07EA-4A83-8DF8-16B8ECDB4E42}"/>
            </a:ext>
          </a:extLst>
        </xdr:cNvPr>
        <xdr:cNvSpPr txBox="1"/>
      </xdr:nvSpPr>
      <xdr:spPr>
        <a:xfrm>
          <a:off x="8428990" y="62096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10.076</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38</xdr:row>
      <xdr:rowOff>61595</xdr:rowOff>
    </xdr:from>
    <xdr:ext cx="467995" cy="259080"/>
    <xdr:sp macro="" textlink="">
      <xdr:nvSpPr>
        <xdr:cNvPr id="146" name="n_2aveValue【道路】&#10;一人当たり延長">
          <a:extLst>
            <a:ext uri="{FF2B5EF4-FFF2-40B4-BE49-F238E27FC236}">
              <a16:creationId xmlns:a16="http://schemas.microsoft.com/office/drawing/2014/main" id="{CF49B564-D3F4-4B31-B026-9784F2F75286}"/>
            </a:ext>
          </a:extLst>
        </xdr:cNvPr>
        <xdr:cNvSpPr txBox="1"/>
      </xdr:nvSpPr>
      <xdr:spPr>
        <a:xfrm>
          <a:off x="7677150" y="622744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9.972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38</xdr:row>
      <xdr:rowOff>71755</xdr:rowOff>
    </xdr:from>
    <xdr:ext cx="467995" cy="259080"/>
    <xdr:sp macro="" textlink="">
      <xdr:nvSpPr>
        <xdr:cNvPr id="147" name="n_3aveValue【道路】&#10;一人当たり延長">
          <a:extLst>
            <a:ext uri="{FF2B5EF4-FFF2-40B4-BE49-F238E27FC236}">
              <a16:creationId xmlns:a16="http://schemas.microsoft.com/office/drawing/2014/main" id="{E18E00FB-288C-4153-8DF7-75AF020DE34A}"/>
            </a:ext>
          </a:extLst>
        </xdr:cNvPr>
        <xdr:cNvSpPr txBox="1"/>
      </xdr:nvSpPr>
      <xdr:spPr>
        <a:xfrm>
          <a:off x="6867525" y="623125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9.878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37</xdr:row>
      <xdr:rowOff>45720</xdr:rowOff>
    </xdr:from>
    <xdr:ext cx="532765" cy="259080"/>
    <xdr:sp macro="" textlink="">
      <xdr:nvSpPr>
        <xdr:cNvPr id="148" name="n_4aveValue【道路】&#10;一人当たり延長">
          <a:extLst>
            <a:ext uri="{FF2B5EF4-FFF2-40B4-BE49-F238E27FC236}">
              <a16:creationId xmlns:a16="http://schemas.microsoft.com/office/drawing/2014/main" id="{6E128C86-82EB-4840-A29D-1B450D484CED}"/>
            </a:ext>
          </a:extLst>
        </xdr:cNvPr>
        <xdr:cNvSpPr txBox="1"/>
      </xdr:nvSpPr>
      <xdr:spPr>
        <a:xfrm>
          <a:off x="6038215" y="604964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11.693</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31</xdr:row>
      <xdr:rowOff>121285</xdr:rowOff>
    </xdr:from>
    <xdr:ext cx="534670" cy="257175"/>
    <xdr:sp macro="" textlink="">
      <xdr:nvSpPr>
        <xdr:cNvPr id="149" name="n_1mainValue【道路】&#10;一人当たり延長">
          <a:extLst>
            <a:ext uri="{FF2B5EF4-FFF2-40B4-BE49-F238E27FC236}">
              <a16:creationId xmlns:a16="http://schemas.microsoft.com/office/drawing/2014/main" id="{DE8C5087-982E-43F9-AEF5-56258B045474}"/>
            </a:ext>
          </a:extLst>
        </xdr:cNvPr>
        <xdr:cNvSpPr txBox="1"/>
      </xdr:nvSpPr>
      <xdr:spPr>
        <a:xfrm>
          <a:off x="8428990" y="5153660"/>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17.527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31</xdr:row>
      <xdr:rowOff>146685</xdr:rowOff>
    </xdr:from>
    <xdr:ext cx="532765" cy="257175"/>
    <xdr:sp macro="" textlink="">
      <xdr:nvSpPr>
        <xdr:cNvPr id="150" name="n_2mainValue【道路】&#10;一人当たり延長">
          <a:extLst>
            <a:ext uri="{FF2B5EF4-FFF2-40B4-BE49-F238E27FC236}">
              <a16:creationId xmlns:a16="http://schemas.microsoft.com/office/drawing/2014/main" id="{DD376BBE-FF4E-42F8-9FCC-DA61373D0AF6}"/>
            </a:ext>
          </a:extLst>
        </xdr:cNvPr>
        <xdr:cNvSpPr txBox="1"/>
      </xdr:nvSpPr>
      <xdr:spPr>
        <a:xfrm>
          <a:off x="7647940" y="517271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17.294</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31</xdr:row>
      <xdr:rowOff>167640</xdr:rowOff>
    </xdr:from>
    <xdr:ext cx="532765" cy="257175"/>
    <xdr:sp macro="" textlink="">
      <xdr:nvSpPr>
        <xdr:cNvPr id="151" name="n_3mainValue【道路】&#10;一人当たり延長">
          <a:extLst>
            <a:ext uri="{FF2B5EF4-FFF2-40B4-BE49-F238E27FC236}">
              <a16:creationId xmlns:a16="http://schemas.microsoft.com/office/drawing/2014/main" id="{25C5D51C-1565-495D-BB70-79E0E600797D}"/>
            </a:ext>
          </a:extLst>
        </xdr:cNvPr>
        <xdr:cNvSpPr txBox="1"/>
      </xdr:nvSpPr>
      <xdr:spPr>
        <a:xfrm>
          <a:off x="6847840" y="519366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17.104</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32</xdr:row>
      <xdr:rowOff>17780</xdr:rowOff>
    </xdr:from>
    <xdr:ext cx="532765" cy="257175"/>
    <xdr:sp macro="" textlink="">
      <xdr:nvSpPr>
        <xdr:cNvPr id="152" name="n_4mainValue【道路】&#10;一人当たり延長">
          <a:extLst>
            <a:ext uri="{FF2B5EF4-FFF2-40B4-BE49-F238E27FC236}">
              <a16:creationId xmlns:a16="http://schemas.microsoft.com/office/drawing/2014/main" id="{B11CA697-282A-4143-A7E2-B1AC6ED0D540}"/>
            </a:ext>
          </a:extLst>
        </xdr:cNvPr>
        <xdr:cNvSpPr txBox="1"/>
      </xdr:nvSpPr>
      <xdr:spPr>
        <a:xfrm>
          <a:off x="6038215" y="520890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16.910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3" name="正方形/長方形 152">
          <a:extLst>
            <a:ext uri="{FF2B5EF4-FFF2-40B4-BE49-F238E27FC236}">
              <a16:creationId xmlns:a16="http://schemas.microsoft.com/office/drawing/2014/main" id="{AB337555-0C2E-4A97-9AFF-61F393542EEA}"/>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4" name="正方形/長方形 153">
          <a:extLst>
            <a:ext uri="{FF2B5EF4-FFF2-40B4-BE49-F238E27FC236}">
              <a16:creationId xmlns:a16="http://schemas.microsoft.com/office/drawing/2014/main" id="{F9C91CC8-3A5F-4112-8F7E-010430F37DC9}"/>
            </a:ext>
          </a:extLst>
        </xdr:cNvPr>
        <xdr:cNvSpPr/>
      </xdr:nvSpPr>
      <xdr:spPr>
        <a:xfrm>
          <a:off x="8096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5" name="正方形/長方形 154">
          <a:extLst>
            <a:ext uri="{FF2B5EF4-FFF2-40B4-BE49-F238E27FC236}">
              <a16:creationId xmlns:a16="http://schemas.microsoft.com/office/drawing/2014/main" id="{14400A2B-F15B-4FC5-B942-E8C70026A74D}"/>
            </a:ext>
          </a:extLst>
        </xdr:cNvPr>
        <xdr:cNvSpPr/>
      </xdr:nvSpPr>
      <xdr:spPr>
        <a:xfrm>
          <a:off x="8096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6" name="正方形/長方形 155">
          <a:extLst>
            <a:ext uri="{FF2B5EF4-FFF2-40B4-BE49-F238E27FC236}">
              <a16:creationId xmlns:a16="http://schemas.microsoft.com/office/drawing/2014/main" id="{60797A45-124D-425F-A735-99FB768A5D5F}"/>
            </a:ext>
          </a:extLst>
        </xdr:cNvPr>
        <xdr:cNvSpPr/>
      </xdr:nvSpPr>
      <xdr:spPr>
        <a:xfrm>
          <a:off x="17145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7" name="正方形/長方形 156">
          <a:extLst>
            <a:ext uri="{FF2B5EF4-FFF2-40B4-BE49-F238E27FC236}">
              <a16:creationId xmlns:a16="http://schemas.microsoft.com/office/drawing/2014/main" id="{3C4BC01F-1C61-4A2C-9F80-456CCF558BD8}"/>
            </a:ext>
          </a:extLst>
        </xdr:cNvPr>
        <xdr:cNvSpPr/>
      </xdr:nvSpPr>
      <xdr:spPr>
        <a:xfrm>
          <a:off x="17145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8" name="正方形/長方形 157">
          <a:extLst>
            <a:ext uri="{FF2B5EF4-FFF2-40B4-BE49-F238E27FC236}">
              <a16:creationId xmlns:a16="http://schemas.microsoft.com/office/drawing/2014/main" id="{3E12AD3E-8C68-416D-82A1-4530C18506B7}"/>
            </a:ext>
          </a:extLst>
        </xdr:cNvPr>
        <xdr:cNvSpPr/>
      </xdr:nvSpPr>
      <xdr:spPr>
        <a:xfrm>
          <a:off x="27432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9" name="正方形/長方形 158">
          <a:extLst>
            <a:ext uri="{FF2B5EF4-FFF2-40B4-BE49-F238E27FC236}">
              <a16:creationId xmlns:a16="http://schemas.microsoft.com/office/drawing/2014/main" id="{0CB57A5F-A823-4BAB-9665-E87518F8F804}"/>
            </a:ext>
          </a:extLst>
        </xdr:cNvPr>
        <xdr:cNvSpPr/>
      </xdr:nvSpPr>
      <xdr:spPr>
        <a:xfrm>
          <a:off x="27432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60" name="正方形/長方形 159">
          <a:extLst>
            <a:ext uri="{FF2B5EF4-FFF2-40B4-BE49-F238E27FC236}">
              <a16:creationId xmlns:a16="http://schemas.microsoft.com/office/drawing/2014/main" id="{E54391E3-0CDD-4179-9BF5-C8CA2DADEC2D}"/>
            </a:ext>
          </a:extLst>
        </xdr:cNvPr>
        <xdr:cNvSpPr/>
      </xdr:nvSpPr>
      <xdr:spPr>
        <a:xfrm>
          <a:off x="685800" y="864870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6545" cy="225425"/>
    <xdr:sp macro="" textlink="">
      <xdr:nvSpPr>
        <xdr:cNvPr id="161" name="テキスト ボックス 160">
          <a:extLst>
            <a:ext uri="{FF2B5EF4-FFF2-40B4-BE49-F238E27FC236}">
              <a16:creationId xmlns:a16="http://schemas.microsoft.com/office/drawing/2014/main" id="{464C78EF-FF19-4881-8CEF-E12136407FB5}"/>
            </a:ext>
          </a:extLst>
        </xdr:cNvPr>
        <xdr:cNvSpPr txBox="1"/>
      </xdr:nvSpPr>
      <xdr:spPr>
        <a:xfrm>
          <a:off x="666750" y="8467725"/>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2" name="直線コネクタ 161">
          <a:extLst>
            <a:ext uri="{FF2B5EF4-FFF2-40B4-BE49-F238E27FC236}">
              <a16:creationId xmlns:a16="http://schemas.microsoft.com/office/drawing/2014/main" id="{B936723B-0B08-479F-AC13-ED06B8BCAF26}"/>
            </a:ext>
          </a:extLst>
        </xdr:cNvPr>
        <xdr:cNvCxnSpPr/>
      </xdr:nvCxnSpPr>
      <xdr:spPr>
        <a:xfrm>
          <a:off x="685800" y="108108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65</xdr:row>
      <xdr:rowOff>143510</xdr:rowOff>
    </xdr:from>
    <xdr:ext cx="403225" cy="257175"/>
    <xdr:sp macro="" textlink="">
      <xdr:nvSpPr>
        <xdr:cNvPr id="163" name="テキスト ボックス 162">
          <a:extLst>
            <a:ext uri="{FF2B5EF4-FFF2-40B4-BE49-F238E27FC236}">
              <a16:creationId xmlns:a16="http://schemas.microsoft.com/office/drawing/2014/main" id="{74DD3E22-D8B8-46EB-AC91-37CCB6E63DB6}"/>
            </a:ext>
          </a:extLst>
        </xdr:cNvPr>
        <xdr:cNvSpPr txBox="1"/>
      </xdr:nvSpPr>
      <xdr:spPr>
        <a:xfrm>
          <a:off x="339725" y="1067498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4" name="直線コネクタ 163">
          <a:extLst>
            <a:ext uri="{FF2B5EF4-FFF2-40B4-BE49-F238E27FC236}">
              <a16:creationId xmlns:a16="http://schemas.microsoft.com/office/drawing/2014/main" id="{3C0B8F31-2CDC-4218-9FB2-2038167AED18}"/>
            </a:ext>
          </a:extLst>
        </xdr:cNvPr>
        <xdr:cNvCxnSpPr/>
      </xdr:nvCxnSpPr>
      <xdr:spPr>
        <a:xfrm>
          <a:off x="685800" y="103727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63</xdr:row>
      <xdr:rowOff>29210</xdr:rowOff>
    </xdr:from>
    <xdr:ext cx="403225" cy="257175"/>
    <xdr:sp macro="" textlink="">
      <xdr:nvSpPr>
        <xdr:cNvPr id="165" name="テキスト ボックス 164">
          <a:extLst>
            <a:ext uri="{FF2B5EF4-FFF2-40B4-BE49-F238E27FC236}">
              <a16:creationId xmlns:a16="http://schemas.microsoft.com/office/drawing/2014/main" id="{A6AAE649-22C6-4EB6-BA56-8821D96D0647}"/>
            </a:ext>
          </a:extLst>
        </xdr:cNvPr>
        <xdr:cNvSpPr txBox="1"/>
      </xdr:nvSpPr>
      <xdr:spPr>
        <a:xfrm>
          <a:off x="339725" y="1023683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6" name="直線コネクタ 165">
          <a:extLst>
            <a:ext uri="{FF2B5EF4-FFF2-40B4-BE49-F238E27FC236}">
              <a16:creationId xmlns:a16="http://schemas.microsoft.com/office/drawing/2014/main" id="{4A359488-3B42-4841-9946-11C43216B17A}"/>
            </a:ext>
          </a:extLst>
        </xdr:cNvPr>
        <xdr:cNvCxnSpPr/>
      </xdr:nvCxnSpPr>
      <xdr:spPr>
        <a:xfrm>
          <a:off x="685800" y="994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86360</xdr:rowOff>
    </xdr:from>
    <xdr:ext cx="403225" cy="257175"/>
    <xdr:sp macro="" textlink="">
      <xdr:nvSpPr>
        <xdr:cNvPr id="167" name="テキスト ボックス 166">
          <a:extLst>
            <a:ext uri="{FF2B5EF4-FFF2-40B4-BE49-F238E27FC236}">
              <a16:creationId xmlns:a16="http://schemas.microsoft.com/office/drawing/2014/main" id="{E23D3955-47F8-4896-AE7D-A4509883658B}"/>
            </a:ext>
          </a:extLst>
        </xdr:cNvPr>
        <xdr:cNvSpPr txBox="1"/>
      </xdr:nvSpPr>
      <xdr:spPr>
        <a:xfrm>
          <a:off x="339725" y="980821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8" name="直線コネクタ 167">
          <a:extLst>
            <a:ext uri="{FF2B5EF4-FFF2-40B4-BE49-F238E27FC236}">
              <a16:creationId xmlns:a16="http://schemas.microsoft.com/office/drawing/2014/main" id="{326C6036-BD8B-4C95-ADC2-0E5E30E1FD67}"/>
            </a:ext>
          </a:extLst>
        </xdr:cNvPr>
        <xdr:cNvCxnSpPr/>
      </xdr:nvCxnSpPr>
      <xdr:spPr>
        <a:xfrm>
          <a:off x="685800" y="95154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57</xdr:row>
      <xdr:rowOff>143510</xdr:rowOff>
    </xdr:from>
    <xdr:ext cx="403225" cy="257175"/>
    <xdr:sp macro="" textlink="">
      <xdr:nvSpPr>
        <xdr:cNvPr id="169" name="テキスト ボックス 168">
          <a:extLst>
            <a:ext uri="{FF2B5EF4-FFF2-40B4-BE49-F238E27FC236}">
              <a16:creationId xmlns:a16="http://schemas.microsoft.com/office/drawing/2014/main" id="{E2B604BE-15A4-4648-B674-70AA4097061D}"/>
            </a:ext>
          </a:extLst>
        </xdr:cNvPr>
        <xdr:cNvSpPr txBox="1"/>
      </xdr:nvSpPr>
      <xdr:spPr>
        <a:xfrm>
          <a:off x="339725" y="937958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70" name="直線コネクタ 169">
          <a:extLst>
            <a:ext uri="{FF2B5EF4-FFF2-40B4-BE49-F238E27FC236}">
              <a16:creationId xmlns:a16="http://schemas.microsoft.com/office/drawing/2014/main" id="{70627425-F81C-42F5-8607-BF3496EFFAB3}"/>
            </a:ext>
          </a:extLst>
        </xdr:cNvPr>
        <xdr:cNvCxnSpPr/>
      </xdr:nvCxnSpPr>
      <xdr:spPr>
        <a:xfrm>
          <a:off x="685800" y="90773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55</xdr:row>
      <xdr:rowOff>29210</xdr:rowOff>
    </xdr:from>
    <xdr:ext cx="403225" cy="257175"/>
    <xdr:sp macro="" textlink="">
      <xdr:nvSpPr>
        <xdr:cNvPr id="171" name="テキスト ボックス 170">
          <a:extLst>
            <a:ext uri="{FF2B5EF4-FFF2-40B4-BE49-F238E27FC236}">
              <a16:creationId xmlns:a16="http://schemas.microsoft.com/office/drawing/2014/main" id="{737A0E85-7A4B-4879-9E7F-146B89755C43}"/>
            </a:ext>
          </a:extLst>
        </xdr:cNvPr>
        <xdr:cNvSpPr txBox="1"/>
      </xdr:nvSpPr>
      <xdr:spPr>
        <a:xfrm>
          <a:off x="339725" y="894143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28F746EE-E2BC-4F3E-BD74-670D75295797}"/>
            </a:ext>
          </a:extLst>
        </xdr:cNvPr>
        <xdr:cNvCxnSpPr/>
      </xdr:nvCxnSpPr>
      <xdr:spPr>
        <a:xfrm>
          <a:off x="685800" y="8648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52</xdr:row>
      <xdr:rowOff>86360</xdr:rowOff>
    </xdr:from>
    <xdr:ext cx="403225" cy="257175"/>
    <xdr:sp macro="" textlink="">
      <xdr:nvSpPr>
        <xdr:cNvPr id="173" name="テキスト ボックス 172">
          <a:extLst>
            <a:ext uri="{FF2B5EF4-FFF2-40B4-BE49-F238E27FC236}">
              <a16:creationId xmlns:a16="http://schemas.microsoft.com/office/drawing/2014/main" id="{17E1B959-C597-405E-8137-D8C5392FEF82}"/>
            </a:ext>
          </a:extLst>
        </xdr:cNvPr>
        <xdr:cNvSpPr txBox="1"/>
      </xdr:nvSpPr>
      <xdr:spPr>
        <a:xfrm>
          <a:off x="339725" y="851281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1643739D-4D26-4F09-89A0-169CD8E4018C}"/>
            </a:ext>
          </a:extLst>
        </xdr:cNvPr>
        <xdr:cNvSpPr/>
      </xdr:nvSpPr>
      <xdr:spPr>
        <a:xfrm>
          <a:off x="685800" y="864870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162560</xdr:rowOff>
    </xdr:from>
    <xdr:to>
      <xdr:col>24</xdr:col>
      <xdr:colOff>62865</xdr:colOff>
      <xdr:row>64</xdr:row>
      <xdr:rowOff>18415</xdr:rowOff>
    </xdr:to>
    <xdr:cxnSp macro="">
      <xdr:nvCxnSpPr>
        <xdr:cNvPr id="175" name="直線コネクタ 174">
          <a:extLst>
            <a:ext uri="{FF2B5EF4-FFF2-40B4-BE49-F238E27FC236}">
              <a16:creationId xmlns:a16="http://schemas.microsoft.com/office/drawing/2014/main" id="{46A75FE5-0C0D-4774-8203-220408C92716}"/>
            </a:ext>
          </a:extLst>
        </xdr:cNvPr>
        <xdr:cNvCxnSpPr/>
      </xdr:nvCxnSpPr>
      <xdr:spPr>
        <a:xfrm flipV="1">
          <a:off x="4180840" y="9074785"/>
          <a:ext cx="0" cy="13163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22225</xdr:rowOff>
    </xdr:from>
    <xdr:ext cx="405130" cy="258445"/>
    <xdr:sp macro="" textlink="">
      <xdr:nvSpPr>
        <xdr:cNvPr id="176" name="【橋りょう・トンネル】&#10;有形固定資産減価償却率最小値テキスト">
          <a:extLst>
            <a:ext uri="{FF2B5EF4-FFF2-40B4-BE49-F238E27FC236}">
              <a16:creationId xmlns:a16="http://schemas.microsoft.com/office/drawing/2014/main" id="{6CE7EDC7-59A9-4FB0-81DC-F0008A81B0BA}"/>
            </a:ext>
          </a:extLst>
        </xdr:cNvPr>
        <xdr:cNvSpPr txBox="1"/>
      </xdr:nvSpPr>
      <xdr:spPr>
        <a:xfrm>
          <a:off x="4219575" y="103981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80.4</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18415</xdr:rowOff>
    </xdr:from>
    <xdr:to>
      <xdr:col>24</xdr:col>
      <xdr:colOff>152400</xdr:colOff>
      <xdr:row>64</xdr:row>
      <xdr:rowOff>18415</xdr:rowOff>
    </xdr:to>
    <xdr:cxnSp macro="">
      <xdr:nvCxnSpPr>
        <xdr:cNvPr id="177" name="直線コネクタ 176">
          <a:extLst>
            <a:ext uri="{FF2B5EF4-FFF2-40B4-BE49-F238E27FC236}">
              <a16:creationId xmlns:a16="http://schemas.microsoft.com/office/drawing/2014/main" id="{AA4F8349-DBFB-447A-93B9-3F0259430F54}"/>
            </a:ext>
          </a:extLst>
        </xdr:cNvPr>
        <xdr:cNvCxnSpPr/>
      </xdr:nvCxnSpPr>
      <xdr:spPr>
        <a:xfrm>
          <a:off x="4105275" y="103911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109220</xdr:rowOff>
    </xdr:from>
    <xdr:ext cx="405130" cy="257175"/>
    <xdr:sp macro="" textlink="">
      <xdr:nvSpPr>
        <xdr:cNvPr id="178" name="【橋りょう・トンネル】&#10;有形固定資産減価償却率最大値テキスト">
          <a:extLst>
            <a:ext uri="{FF2B5EF4-FFF2-40B4-BE49-F238E27FC236}">
              <a16:creationId xmlns:a16="http://schemas.microsoft.com/office/drawing/2014/main" id="{97D581E1-2687-4F51-A759-90A930ACB798}"/>
            </a:ext>
          </a:extLst>
        </xdr:cNvPr>
        <xdr:cNvSpPr txBox="1"/>
      </xdr:nvSpPr>
      <xdr:spPr>
        <a:xfrm>
          <a:off x="4219575" y="885952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49.8</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162560</xdr:rowOff>
    </xdr:from>
    <xdr:to>
      <xdr:col>24</xdr:col>
      <xdr:colOff>152400</xdr:colOff>
      <xdr:row>55</xdr:row>
      <xdr:rowOff>162560</xdr:rowOff>
    </xdr:to>
    <xdr:cxnSp macro="">
      <xdr:nvCxnSpPr>
        <xdr:cNvPr id="179" name="直線コネクタ 178">
          <a:extLst>
            <a:ext uri="{FF2B5EF4-FFF2-40B4-BE49-F238E27FC236}">
              <a16:creationId xmlns:a16="http://schemas.microsoft.com/office/drawing/2014/main" id="{92A2DC8C-FC1F-4FC4-98B9-45C177B26A2F}"/>
            </a:ext>
          </a:extLst>
        </xdr:cNvPr>
        <xdr:cNvCxnSpPr/>
      </xdr:nvCxnSpPr>
      <xdr:spPr>
        <a:xfrm>
          <a:off x="4105275" y="90747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167640</xdr:rowOff>
    </xdr:from>
    <xdr:ext cx="405130" cy="257175"/>
    <xdr:sp macro="" textlink="">
      <xdr:nvSpPr>
        <xdr:cNvPr id="180" name="【橋りょう・トンネル】&#10;有形固定資産減価償却率平均値テキスト">
          <a:extLst>
            <a:ext uri="{FF2B5EF4-FFF2-40B4-BE49-F238E27FC236}">
              <a16:creationId xmlns:a16="http://schemas.microsoft.com/office/drawing/2014/main" id="{2EF0A095-F717-4B4E-800B-9FCAA6510FF4}"/>
            </a:ext>
          </a:extLst>
        </xdr:cNvPr>
        <xdr:cNvSpPr txBox="1"/>
      </xdr:nvSpPr>
      <xdr:spPr>
        <a:xfrm>
          <a:off x="4219575" y="9727565"/>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17780</xdr:rowOff>
    </xdr:from>
    <xdr:to>
      <xdr:col>24</xdr:col>
      <xdr:colOff>114300</xdr:colOff>
      <xdr:row>60</xdr:row>
      <xdr:rowOff>119380</xdr:rowOff>
    </xdr:to>
    <xdr:sp macro="" textlink="">
      <xdr:nvSpPr>
        <xdr:cNvPr id="181" name="フローチャート: 判断 180">
          <a:extLst>
            <a:ext uri="{FF2B5EF4-FFF2-40B4-BE49-F238E27FC236}">
              <a16:creationId xmlns:a16="http://schemas.microsoft.com/office/drawing/2014/main" id="{D7BB4CDF-80FE-4EC5-864E-26634068F9E5}"/>
            </a:ext>
          </a:extLst>
        </xdr:cNvPr>
        <xdr:cNvSpPr/>
      </xdr:nvSpPr>
      <xdr:spPr>
        <a:xfrm>
          <a:off x="4124325" y="974280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157480</xdr:rowOff>
    </xdr:from>
    <xdr:to>
      <xdr:col>20</xdr:col>
      <xdr:colOff>38100</xdr:colOff>
      <xdr:row>60</xdr:row>
      <xdr:rowOff>87630</xdr:rowOff>
    </xdr:to>
    <xdr:sp macro="" textlink="">
      <xdr:nvSpPr>
        <xdr:cNvPr id="182" name="フローチャート: 判断 181">
          <a:extLst>
            <a:ext uri="{FF2B5EF4-FFF2-40B4-BE49-F238E27FC236}">
              <a16:creationId xmlns:a16="http://schemas.microsoft.com/office/drawing/2014/main" id="{2C7A482C-E0C4-4C6E-980A-231FCD530A42}"/>
            </a:ext>
          </a:extLst>
        </xdr:cNvPr>
        <xdr:cNvSpPr/>
      </xdr:nvSpPr>
      <xdr:spPr>
        <a:xfrm>
          <a:off x="3381375" y="972375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111760</xdr:rowOff>
    </xdr:from>
    <xdr:to>
      <xdr:col>15</xdr:col>
      <xdr:colOff>101600</xdr:colOff>
      <xdr:row>60</xdr:row>
      <xdr:rowOff>41910</xdr:rowOff>
    </xdr:to>
    <xdr:sp macro="" textlink="">
      <xdr:nvSpPr>
        <xdr:cNvPr id="183" name="フローチャート: 判断 182">
          <a:extLst>
            <a:ext uri="{FF2B5EF4-FFF2-40B4-BE49-F238E27FC236}">
              <a16:creationId xmlns:a16="http://schemas.microsoft.com/office/drawing/2014/main" id="{1484DC44-0DA1-4281-A20B-CEC8D81C8AD5}"/>
            </a:ext>
          </a:extLst>
        </xdr:cNvPr>
        <xdr:cNvSpPr/>
      </xdr:nvSpPr>
      <xdr:spPr>
        <a:xfrm>
          <a:off x="2571750" y="96748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56515</xdr:rowOff>
    </xdr:from>
    <xdr:to>
      <xdr:col>10</xdr:col>
      <xdr:colOff>165100</xdr:colOff>
      <xdr:row>59</xdr:row>
      <xdr:rowOff>158115</xdr:rowOff>
    </xdr:to>
    <xdr:sp macro="" textlink="">
      <xdr:nvSpPr>
        <xdr:cNvPr id="184" name="フローチャート: 判断 183">
          <a:extLst>
            <a:ext uri="{FF2B5EF4-FFF2-40B4-BE49-F238E27FC236}">
              <a16:creationId xmlns:a16="http://schemas.microsoft.com/office/drawing/2014/main" id="{9956BFC5-3FDA-4D0E-BC6F-DE4AFC8743E4}"/>
            </a:ext>
          </a:extLst>
        </xdr:cNvPr>
        <xdr:cNvSpPr/>
      </xdr:nvSpPr>
      <xdr:spPr>
        <a:xfrm>
          <a:off x="1781175" y="96196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20320</xdr:rowOff>
    </xdr:from>
    <xdr:to>
      <xdr:col>6</xdr:col>
      <xdr:colOff>38100</xdr:colOff>
      <xdr:row>61</xdr:row>
      <xdr:rowOff>121920</xdr:rowOff>
    </xdr:to>
    <xdr:sp macro="" textlink="">
      <xdr:nvSpPr>
        <xdr:cNvPr id="185" name="フローチャート: 判断 184">
          <a:extLst>
            <a:ext uri="{FF2B5EF4-FFF2-40B4-BE49-F238E27FC236}">
              <a16:creationId xmlns:a16="http://schemas.microsoft.com/office/drawing/2014/main" id="{A4D1D312-57B2-405C-B2B8-FB135947B272}"/>
            </a:ext>
          </a:extLst>
        </xdr:cNvPr>
        <xdr:cNvSpPr/>
      </xdr:nvSpPr>
      <xdr:spPr>
        <a:xfrm>
          <a:off x="981075" y="990727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7175"/>
    <xdr:sp macro="" textlink="">
      <xdr:nvSpPr>
        <xdr:cNvPr id="186" name="テキスト ボックス 185">
          <a:extLst>
            <a:ext uri="{FF2B5EF4-FFF2-40B4-BE49-F238E27FC236}">
              <a16:creationId xmlns:a16="http://schemas.microsoft.com/office/drawing/2014/main" id="{9DF0E809-E1B0-4A5C-9155-BE1869BB8EDF}"/>
            </a:ext>
          </a:extLst>
        </xdr:cNvPr>
        <xdr:cNvSpPr txBox="1"/>
      </xdr:nvSpPr>
      <xdr:spPr>
        <a:xfrm>
          <a:off x="4010025" y="1080833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7175"/>
    <xdr:sp macro="" textlink="">
      <xdr:nvSpPr>
        <xdr:cNvPr id="187" name="テキスト ボックス 186">
          <a:extLst>
            <a:ext uri="{FF2B5EF4-FFF2-40B4-BE49-F238E27FC236}">
              <a16:creationId xmlns:a16="http://schemas.microsoft.com/office/drawing/2014/main" id="{0EAFB688-0DB9-41A1-8570-1BC467CB22B1}"/>
            </a:ext>
          </a:extLst>
        </xdr:cNvPr>
        <xdr:cNvSpPr txBox="1"/>
      </xdr:nvSpPr>
      <xdr:spPr>
        <a:xfrm>
          <a:off x="3257550" y="1080833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7175"/>
    <xdr:sp macro="" textlink="">
      <xdr:nvSpPr>
        <xdr:cNvPr id="188" name="テキスト ボックス 187">
          <a:extLst>
            <a:ext uri="{FF2B5EF4-FFF2-40B4-BE49-F238E27FC236}">
              <a16:creationId xmlns:a16="http://schemas.microsoft.com/office/drawing/2014/main" id="{376B66F3-2EFD-4BB5-8BCC-57A04D74CA7B}"/>
            </a:ext>
          </a:extLst>
        </xdr:cNvPr>
        <xdr:cNvSpPr txBox="1"/>
      </xdr:nvSpPr>
      <xdr:spPr>
        <a:xfrm>
          <a:off x="2447925" y="1080833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7175"/>
    <xdr:sp macro="" textlink="">
      <xdr:nvSpPr>
        <xdr:cNvPr id="189" name="テキスト ボックス 188">
          <a:extLst>
            <a:ext uri="{FF2B5EF4-FFF2-40B4-BE49-F238E27FC236}">
              <a16:creationId xmlns:a16="http://schemas.microsoft.com/office/drawing/2014/main" id="{27A17C81-06C4-478B-90B3-52C3890A1B94}"/>
            </a:ext>
          </a:extLst>
        </xdr:cNvPr>
        <xdr:cNvSpPr txBox="1"/>
      </xdr:nvSpPr>
      <xdr:spPr>
        <a:xfrm>
          <a:off x="1657350" y="1080833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7175"/>
    <xdr:sp macro="" textlink="">
      <xdr:nvSpPr>
        <xdr:cNvPr id="190" name="テキスト ボックス 189">
          <a:extLst>
            <a:ext uri="{FF2B5EF4-FFF2-40B4-BE49-F238E27FC236}">
              <a16:creationId xmlns:a16="http://schemas.microsoft.com/office/drawing/2014/main" id="{639BDE1E-793D-4C4F-8A88-939B597A6D88}"/>
            </a:ext>
          </a:extLst>
        </xdr:cNvPr>
        <xdr:cNvSpPr txBox="1"/>
      </xdr:nvSpPr>
      <xdr:spPr>
        <a:xfrm>
          <a:off x="857250" y="1080833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58</xdr:row>
      <xdr:rowOff>118110</xdr:rowOff>
    </xdr:from>
    <xdr:to>
      <xdr:col>24</xdr:col>
      <xdr:colOff>114300</xdr:colOff>
      <xdr:row>59</xdr:row>
      <xdr:rowOff>48260</xdr:rowOff>
    </xdr:to>
    <xdr:sp macro="" textlink="">
      <xdr:nvSpPr>
        <xdr:cNvPr id="191" name="楕円 190">
          <a:extLst>
            <a:ext uri="{FF2B5EF4-FFF2-40B4-BE49-F238E27FC236}">
              <a16:creationId xmlns:a16="http://schemas.microsoft.com/office/drawing/2014/main" id="{042B51EB-5FA5-4917-9FE0-C73D84251274}"/>
            </a:ext>
          </a:extLst>
        </xdr:cNvPr>
        <xdr:cNvSpPr/>
      </xdr:nvSpPr>
      <xdr:spPr>
        <a:xfrm>
          <a:off x="4124325" y="952246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140970</xdr:rowOff>
    </xdr:from>
    <xdr:ext cx="405130" cy="259080"/>
    <xdr:sp macro="" textlink="">
      <xdr:nvSpPr>
        <xdr:cNvPr id="192" name="【橋りょう・トンネル】&#10;有形固定資産減価償却率該当値テキスト">
          <a:extLst>
            <a:ext uri="{FF2B5EF4-FFF2-40B4-BE49-F238E27FC236}">
              <a16:creationId xmlns:a16="http://schemas.microsoft.com/office/drawing/2014/main" id="{EDC476FF-7CDC-4446-A1F7-7184FC6404A6}"/>
            </a:ext>
          </a:extLst>
        </xdr:cNvPr>
        <xdr:cNvSpPr txBox="1"/>
      </xdr:nvSpPr>
      <xdr:spPr>
        <a:xfrm>
          <a:off x="4219575" y="93833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77470</xdr:rowOff>
    </xdr:from>
    <xdr:to>
      <xdr:col>20</xdr:col>
      <xdr:colOff>38100</xdr:colOff>
      <xdr:row>59</xdr:row>
      <xdr:rowOff>7620</xdr:rowOff>
    </xdr:to>
    <xdr:sp macro="" textlink="">
      <xdr:nvSpPr>
        <xdr:cNvPr id="193" name="楕円 192">
          <a:extLst>
            <a:ext uri="{FF2B5EF4-FFF2-40B4-BE49-F238E27FC236}">
              <a16:creationId xmlns:a16="http://schemas.microsoft.com/office/drawing/2014/main" id="{1EEAB67A-FA47-4DEE-9BE6-6A4D4ABC0580}"/>
            </a:ext>
          </a:extLst>
        </xdr:cNvPr>
        <xdr:cNvSpPr/>
      </xdr:nvSpPr>
      <xdr:spPr>
        <a:xfrm>
          <a:off x="3381375" y="94786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128270</xdr:rowOff>
    </xdr:from>
    <xdr:to>
      <xdr:col>24</xdr:col>
      <xdr:colOff>63500</xdr:colOff>
      <xdr:row>58</xdr:row>
      <xdr:rowOff>168910</xdr:rowOff>
    </xdr:to>
    <xdr:cxnSp macro="">
      <xdr:nvCxnSpPr>
        <xdr:cNvPr id="194" name="直線コネクタ 193">
          <a:extLst>
            <a:ext uri="{FF2B5EF4-FFF2-40B4-BE49-F238E27FC236}">
              <a16:creationId xmlns:a16="http://schemas.microsoft.com/office/drawing/2014/main" id="{7AB19EA7-B293-471F-A199-962ED083B7AE}"/>
            </a:ext>
          </a:extLst>
        </xdr:cNvPr>
        <xdr:cNvCxnSpPr/>
      </xdr:nvCxnSpPr>
      <xdr:spPr>
        <a:xfrm>
          <a:off x="3429000" y="9526270"/>
          <a:ext cx="752475"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26670</xdr:rowOff>
    </xdr:from>
    <xdr:to>
      <xdr:col>15</xdr:col>
      <xdr:colOff>101600</xdr:colOff>
      <xdr:row>58</xdr:row>
      <xdr:rowOff>128270</xdr:rowOff>
    </xdr:to>
    <xdr:sp macro="" textlink="">
      <xdr:nvSpPr>
        <xdr:cNvPr id="195" name="楕円 194">
          <a:extLst>
            <a:ext uri="{FF2B5EF4-FFF2-40B4-BE49-F238E27FC236}">
              <a16:creationId xmlns:a16="http://schemas.microsoft.com/office/drawing/2014/main" id="{4909411E-B65E-4313-925D-FFFFD0E9D5D1}"/>
            </a:ext>
          </a:extLst>
        </xdr:cNvPr>
        <xdr:cNvSpPr/>
      </xdr:nvSpPr>
      <xdr:spPr>
        <a:xfrm>
          <a:off x="2571750" y="94310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77470</xdr:rowOff>
    </xdr:from>
    <xdr:to>
      <xdr:col>19</xdr:col>
      <xdr:colOff>177800</xdr:colOff>
      <xdr:row>58</xdr:row>
      <xdr:rowOff>128270</xdr:rowOff>
    </xdr:to>
    <xdr:cxnSp macro="">
      <xdr:nvCxnSpPr>
        <xdr:cNvPr id="196" name="直線コネクタ 195">
          <a:extLst>
            <a:ext uri="{FF2B5EF4-FFF2-40B4-BE49-F238E27FC236}">
              <a16:creationId xmlns:a16="http://schemas.microsoft.com/office/drawing/2014/main" id="{90B809C3-BE4F-4099-A663-87F946E4EAEC}"/>
            </a:ext>
          </a:extLst>
        </xdr:cNvPr>
        <xdr:cNvCxnSpPr/>
      </xdr:nvCxnSpPr>
      <xdr:spPr>
        <a:xfrm>
          <a:off x="2619375" y="9478645"/>
          <a:ext cx="809625"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170815</xdr:rowOff>
    </xdr:from>
    <xdr:to>
      <xdr:col>10</xdr:col>
      <xdr:colOff>165100</xdr:colOff>
      <xdr:row>58</xdr:row>
      <xdr:rowOff>100965</xdr:rowOff>
    </xdr:to>
    <xdr:sp macro="" textlink="">
      <xdr:nvSpPr>
        <xdr:cNvPr id="197" name="楕円 196">
          <a:extLst>
            <a:ext uri="{FF2B5EF4-FFF2-40B4-BE49-F238E27FC236}">
              <a16:creationId xmlns:a16="http://schemas.microsoft.com/office/drawing/2014/main" id="{2320AFEC-F547-4742-85D2-8447382DDA98}"/>
            </a:ext>
          </a:extLst>
        </xdr:cNvPr>
        <xdr:cNvSpPr/>
      </xdr:nvSpPr>
      <xdr:spPr>
        <a:xfrm>
          <a:off x="1781175" y="940054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50165</xdr:rowOff>
    </xdr:from>
    <xdr:to>
      <xdr:col>15</xdr:col>
      <xdr:colOff>50800</xdr:colOff>
      <xdr:row>58</xdr:row>
      <xdr:rowOff>77470</xdr:rowOff>
    </xdr:to>
    <xdr:cxnSp macro="">
      <xdr:nvCxnSpPr>
        <xdr:cNvPr id="198" name="直線コネクタ 197">
          <a:extLst>
            <a:ext uri="{FF2B5EF4-FFF2-40B4-BE49-F238E27FC236}">
              <a16:creationId xmlns:a16="http://schemas.microsoft.com/office/drawing/2014/main" id="{382FA0A6-6D2C-44EC-9A08-FBFFE827F06F}"/>
            </a:ext>
          </a:extLst>
        </xdr:cNvPr>
        <xdr:cNvCxnSpPr/>
      </xdr:nvCxnSpPr>
      <xdr:spPr>
        <a:xfrm>
          <a:off x="1828800" y="9448165"/>
          <a:ext cx="790575"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120650</xdr:rowOff>
    </xdr:from>
    <xdr:to>
      <xdr:col>6</xdr:col>
      <xdr:colOff>38100</xdr:colOff>
      <xdr:row>58</xdr:row>
      <xdr:rowOff>50800</xdr:rowOff>
    </xdr:to>
    <xdr:sp macro="" textlink="">
      <xdr:nvSpPr>
        <xdr:cNvPr id="199" name="楕円 198">
          <a:extLst>
            <a:ext uri="{FF2B5EF4-FFF2-40B4-BE49-F238E27FC236}">
              <a16:creationId xmlns:a16="http://schemas.microsoft.com/office/drawing/2014/main" id="{094B23AD-5C0D-4F74-9839-4292096EA484}"/>
            </a:ext>
          </a:extLst>
        </xdr:cNvPr>
        <xdr:cNvSpPr/>
      </xdr:nvSpPr>
      <xdr:spPr>
        <a:xfrm>
          <a:off x="981075" y="93630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0</xdr:rowOff>
    </xdr:from>
    <xdr:to>
      <xdr:col>10</xdr:col>
      <xdr:colOff>114300</xdr:colOff>
      <xdr:row>58</xdr:row>
      <xdr:rowOff>50165</xdr:rowOff>
    </xdr:to>
    <xdr:cxnSp macro="">
      <xdr:nvCxnSpPr>
        <xdr:cNvPr id="200" name="直線コネクタ 199">
          <a:extLst>
            <a:ext uri="{FF2B5EF4-FFF2-40B4-BE49-F238E27FC236}">
              <a16:creationId xmlns:a16="http://schemas.microsoft.com/office/drawing/2014/main" id="{136F2181-A8F9-48CC-B9B6-9726CDFE7953}"/>
            </a:ext>
          </a:extLst>
        </xdr:cNvPr>
        <xdr:cNvCxnSpPr/>
      </xdr:nvCxnSpPr>
      <xdr:spPr>
        <a:xfrm>
          <a:off x="1028700" y="9401175"/>
          <a:ext cx="8001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60</xdr:row>
      <xdr:rowOff>78740</xdr:rowOff>
    </xdr:from>
    <xdr:ext cx="405130" cy="259080"/>
    <xdr:sp macro="" textlink="">
      <xdr:nvSpPr>
        <xdr:cNvPr id="201" name="n_1aveValue【橋りょう・トンネル】&#10;有形固定資産減価償却率">
          <a:extLst>
            <a:ext uri="{FF2B5EF4-FFF2-40B4-BE49-F238E27FC236}">
              <a16:creationId xmlns:a16="http://schemas.microsoft.com/office/drawing/2014/main" id="{EBA58A2A-55FC-4A88-908F-755BC913201F}"/>
            </a:ext>
          </a:extLst>
        </xdr:cNvPr>
        <xdr:cNvSpPr txBox="1"/>
      </xdr:nvSpPr>
      <xdr:spPr>
        <a:xfrm>
          <a:off x="3239135" y="98037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60</xdr:row>
      <xdr:rowOff>33020</xdr:rowOff>
    </xdr:from>
    <xdr:ext cx="403225" cy="259080"/>
    <xdr:sp macro="" textlink="">
      <xdr:nvSpPr>
        <xdr:cNvPr id="202" name="n_2aveValue【橋りょう・トンネル】&#10;有形固定資産減価償却率">
          <a:extLst>
            <a:ext uri="{FF2B5EF4-FFF2-40B4-BE49-F238E27FC236}">
              <a16:creationId xmlns:a16="http://schemas.microsoft.com/office/drawing/2014/main" id="{9DBD1851-A93E-4528-B23B-27CB9C0E4379}"/>
            </a:ext>
          </a:extLst>
        </xdr:cNvPr>
        <xdr:cNvSpPr txBox="1"/>
      </xdr:nvSpPr>
      <xdr:spPr>
        <a:xfrm>
          <a:off x="2439035" y="97548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149225</xdr:rowOff>
    </xdr:from>
    <xdr:ext cx="403225" cy="259080"/>
    <xdr:sp macro="" textlink="">
      <xdr:nvSpPr>
        <xdr:cNvPr id="203" name="n_3aveValue【橋りょう・トンネル】&#10;有形固定資産減価償却率">
          <a:extLst>
            <a:ext uri="{FF2B5EF4-FFF2-40B4-BE49-F238E27FC236}">
              <a16:creationId xmlns:a16="http://schemas.microsoft.com/office/drawing/2014/main" id="{8B996C62-5ED7-4C30-B27B-B13D60BBB08D}"/>
            </a:ext>
          </a:extLst>
        </xdr:cNvPr>
        <xdr:cNvSpPr txBox="1"/>
      </xdr:nvSpPr>
      <xdr:spPr>
        <a:xfrm>
          <a:off x="1648460" y="971232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61</xdr:row>
      <xdr:rowOff>113030</xdr:rowOff>
    </xdr:from>
    <xdr:ext cx="403225" cy="259080"/>
    <xdr:sp macro="" textlink="">
      <xdr:nvSpPr>
        <xdr:cNvPr id="204" name="n_4aveValue【橋りょう・トンネル】&#10;有形固定資産減価償却率">
          <a:extLst>
            <a:ext uri="{FF2B5EF4-FFF2-40B4-BE49-F238E27FC236}">
              <a16:creationId xmlns:a16="http://schemas.microsoft.com/office/drawing/2014/main" id="{98F87AF4-8B49-4733-873F-1DC6CE58B6E6}"/>
            </a:ext>
          </a:extLst>
        </xdr:cNvPr>
        <xdr:cNvSpPr txBox="1"/>
      </xdr:nvSpPr>
      <xdr:spPr>
        <a:xfrm>
          <a:off x="848360" y="999998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57</xdr:row>
      <xdr:rowOff>24130</xdr:rowOff>
    </xdr:from>
    <xdr:ext cx="405130" cy="259080"/>
    <xdr:sp macro="" textlink="">
      <xdr:nvSpPr>
        <xdr:cNvPr id="205" name="n_1mainValue【橋りょう・トンネル】&#10;有形固定資産減価償却率">
          <a:extLst>
            <a:ext uri="{FF2B5EF4-FFF2-40B4-BE49-F238E27FC236}">
              <a16:creationId xmlns:a16="http://schemas.microsoft.com/office/drawing/2014/main" id="{E66E2710-6910-4FD0-8B5B-8BCD33FA37C6}"/>
            </a:ext>
          </a:extLst>
        </xdr:cNvPr>
        <xdr:cNvSpPr txBox="1"/>
      </xdr:nvSpPr>
      <xdr:spPr>
        <a:xfrm>
          <a:off x="3239135" y="92665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56</xdr:row>
      <xdr:rowOff>144780</xdr:rowOff>
    </xdr:from>
    <xdr:ext cx="403225" cy="257175"/>
    <xdr:sp macro="" textlink="">
      <xdr:nvSpPr>
        <xdr:cNvPr id="206" name="n_2mainValue【橋りょう・トンネル】&#10;有形固定資産減価償却率">
          <a:extLst>
            <a:ext uri="{FF2B5EF4-FFF2-40B4-BE49-F238E27FC236}">
              <a16:creationId xmlns:a16="http://schemas.microsoft.com/office/drawing/2014/main" id="{75170627-F505-4C22-9232-0851D691AAFE}"/>
            </a:ext>
          </a:extLst>
        </xdr:cNvPr>
        <xdr:cNvSpPr txBox="1"/>
      </xdr:nvSpPr>
      <xdr:spPr>
        <a:xfrm>
          <a:off x="2439035" y="921893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56</xdr:row>
      <xdr:rowOff>117475</xdr:rowOff>
    </xdr:from>
    <xdr:ext cx="403225" cy="259080"/>
    <xdr:sp macro="" textlink="">
      <xdr:nvSpPr>
        <xdr:cNvPr id="207" name="n_3mainValue【橋りょう・トンネル】&#10;有形固定資産減価償却率">
          <a:extLst>
            <a:ext uri="{FF2B5EF4-FFF2-40B4-BE49-F238E27FC236}">
              <a16:creationId xmlns:a16="http://schemas.microsoft.com/office/drawing/2014/main" id="{04598C8A-2D4F-43E7-A446-C994487622DC}"/>
            </a:ext>
          </a:extLst>
        </xdr:cNvPr>
        <xdr:cNvSpPr txBox="1"/>
      </xdr:nvSpPr>
      <xdr:spPr>
        <a:xfrm>
          <a:off x="1648460" y="91979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58.6</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56</xdr:row>
      <xdr:rowOff>67310</xdr:rowOff>
    </xdr:from>
    <xdr:ext cx="403225" cy="259080"/>
    <xdr:sp macro="" textlink="">
      <xdr:nvSpPr>
        <xdr:cNvPr id="208" name="n_4mainValue【橋りょう・トンネル】&#10;有形固定資産減価償却率">
          <a:extLst>
            <a:ext uri="{FF2B5EF4-FFF2-40B4-BE49-F238E27FC236}">
              <a16:creationId xmlns:a16="http://schemas.microsoft.com/office/drawing/2014/main" id="{BC04A73F-9EB9-46A5-B877-F8A1F5EF2ECB}"/>
            </a:ext>
          </a:extLst>
        </xdr:cNvPr>
        <xdr:cNvSpPr txBox="1"/>
      </xdr:nvSpPr>
      <xdr:spPr>
        <a:xfrm>
          <a:off x="848360" y="91414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CF16E2EF-2C39-49E5-87E2-6BF1E4E7AD86}"/>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1DEFDBFE-D01E-41BA-9752-16267C6B92B1}"/>
            </a:ext>
          </a:extLst>
        </xdr:cNvPr>
        <xdr:cNvSpPr/>
      </xdr:nvSpPr>
      <xdr:spPr>
        <a:xfrm>
          <a:off x="60674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C154D521-5AEC-4798-B721-91CB589166B0}"/>
            </a:ext>
          </a:extLst>
        </xdr:cNvPr>
        <xdr:cNvSpPr/>
      </xdr:nvSpPr>
      <xdr:spPr>
        <a:xfrm>
          <a:off x="60674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A56DD568-2332-408E-B0BE-70336E7BFA40}"/>
            </a:ext>
          </a:extLst>
        </xdr:cNvPr>
        <xdr:cNvSpPr/>
      </xdr:nvSpPr>
      <xdr:spPr>
        <a:xfrm>
          <a:off x="69818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9BEC75C5-960D-4BC9-90FA-D4F844B054F0}"/>
            </a:ext>
          </a:extLst>
        </xdr:cNvPr>
        <xdr:cNvSpPr/>
      </xdr:nvSpPr>
      <xdr:spPr>
        <a:xfrm>
          <a:off x="69818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E3E6069D-CB2E-4BF2-887C-BA507615DE76}"/>
            </a:ext>
          </a:extLst>
        </xdr:cNvPr>
        <xdr:cNvSpPr/>
      </xdr:nvSpPr>
      <xdr:spPr>
        <a:xfrm>
          <a:off x="80105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B4B76F8C-2DE9-4232-97DD-A9E5CF29BEFD}"/>
            </a:ext>
          </a:extLst>
        </xdr:cNvPr>
        <xdr:cNvSpPr/>
      </xdr:nvSpPr>
      <xdr:spPr>
        <a:xfrm>
          <a:off x="80105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188,193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4FCB8AC2-31BF-438F-9100-3913901B8220}"/>
            </a:ext>
          </a:extLst>
        </xdr:cNvPr>
        <xdr:cNvSpPr/>
      </xdr:nvSpPr>
      <xdr:spPr>
        <a:xfrm>
          <a:off x="5953125" y="864870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7980" cy="225425"/>
    <xdr:sp macro="" textlink="">
      <xdr:nvSpPr>
        <xdr:cNvPr id="217" name="テキスト ボックス 216">
          <a:extLst>
            <a:ext uri="{FF2B5EF4-FFF2-40B4-BE49-F238E27FC236}">
              <a16:creationId xmlns:a16="http://schemas.microsoft.com/office/drawing/2014/main" id="{E39C7361-9454-48C7-91B2-023A5B38820E}"/>
            </a:ext>
          </a:extLst>
        </xdr:cNvPr>
        <xdr:cNvSpPr txBox="1"/>
      </xdr:nvSpPr>
      <xdr:spPr>
        <a:xfrm>
          <a:off x="5915025" y="8467725"/>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7693E498-43F1-45AD-9E2A-D08C8E25CEF8}"/>
            </a:ext>
          </a:extLst>
        </xdr:cNvPr>
        <xdr:cNvCxnSpPr/>
      </xdr:nvCxnSpPr>
      <xdr:spPr>
        <a:xfrm>
          <a:off x="5953125" y="108108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130810</xdr:rowOff>
    </xdr:from>
    <xdr:to>
      <xdr:col>59</xdr:col>
      <xdr:colOff>50800</xdr:colOff>
      <xdr:row>64</xdr:row>
      <xdr:rowOff>130810</xdr:rowOff>
    </xdr:to>
    <xdr:cxnSp macro="">
      <xdr:nvCxnSpPr>
        <xdr:cNvPr id="219" name="直線コネクタ 218">
          <a:extLst>
            <a:ext uri="{FF2B5EF4-FFF2-40B4-BE49-F238E27FC236}">
              <a16:creationId xmlns:a16="http://schemas.microsoft.com/office/drawing/2014/main" id="{31D9844D-B8D8-45F8-80EA-96F023845B1E}"/>
            </a:ext>
          </a:extLst>
        </xdr:cNvPr>
        <xdr:cNvCxnSpPr/>
      </xdr:nvCxnSpPr>
      <xdr:spPr>
        <a:xfrm>
          <a:off x="5953125" y="105035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160020</xdr:rowOff>
    </xdr:from>
    <xdr:ext cx="247015" cy="259080"/>
    <xdr:sp macro="" textlink="">
      <xdr:nvSpPr>
        <xdr:cNvPr id="220" name="テキスト ボックス 219">
          <a:extLst>
            <a:ext uri="{FF2B5EF4-FFF2-40B4-BE49-F238E27FC236}">
              <a16:creationId xmlns:a16="http://schemas.microsoft.com/office/drawing/2014/main" id="{F46B4E9B-3FAE-4F56-B1A9-E590420E80AE}"/>
            </a:ext>
          </a:extLst>
        </xdr:cNvPr>
        <xdr:cNvSpPr txBox="1"/>
      </xdr:nvSpPr>
      <xdr:spPr>
        <a:xfrm>
          <a:off x="5723255" y="10373995"/>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146685</xdr:rowOff>
    </xdr:from>
    <xdr:to>
      <xdr:col>59</xdr:col>
      <xdr:colOff>50800</xdr:colOff>
      <xdr:row>62</xdr:row>
      <xdr:rowOff>146685</xdr:rowOff>
    </xdr:to>
    <xdr:cxnSp macro="">
      <xdr:nvCxnSpPr>
        <xdr:cNvPr id="221" name="直線コネクタ 220">
          <a:extLst>
            <a:ext uri="{FF2B5EF4-FFF2-40B4-BE49-F238E27FC236}">
              <a16:creationId xmlns:a16="http://schemas.microsoft.com/office/drawing/2014/main" id="{4D97BBCA-CAB9-4421-BCAC-82A4BE5B9B4B}"/>
            </a:ext>
          </a:extLst>
        </xdr:cNvPr>
        <xdr:cNvCxnSpPr/>
      </xdr:nvCxnSpPr>
      <xdr:spPr>
        <a:xfrm>
          <a:off x="5953125" y="1019238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62</xdr:row>
      <xdr:rowOff>4445</xdr:rowOff>
    </xdr:from>
    <xdr:ext cx="593725" cy="259080"/>
    <xdr:sp macro="" textlink="">
      <xdr:nvSpPr>
        <xdr:cNvPr id="222" name="テキスト ボックス 221">
          <a:extLst>
            <a:ext uri="{FF2B5EF4-FFF2-40B4-BE49-F238E27FC236}">
              <a16:creationId xmlns:a16="http://schemas.microsoft.com/office/drawing/2014/main" id="{DAC3CADE-DB33-4A1C-A9C7-A587908372F4}"/>
            </a:ext>
          </a:extLst>
        </xdr:cNvPr>
        <xdr:cNvSpPr txBox="1"/>
      </xdr:nvSpPr>
      <xdr:spPr>
        <a:xfrm>
          <a:off x="5420995" y="1005649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163195</xdr:rowOff>
    </xdr:from>
    <xdr:to>
      <xdr:col>59</xdr:col>
      <xdr:colOff>50800</xdr:colOff>
      <xdr:row>60</xdr:row>
      <xdr:rowOff>163195</xdr:rowOff>
    </xdr:to>
    <xdr:cxnSp macro="">
      <xdr:nvCxnSpPr>
        <xdr:cNvPr id="223" name="直線コネクタ 222">
          <a:extLst>
            <a:ext uri="{FF2B5EF4-FFF2-40B4-BE49-F238E27FC236}">
              <a16:creationId xmlns:a16="http://schemas.microsoft.com/office/drawing/2014/main" id="{A8BD774F-3415-42B5-9F25-E233175898F0}"/>
            </a:ext>
          </a:extLst>
        </xdr:cNvPr>
        <xdr:cNvCxnSpPr/>
      </xdr:nvCxnSpPr>
      <xdr:spPr>
        <a:xfrm>
          <a:off x="5953125" y="988504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60</xdr:row>
      <xdr:rowOff>20955</xdr:rowOff>
    </xdr:from>
    <xdr:ext cx="593725" cy="257175"/>
    <xdr:sp macro="" textlink="">
      <xdr:nvSpPr>
        <xdr:cNvPr id="224" name="テキスト ボックス 223">
          <a:extLst>
            <a:ext uri="{FF2B5EF4-FFF2-40B4-BE49-F238E27FC236}">
              <a16:creationId xmlns:a16="http://schemas.microsoft.com/office/drawing/2014/main" id="{883506F2-F590-438E-A89B-953AF81AA8B6}"/>
            </a:ext>
          </a:extLst>
        </xdr:cNvPr>
        <xdr:cNvSpPr txBox="1"/>
      </xdr:nvSpPr>
      <xdr:spPr>
        <a:xfrm>
          <a:off x="5420995" y="974598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8255</xdr:rowOff>
    </xdr:from>
    <xdr:to>
      <xdr:col>59</xdr:col>
      <xdr:colOff>50800</xdr:colOff>
      <xdr:row>59</xdr:row>
      <xdr:rowOff>8255</xdr:rowOff>
    </xdr:to>
    <xdr:cxnSp macro="">
      <xdr:nvCxnSpPr>
        <xdr:cNvPr id="225" name="直線コネクタ 224">
          <a:extLst>
            <a:ext uri="{FF2B5EF4-FFF2-40B4-BE49-F238E27FC236}">
              <a16:creationId xmlns:a16="http://schemas.microsoft.com/office/drawing/2014/main" id="{A61871CA-61ED-40BC-85F2-1DFABE754222}"/>
            </a:ext>
          </a:extLst>
        </xdr:cNvPr>
        <xdr:cNvCxnSpPr/>
      </xdr:nvCxnSpPr>
      <xdr:spPr>
        <a:xfrm>
          <a:off x="5953125" y="957453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58</xdr:row>
      <xdr:rowOff>37465</xdr:rowOff>
    </xdr:from>
    <xdr:ext cx="593725" cy="259080"/>
    <xdr:sp macro="" textlink="">
      <xdr:nvSpPr>
        <xdr:cNvPr id="226" name="テキスト ボックス 225">
          <a:extLst>
            <a:ext uri="{FF2B5EF4-FFF2-40B4-BE49-F238E27FC236}">
              <a16:creationId xmlns:a16="http://schemas.microsoft.com/office/drawing/2014/main" id="{A5EE4A5F-5230-494E-9C08-9C37B13BE2CE}"/>
            </a:ext>
          </a:extLst>
        </xdr:cNvPr>
        <xdr:cNvSpPr txBox="1"/>
      </xdr:nvSpPr>
      <xdr:spPr>
        <a:xfrm>
          <a:off x="5420995" y="943864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24765</xdr:rowOff>
    </xdr:from>
    <xdr:to>
      <xdr:col>59</xdr:col>
      <xdr:colOff>50800</xdr:colOff>
      <xdr:row>57</xdr:row>
      <xdr:rowOff>24765</xdr:rowOff>
    </xdr:to>
    <xdr:cxnSp macro="">
      <xdr:nvCxnSpPr>
        <xdr:cNvPr id="227" name="直線コネクタ 226">
          <a:extLst>
            <a:ext uri="{FF2B5EF4-FFF2-40B4-BE49-F238E27FC236}">
              <a16:creationId xmlns:a16="http://schemas.microsoft.com/office/drawing/2014/main" id="{D7D435D0-1FEC-43BC-91E9-1283E70EA41F}"/>
            </a:ext>
          </a:extLst>
        </xdr:cNvPr>
        <xdr:cNvCxnSpPr/>
      </xdr:nvCxnSpPr>
      <xdr:spPr>
        <a:xfrm>
          <a:off x="5953125" y="9267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53975</xdr:rowOff>
    </xdr:from>
    <xdr:ext cx="593725" cy="257175"/>
    <xdr:sp macro="" textlink="">
      <xdr:nvSpPr>
        <xdr:cNvPr id="228" name="テキスト ボックス 227">
          <a:extLst>
            <a:ext uri="{FF2B5EF4-FFF2-40B4-BE49-F238E27FC236}">
              <a16:creationId xmlns:a16="http://schemas.microsoft.com/office/drawing/2014/main" id="{255EA899-C3D4-4B81-A939-5DE6271FC034}"/>
            </a:ext>
          </a:extLst>
        </xdr:cNvPr>
        <xdr:cNvSpPr txBox="1"/>
      </xdr:nvSpPr>
      <xdr:spPr>
        <a:xfrm>
          <a:off x="5420995" y="913130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40640</xdr:rowOff>
    </xdr:from>
    <xdr:to>
      <xdr:col>59</xdr:col>
      <xdr:colOff>50800</xdr:colOff>
      <xdr:row>55</xdr:row>
      <xdr:rowOff>40640</xdr:rowOff>
    </xdr:to>
    <xdr:cxnSp macro="">
      <xdr:nvCxnSpPr>
        <xdr:cNvPr id="229" name="直線コネクタ 228">
          <a:extLst>
            <a:ext uri="{FF2B5EF4-FFF2-40B4-BE49-F238E27FC236}">
              <a16:creationId xmlns:a16="http://schemas.microsoft.com/office/drawing/2014/main" id="{7D83D69A-C1AA-4E9D-A548-BBCCBDA30158}"/>
            </a:ext>
          </a:extLst>
        </xdr:cNvPr>
        <xdr:cNvCxnSpPr/>
      </xdr:nvCxnSpPr>
      <xdr:spPr>
        <a:xfrm>
          <a:off x="5953125" y="895604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54</xdr:row>
      <xdr:rowOff>69850</xdr:rowOff>
    </xdr:from>
    <xdr:ext cx="593725" cy="259080"/>
    <xdr:sp macro="" textlink="">
      <xdr:nvSpPr>
        <xdr:cNvPr id="230" name="テキスト ボックス 229">
          <a:extLst>
            <a:ext uri="{FF2B5EF4-FFF2-40B4-BE49-F238E27FC236}">
              <a16:creationId xmlns:a16="http://schemas.microsoft.com/office/drawing/2014/main" id="{4D038004-66E4-4F96-9D43-CCBE2D41F2A1}"/>
            </a:ext>
          </a:extLst>
        </xdr:cNvPr>
        <xdr:cNvSpPr txBox="1"/>
      </xdr:nvSpPr>
      <xdr:spPr>
        <a:xfrm>
          <a:off x="5420995" y="882015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CFBCA149-A47F-429C-9C04-4C75C2361F4D}"/>
            </a:ext>
          </a:extLst>
        </xdr:cNvPr>
        <xdr:cNvCxnSpPr/>
      </xdr:nvCxnSpPr>
      <xdr:spPr>
        <a:xfrm>
          <a:off x="5953125" y="86487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86360</xdr:rowOff>
    </xdr:from>
    <xdr:ext cx="593725" cy="257175"/>
    <xdr:sp macro="" textlink="">
      <xdr:nvSpPr>
        <xdr:cNvPr id="232" name="テキスト ボックス 231">
          <a:extLst>
            <a:ext uri="{FF2B5EF4-FFF2-40B4-BE49-F238E27FC236}">
              <a16:creationId xmlns:a16="http://schemas.microsoft.com/office/drawing/2014/main" id="{8FC0875B-9F29-4937-B069-57B6221C1882}"/>
            </a:ext>
          </a:extLst>
        </xdr:cNvPr>
        <xdr:cNvSpPr txBox="1"/>
      </xdr:nvSpPr>
      <xdr:spPr>
        <a:xfrm>
          <a:off x="5420995" y="851281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橋りょう・トンネル】&#10;一人当たり有形固定資産（償却資産）額グラフ枠">
          <a:extLst>
            <a:ext uri="{FF2B5EF4-FFF2-40B4-BE49-F238E27FC236}">
              <a16:creationId xmlns:a16="http://schemas.microsoft.com/office/drawing/2014/main" id="{CDC3A4EF-FB1D-437A-8D64-413FA0D9B0CB}"/>
            </a:ext>
          </a:extLst>
        </xdr:cNvPr>
        <xdr:cNvSpPr/>
      </xdr:nvSpPr>
      <xdr:spPr>
        <a:xfrm>
          <a:off x="5953125" y="864870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58420</xdr:rowOff>
    </xdr:from>
    <xdr:to>
      <xdr:col>54</xdr:col>
      <xdr:colOff>189865</xdr:colOff>
      <xdr:row>64</xdr:row>
      <xdr:rowOff>48260</xdr:rowOff>
    </xdr:to>
    <xdr:cxnSp macro="">
      <xdr:nvCxnSpPr>
        <xdr:cNvPr id="234" name="直線コネクタ 233">
          <a:extLst>
            <a:ext uri="{FF2B5EF4-FFF2-40B4-BE49-F238E27FC236}">
              <a16:creationId xmlns:a16="http://schemas.microsoft.com/office/drawing/2014/main" id="{72E7BC36-1634-4BDE-B009-8AECA4A802BB}"/>
            </a:ext>
          </a:extLst>
        </xdr:cNvPr>
        <xdr:cNvCxnSpPr/>
      </xdr:nvCxnSpPr>
      <xdr:spPr>
        <a:xfrm flipV="1">
          <a:off x="9429115" y="8973820"/>
          <a:ext cx="0" cy="1443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52070</xdr:rowOff>
    </xdr:from>
    <xdr:ext cx="534670" cy="257175"/>
    <xdr:sp macro="" textlink="">
      <xdr:nvSpPr>
        <xdr:cNvPr id="235" name="【橋りょう・トンネル】&#10;一人当たり有形固定資産（償却資産）額最小値テキスト">
          <a:extLst>
            <a:ext uri="{FF2B5EF4-FFF2-40B4-BE49-F238E27FC236}">
              <a16:creationId xmlns:a16="http://schemas.microsoft.com/office/drawing/2014/main" id="{5908009C-2208-4588-886C-C9C1CB1DD881}"/>
            </a:ext>
          </a:extLst>
        </xdr:cNvPr>
        <xdr:cNvSpPr txBox="1"/>
      </xdr:nvSpPr>
      <xdr:spPr>
        <a:xfrm>
          <a:off x="9467850" y="10421620"/>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25,277</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48260</xdr:rowOff>
    </xdr:from>
    <xdr:to>
      <xdr:col>55</xdr:col>
      <xdr:colOff>88900</xdr:colOff>
      <xdr:row>64</xdr:row>
      <xdr:rowOff>48260</xdr:rowOff>
    </xdr:to>
    <xdr:cxnSp macro="">
      <xdr:nvCxnSpPr>
        <xdr:cNvPr id="236" name="直線コネクタ 235">
          <a:extLst>
            <a:ext uri="{FF2B5EF4-FFF2-40B4-BE49-F238E27FC236}">
              <a16:creationId xmlns:a16="http://schemas.microsoft.com/office/drawing/2014/main" id="{5ABA54BA-A973-46FD-8AE3-9E6402CEC014}"/>
            </a:ext>
          </a:extLst>
        </xdr:cNvPr>
        <xdr:cNvCxnSpPr/>
      </xdr:nvCxnSpPr>
      <xdr:spPr>
        <a:xfrm>
          <a:off x="9363075" y="10417810"/>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5080</xdr:rowOff>
    </xdr:from>
    <xdr:ext cx="598805" cy="259080"/>
    <xdr:sp macro="" textlink="">
      <xdr:nvSpPr>
        <xdr:cNvPr id="237" name="【橋りょう・トンネル】&#10;一人当たり有形固定資産（償却資産）額最大値テキスト">
          <a:extLst>
            <a:ext uri="{FF2B5EF4-FFF2-40B4-BE49-F238E27FC236}">
              <a16:creationId xmlns:a16="http://schemas.microsoft.com/office/drawing/2014/main" id="{00FD09C1-507B-49B0-B07A-A2B58B5BBA71}"/>
            </a:ext>
          </a:extLst>
        </xdr:cNvPr>
        <xdr:cNvSpPr txBox="1"/>
      </xdr:nvSpPr>
      <xdr:spPr>
        <a:xfrm>
          <a:off x="9467850" y="87617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494,536</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58420</xdr:rowOff>
    </xdr:from>
    <xdr:to>
      <xdr:col>55</xdr:col>
      <xdr:colOff>88900</xdr:colOff>
      <xdr:row>55</xdr:row>
      <xdr:rowOff>58420</xdr:rowOff>
    </xdr:to>
    <xdr:cxnSp macro="">
      <xdr:nvCxnSpPr>
        <xdr:cNvPr id="238" name="直線コネクタ 237">
          <a:extLst>
            <a:ext uri="{FF2B5EF4-FFF2-40B4-BE49-F238E27FC236}">
              <a16:creationId xmlns:a16="http://schemas.microsoft.com/office/drawing/2014/main" id="{A77D4D43-5AC6-4C3E-AF85-0AED3205E049}"/>
            </a:ext>
          </a:extLst>
        </xdr:cNvPr>
        <xdr:cNvCxnSpPr/>
      </xdr:nvCxnSpPr>
      <xdr:spPr>
        <a:xfrm>
          <a:off x="9363075" y="8973820"/>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54610</xdr:rowOff>
    </xdr:from>
    <xdr:ext cx="598805" cy="257175"/>
    <xdr:sp macro="" textlink="">
      <xdr:nvSpPr>
        <xdr:cNvPr id="239" name="【橋りょう・トンネル】&#10;一人当たり有形固定資産（償却資産）額平均値テキスト">
          <a:extLst>
            <a:ext uri="{FF2B5EF4-FFF2-40B4-BE49-F238E27FC236}">
              <a16:creationId xmlns:a16="http://schemas.microsoft.com/office/drawing/2014/main" id="{66115237-9933-4FA6-ACE1-C42FF9BB343D}"/>
            </a:ext>
          </a:extLst>
        </xdr:cNvPr>
        <xdr:cNvSpPr txBox="1"/>
      </xdr:nvSpPr>
      <xdr:spPr>
        <a:xfrm>
          <a:off x="9467850" y="9941560"/>
          <a:ext cx="59880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158,627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76200</xdr:rowOff>
    </xdr:from>
    <xdr:to>
      <xdr:col>55</xdr:col>
      <xdr:colOff>50800</xdr:colOff>
      <xdr:row>62</xdr:row>
      <xdr:rowOff>6350</xdr:rowOff>
    </xdr:to>
    <xdr:sp macro="" textlink="">
      <xdr:nvSpPr>
        <xdr:cNvPr id="240" name="フローチャート: 判断 239">
          <a:extLst>
            <a:ext uri="{FF2B5EF4-FFF2-40B4-BE49-F238E27FC236}">
              <a16:creationId xmlns:a16="http://schemas.microsoft.com/office/drawing/2014/main" id="{62FA0460-5506-4B46-821C-3421B6DDC9DF}"/>
            </a:ext>
          </a:extLst>
        </xdr:cNvPr>
        <xdr:cNvSpPr/>
      </xdr:nvSpPr>
      <xdr:spPr>
        <a:xfrm>
          <a:off x="9401175" y="996315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122555</xdr:rowOff>
    </xdr:from>
    <xdr:to>
      <xdr:col>50</xdr:col>
      <xdr:colOff>165100</xdr:colOff>
      <xdr:row>62</xdr:row>
      <xdr:rowOff>52705</xdr:rowOff>
    </xdr:to>
    <xdr:sp macro="" textlink="">
      <xdr:nvSpPr>
        <xdr:cNvPr id="241" name="フローチャート: 判断 240">
          <a:extLst>
            <a:ext uri="{FF2B5EF4-FFF2-40B4-BE49-F238E27FC236}">
              <a16:creationId xmlns:a16="http://schemas.microsoft.com/office/drawing/2014/main" id="{568B8FCE-61C7-49D5-96A1-550CA65F8CD0}"/>
            </a:ext>
          </a:extLst>
        </xdr:cNvPr>
        <xdr:cNvSpPr/>
      </xdr:nvSpPr>
      <xdr:spPr>
        <a:xfrm>
          <a:off x="8639175" y="1001268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113030</xdr:rowOff>
    </xdr:from>
    <xdr:to>
      <xdr:col>46</xdr:col>
      <xdr:colOff>38100</xdr:colOff>
      <xdr:row>62</xdr:row>
      <xdr:rowOff>43180</xdr:rowOff>
    </xdr:to>
    <xdr:sp macro="" textlink="">
      <xdr:nvSpPr>
        <xdr:cNvPr id="242" name="フローチャート: 判断 241">
          <a:extLst>
            <a:ext uri="{FF2B5EF4-FFF2-40B4-BE49-F238E27FC236}">
              <a16:creationId xmlns:a16="http://schemas.microsoft.com/office/drawing/2014/main" id="{55A6D818-B7F5-44EE-B490-010B85B463A9}"/>
            </a:ext>
          </a:extLst>
        </xdr:cNvPr>
        <xdr:cNvSpPr/>
      </xdr:nvSpPr>
      <xdr:spPr>
        <a:xfrm>
          <a:off x="7839075" y="99999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118745</xdr:rowOff>
    </xdr:from>
    <xdr:to>
      <xdr:col>41</xdr:col>
      <xdr:colOff>101600</xdr:colOff>
      <xdr:row>62</xdr:row>
      <xdr:rowOff>48895</xdr:rowOff>
    </xdr:to>
    <xdr:sp macro="" textlink="">
      <xdr:nvSpPr>
        <xdr:cNvPr id="243" name="フローチャート: 判断 242">
          <a:extLst>
            <a:ext uri="{FF2B5EF4-FFF2-40B4-BE49-F238E27FC236}">
              <a16:creationId xmlns:a16="http://schemas.microsoft.com/office/drawing/2014/main" id="{E1971C89-1A92-460E-8206-7F39BE56DC9D}"/>
            </a:ext>
          </a:extLst>
        </xdr:cNvPr>
        <xdr:cNvSpPr/>
      </xdr:nvSpPr>
      <xdr:spPr>
        <a:xfrm>
          <a:off x="7029450" y="1000887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147955</xdr:rowOff>
    </xdr:from>
    <xdr:to>
      <xdr:col>36</xdr:col>
      <xdr:colOff>165100</xdr:colOff>
      <xdr:row>61</xdr:row>
      <xdr:rowOff>78105</xdr:rowOff>
    </xdr:to>
    <xdr:sp macro="" textlink="">
      <xdr:nvSpPr>
        <xdr:cNvPr id="244" name="フローチャート: 判断 243">
          <a:extLst>
            <a:ext uri="{FF2B5EF4-FFF2-40B4-BE49-F238E27FC236}">
              <a16:creationId xmlns:a16="http://schemas.microsoft.com/office/drawing/2014/main" id="{D215ACAF-CBBB-42B8-8097-2C3AE2C00566}"/>
            </a:ext>
          </a:extLst>
        </xdr:cNvPr>
        <xdr:cNvSpPr/>
      </xdr:nvSpPr>
      <xdr:spPr>
        <a:xfrm>
          <a:off x="6238875" y="98698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7175"/>
    <xdr:sp macro="" textlink="">
      <xdr:nvSpPr>
        <xdr:cNvPr id="245" name="テキスト ボックス 244">
          <a:extLst>
            <a:ext uri="{FF2B5EF4-FFF2-40B4-BE49-F238E27FC236}">
              <a16:creationId xmlns:a16="http://schemas.microsoft.com/office/drawing/2014/main" id="{3549613C-EF53-4BD9-B5EF-6808647C50DE}"/>
            </a:ext>
          </a:extLst>
        </xdr:cNvPr>
        <xdr:cNvSpPr txBox="1"/>
      </xdr:nvSpPr>
      <xdr:spPr>
        <a:xfrm>
          <a:off x="9258300" y="1080833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7175"/>
    <xdr:sp macro="" textlink="">
      <xdr:nvSpPr>
        <xdr:cNvPr id="246" name="テキスト ボックス 245">
          <a:extLst>
            <a:ext uri="{FF2B5EF4-FFF2-40B4-BE49-F238E27FC236}">
              <a16:creationId xmlns:a16="http://schemas.microsoft.com/office/drawing/2014/main" id="{5C0F4448-61BA-475C-8DFE-9F7D2BD7E881}"/>
            </a:ext>
          </a:extLst>
        </xdr:cNvPr>
        <xdr:cNvSpPr txBox="1"/>
      </xdr:nvSpPr>
      <xdr:spPr>
        <a:xfrm>
          <a:off x="8515350" y="1080833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7175"/>
    <xdr:sp macro="" textlink="">
      <xdr:nvSpPr>
        <xdr:cNvPr id="247" name="テキスト ボックス 246">
          <a:extLst>
            <a:ext uri="{FF2B5EF4-FFF2-40B4-BE49-F238E27FC236}">
              <a16:creationId xmlns:a16="http://schemas.microsoft.com/office/drawing/2014/main" id="{219389FE-81EE-4AAB-BB4D-AB09759E899E}"/>
            </a:ext>
          </a:extLst>
        </xdr:cNvPr>
        <xdr:cNvSpPr txBox="1"/>
      </xdr:nvSpPr>
      <xdr:spPr>
        <a:xfrm>
          <a:off x="7715250" y="1080833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7175"/>
    <xdr:sp macro="" textlink="">
      <xdr:nvSpPr>
        <xdr:cNvPr id="248" name="テキスト ボックス 247">
          <a:extLst>
            <a:ext uri="{FF2B5EF4-FFF2-40B4-BE49-F238E27FC236}">
              <a16:creationId xmlns:a16="http://schemas.microsoft.com/office/drawing/2014/main" id="{97E92EEA-51D9-49A0-8C12-EC484B84BB82}"/>
            </a:ext>
          </a:extLst>
        </xdr:cNvPr>
        <xdr:cNvSpPr txBox="1"/>
      </xdr:nvSpPr>
      <xdr:spPr>
        <a:xfrm>
          <a:off x="6905625" y="1080833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7175"/>
    <xdr:sp macro="" textlink="">
      <xdr:nvSpPr>
        <xdr:cNvPr id="249" name="テキスト ボックス 248">
          <a:extLst>
            <a:ext uri="{FF2B5EF4-FFF2-40B4-BE49-F238E27FC236}">
              <a16:creationId xmlns:a16="http://schemas.microsoft.com/office/drawing/2014/main" id="{F9495826-005D-4F60-9EFC-6BCBA1CD2F60}"/>
            </a:ext>
          </a:extLst>
        </xdr:cNvPr>
        <xdr:cNvSpPr txBox="1"/>
      </xdr:nvSpPr>
      <xdr:spPr>
        <a:xfrm>
          <a:off x="6115050" y="1080833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59</xdr:row>
      <xdr:rowOff>130810</xdr:rowOff>
    </xdr:from>
    <xdr:to>
      <xdr:col>55</xdr:col>
      <xdr:colOff>50800</xdr:colOff>
      <xdr:row>60</xdr:row>
      <xdr:rowOff>60960</xdr:rowOff>
    </xdr:to>
    <xdr:sp macro="" textlink="">
      <xdr:nvSpPr>
        <xdr:cNvPr id="250" name="楕円 249">
          <a:extLst>
            <a:ext uri="{FF2B5EF4-FFF2-40B4-BE49-F238E27FC236}">
              <a16:creationId xmlns:a16="http://schemas.microsoft.com/office/drawing/2014/main" id="{E9776F73-4124-4AA1-85EE-1E802B13A3FA}"/>
            </a:ext>
          </a:extLst>
        </xdr:cNvPr>
        <xdr:cNvSpPr/>
      </xdr:nvSpPr>
      <xdr:spPr>
        <a:xfrm>
          <a:off x="9401175" y="969391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153670</xdr:rowOff>
    </xdr:from>
    <xdr:ext cx="598805" cy="259080"/>
    <xdr:sp macro="" textlink="">
      <xdr:nvSpPr>
        <xdr:cNvPr id="251" name="【橋りょう・トンネル】&#10;一人当たり有形固定資産（償却資産）額該当値テキスト">
          <a:extLst>
            <a:ext uri="{FF2B5EF4-FFF2-40B4-BE49-F238E27FC236}">
              <a16:creationId xmlns:a16="http://schemas.microsoft.com/office/drawing/2014/main" id="{DFAC1FA5-3625-4601-8BD2-3B372D86B97D}"/>
            </a:ext>
          </a:extLst>
        </xdr:cNvPr>
        <xdr:cNvSpPr txBox="1"/>
      </xdr:nvSpPr>
      <xdr:spPr>
        <a:xfrm>
          <a:off x="9467850" y="955484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246,888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59</xdr:row>
      <xdr:rowOff>147955</xdr:rowOff>
    </xdr:from>
    <xdr:to>
      <xdr:col>50</xdr:col>
      <xdr:colOff>165100</xdr:colOff>
      <xdr:row>60</xdr:row>
      <xdr:rowOff>78105</xdr:rowOff>
    </xdr:to>
    <xdr:sp macro="" textlink="">
      <xdr:nvSpPr>
        <xdr:cNvPr id="252" name="楕円 251">
          <a:extLst>
            <a:ext uri="{FF2B5EF4-FFF2-40B4-BE49-F238E27FC236}">
              <a16:creationId xmlns:a16="http://schemas.microsoft.com/office/drawing/2014/main" id="{1BCF7A2D-A51C-4944-A1ED-0F77FC53B724}"/>
            </a:ext>
          </a:extLst>
        </xdr:cNvPr>
        <xdr:cNvSpPr/>
      </xdr:nvSpPr>
      <xdr:spPr>
        <a:xfrm>
          <a:off x="8639175" y="97078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10160</xdr:rowOff>
    </xdr:from>
    <xdr:to>
      <xdr:col>55</xdr:col>
      <xdr:colOff>0</xdr:colOff>
      <xdr:row>60</xdr:row>
      <xdr:rowOff>27305</xdr:rowOff>
    </xdr:to>
    <xdr:cxnSp macro="">
      <xdr:nvCxnSpPr>
        <xdr:cNvPr id="253" name="直線コネクタ 252">
          <a:extLst>
            <a:ext uri="{FF2B5EF4-FFF2-40B4-BE49-F238E27FC236}">
              <a16:creationId xmlns:a16="http://schemas.microsoft.com/office/drawing/2014/main" id="{E67DD432-58F3-4975-8CBA-B08BD799C6CC}"/>
            </a:ext>
          </a:extLst>
        </xdr:cNvPr>
        <xdr:cNvCxnSpPr/>
      </xdr:nvCxnSpPr>
      <xdr:spPr>
        <a:xfrm flipV="1">
          <a:off x="8686800" y="9732010"/>
          <a:ext cx="74295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165100</xdr:rowOff>
    </xdr:from>
    <xdr:to>
      <xdr:col>46</xdr:col>
      <xdr:colOff>38100</xdr:colOff>
      <xdr:row>60</xdr:row>
      <xdr:rowOff>95250</xdr:rowOff>
    </xdr:to>
    <xdr:sp macro="" textlink="">
      <xdr:nvSpPr>
        <xdr:cNvPr id="254" name="楕円 253">
          <a:extLst>
            <a:ext uri="{FF2B5EF4-FFF2-40B4-BE49-F238E27FC236}">
              <a16:creationId xmlns:a16="http://schemas.microsoft.com/office/drawing/2014/main" id="{F11D9801-403E-47A9-896A-45B74D39D193}"/>
            </a:ext>
          </a:extLst>
        </xdr:cNvPr>
        <xdr:cNvSpPr/>
      </xdr:nvSpPr>
      <xdr:spPr>
        <a:xfrm>
          <a:off x="7839075" y="97250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27305</xdr:rowOff>
    </xdr:from>
    <xdr:to>
      <xdr:col>50</xdr:col>
      <xdr:colOff>114300</xdr:colOff>
      <xdr:row>60</xdr:row>
      <xdr:rowOff>44450</xdr:rowOff>
    </xdr:to>
    <xdr:cxnSp macro="">
      <xdr:nvCxnSpPr>
        <xdr:cNvPr id="255" name="直線コネクタ 254">
          <a:extLst>
            <a:ext uri="{FF2B5EF4-FFF2-40B4-BE49-F238E27FC236}">
              <a16:creationId xmlns:a16="http://schemas.microsoft.com/office/drawing/2014/main" id="{379A1CFD-D337-439D-B722-2010D6BB6385}"/>
            </a:ext>
          </a:extLst>
        </xdr:cNvPr>
        <xdr:cNvCxnSpPr/>
      </xdr:nvCxnSpPr>
      <xdr:spPr>
        <a:xfrm flipV="1">
          <a:off x="7886700" y="9755505"/>
          <a:ext cx="8001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15240</xdr:rowOff>
    </xdr:from>
    <xdr:to>
      <xdr:col>41</xdr:col>
      <xdr:colOff>101600</xdr:colOff>
      <xdr:row>60</xdr:row>
      <xdr:rowOff>116840</xdr:rowOff>
    </xdr:to>
    <xdr:sp macro="" textlink="">
      <xdr:nvSpPr>
        <xdr:cNvPr id="256" name="楕円 255">
          <a:extLst>
            <a:ext uri="{FF2B5EF4-FFF2-40B4-BE49-F238E27FC236}">
              <a16:creationId xmlns:a16="http://schemas.microsoft.com/office/drawing/2014/main" id="{5352BC94-73E9-45A1-B111-D37442731E72}"/>
            </a:ext>
          </a:extLst>
        </xdr:cNvPr>
        <xdr:cNvSpPr/>
      </xdr:nvSpPr>
      <xdr:spPr>
        <a:xfrm>
          <a:off x="7029450" y="973709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44450</xdr:rowOff>
    </xdr:from>
    <xdr:to>
      <xdr:col>45</xdr:col>
      <xdr:colOff>177800</xdr:colOff>
      <xdr:row>60</xdr:row>
      <xdr:rowOff>66040</xdr:rowOff>
    </xdr:to>
    <xdr:cxnSp macro="">
      <xdr:nvCxnSpPr>
        <xdr:cNvPr id="257" name="直線コネクタ 256">
          <a:extLst>
            <a:ext uri="{FF2B5EF4-FFF2-40B4-BE49-F238E27FC236}">
              <a16:creationId xmlns:a16="http://schemas.microsoft.com/office/drawing/2014/main" id="{DB4BEA51-0632-458B-88A4-B962C3DA0931}"/>
            </a:ext>
          </a:extLst>
        </xdr:cNvPr>
        <xdr:cNvCxnSpPr/>
      </xdr:nvCxnSpPr>
      <xdr:spPr>
        <a:xfrm flipV="1">
          <a:off x="7077075" y="9772650"/>
          <a:ext cx="809625"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29210</xdr:rowOff>
    </xdr:from>
    <xdr:to>
      <xdr:col>36</xdr:col>
      <xdr:colOff>165100</xdr:colOff>
      <xdr:row>60</xdr:row>
      <xdr:rowOff>130810</xdr:rowOff>
    </xdr:to>
    <xdr:sp macro="" textlink="">
      <xdr:nvSpPr>
        <xdr:cNvPr id="258" name="楕円 257">
          <a:extLst>
            <a:ext uri="{FF2B5EF4-FFF2-40B4-BE49-F238E27FC236}">
              <a16:creationId xmlns:a16="http://schemas.microsoft.com/office/drawing/2014/main" id="{E1B93469-FC0D-43E9-8F9E-3EDAED372C3C}"/>
            </a:ext>
          </a:extLst>
        </xdr:cNvPr>
        <xdr:cNvSpPr/>
      </xdr:nvSpPr>
      <xdr:spPr>
        <a:xfrm>
          <a:off x="6238875" y="975106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66040</xdr:rowOff>
    </xdr:from>
    <xdr:to>
      <xdr:col>41</xdr:col>
      <xdr:colOff>50800</xdr:colOff>
      <xdr:row>60</xdr:row>
      <xdr:rowOff>80010</xdr:rowOff>
    </xdr:to>
    <xdr:cxnSp macro="">
      <xdr:nvCxnSpPr>
        <xdr:cNvPr id="259" name="直線コネクタ 258">
          <a:extLst>
            <a:ext uri="{FF2B5EF4-FFF2-40B4-BE49-F238E27FC236}">
              <a16:creationId xmlns:a16="http://schemas.microsoft.com/office/drawing/2014/main" id="{B2FEE611-709F-400D-96B5-D6C8D58DDE7C}"/>
            </a:ext>
          </a:extLst>
        </xdr:cNvPr>
        <xdr:cNvCxnSpPr/>
      </xdr:nvCxnSpPr>
      <xdr:spPr>
        <a:xfrm flipV="1">
          <a:off x="6286500" y="9794240"/>
          <a:ext cx="790575"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182880</xdr:colOff>
      <xdr:row>62</xdr:row>
      <xdr:rowOff>43815</xdr:rowOff>
    </xdr:from>
    <xdr:ext cx="596900" cy="257175"/>
    <xdr:sp macro="" textlink="">
      <xdr:nvSpPr>
        <xdr:cNvPr id="260" name="n_1aveValue【橋りょう・トンネル】&#10;一人当たり有形固定資産（償却資産）額">
          <a:extLst>
            <a:ext uri="{FF2B5EF4-FFF2-40B4-BE49-F238E27FC236}">
              <a16:creationId xmlns:a16="http://schemas.microsoft.com/office/drawing/2014/main" id="{DA9A7F0D-FF70-4453-B079-CEC20DC8A982}"/>
            </a:ext>
          </a:extLst>
        </xdr:cNvPr>
        <xdr:cNvSpPr txBox="1"/>
      </xdr:nvSpPr>
      <xdr:spPr>
        <a:xfrm>
          <a:off x="8399780" y="10095865"/>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144,498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62</xdr:row>
      <xdr:rowOff>34290</xdr:rowOff>
    </xdr:from>
    <xdr:ext cx="596900" cy="259080"/>
    <xdr:sp macro="" textlink="">
      <xdr:nvSpPr>
        <xdr:cNvPr id="261" name="n_2aveValue【橋りょう・トンネル】&#10;一人当たり有形固定資産（償却資産）額">
          <a:extLst>
            <a:ext uri="{FF2B5EF4-FFF2-40B4-BE49-F238E27FC236}">
              <a16:creationId xmlns:a16="http://schemas.microsoft.com/office/drawing/2014/main" id="{4538FD40-7847-4E42-836D-C20497418AA7}"/>
            </a:ext>
          </a:extLst>
        </xdr:cNvPr>
        <xdr:cNvSpPr txBox="1"/>
      </xdr:nvSpPr>
      <xdr:spPr>
        <a:xfrm>
          <a:off x="7609205" y="1007999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147,322</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62</xdr:row>
      <xdr:rowOff>40640</xdr:rowOff>
    </xdr:from>
    <xdr:ext cx="596900" cy="257175"/>
    <xdr:sp macro="" textlink="">
      <xdr:nvSpPr>
        <xdr:cNvPr id="262" name="n_3aveValue【橋りょう・トンネル】&#10;一人当たり有形固定資産（償却資産）額">
          <a:extLst>
            <a:ext uri="{FF2B5EF4-FFF2-40B4-BE49-F238E27FC236}">
              <a16:creationId xmlns:a16="http://schemas.microsoft.com/office/drawing/2014/main" id="{AB945965-4271-47B8-8940-4DE8AFA7C2B1}"/>
            </a:ext>
          </a:extLst>
        </xdr:cNvPr>
        <xdr:cNvSpPr txBox="1"/>
      </xdr:nvSpPr>
      <xdr:spPr>
        <a:xfrm>
          <a:off x="6818630" y="10089515"/>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145,538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61</xdr:row>
      <xdr:rowOff>69215</xdr:rowOff>
    </xdr:from>
    <xdr:ext cx="596900" cy="259080"/>
    <xdr:sp macro="" textlink="">
      <xdr:nvSpPr>
        <xdr:cNvPr id="263" name="n_4aveValue【橋りょう・トンネル】&#10;一人当たり有形固定資産（償却資産）額">
          <a:extLst>
            <a:ext uri="{FF2B5EF4-FFF2-40B4-BE49-F238E27FC236}">
              <a16:creationId xmlns:a16="http://schemas.microsoft.com/office/drawing/2014/main" id="{69E6DBCF-F7D8-46DF-A762-11404398F958}"/>
            </a:ext>
          </a:extLst>
        </xdr:cNvPr>
        <xdr:cNvSpPr txBox="1"/>
      </xdr:nvSpPr>
      <xdr:spPr>
        <a:xfrm>
          <a:off x="6009005" y="995299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189,233</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182880</xdr:colOff>
      <xdr:row>58</xdr:row>
      <xdr:rowOff>94615</xdr:rowOff>
    </xdr:from>
    <xdr:ext cx="596900" cy="259080"/>
    <xdr:sp macro="" textlink="">
      <xdr:nvSpPr>
        <xdr:cNvPr id="264" name="n_1mainValue【橋りょう・トンネル】&#10;一人当たり有形固定資産（償却資産）額">
          <a:extLst>
            <a:ext uri="{FF2B5EF4-FFF2-40B4-BE49-F238E27FC236}">
              <a16:creationId xmlns:a16="http://schemas.microsoft.com/office/drawing/2014/main" id="{7303BBFF-3650-44E5-A803-DE39FE8BFC71}"/>
            </a:ext>
          </a:extLst>
        </xdr:cNvPr>
        <xdr:cNvSpPr txBox="1"/>
      </xdr:nvSpPr>
      <xdr:spPr>
        <a:xfrm>
          <a:off x="8399780" y="949579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241,630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58</xdr:row>
      <xdr:rowOff>111760</xdr:rowOff>
    </xdr:from>
    <xdr:ext cx="596900" cy="257175"/>
    <xdr:sp macro="" textlink="">
      <xdr:nvSpPr>
        <xdr:cNvPr id="265" name="n_2mainValue【橋りょう・トンネル】&#10;一人当たり有形固定資産（償却資産）額">
          <a:extLst>
            <a:ext uri="{FF2B5EF4-FFF2-40B4-BE49-F238E27FC236}">
              <a16:creationId xmlns:a16="http://schemas.microsoft.com/office/drawing/2014/main" id="{078570F5-7686-4BB9-8856-103D8D071FA2}"/>
            </a:ext>
          </a:extLst>
        </xdr:cNvPr>
        <xdr:cNvSpPr txBox="1"/>
      </xdr:nvSpPr>
      <xdr:spPr>
        <a:xfrm>
          <a:off x="7609205" y="9512935"/>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236,418</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58</xdr:row>
      <xdr:rowOff>133350</xdr:rowOff>
    </xdr:from>
    <xdr:ext cx="596900" cy="257175"/>
    <xdr:sp macro="" textlink="">
      <xdr:nvSpPr>
        <xdr:cNvPr id="266" name="n_3mainValue【橋りょう・トンネル】&#10;一人当たり有形固定資産（償却資産）額">
          <a:extLst>
            <a:ext uri="{FF2B5EF4-FFF2-40B4-BE49-F238E27FC236}">
              <a16:creationId xmlns:a16="http://schemas.microsoft.com/office/drawing/2014/main" id="{D0767012-69AD-4781-801E-988C430116B1}"/>
            </a:ext>
          </a:extLst>
        </xdr:cNvPr>
        <xdr:cNvSpPr txBox="1"/>
      </xdr:nvSpPr>
      <xdr:spPr>
        <a:xfrm>
          <a:off x="6818630" y="9534525"/>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229,853</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58</xdr:row>
      <xdr:rowOff>147320</xdr:rowOff>
    </xdr:from>
    <xdr:ext cx="596900" cy="259080"/>
    <xdr:sp macro="" textlink="">
      <xdr:nvSpPr>
        <xdr:cNvPr id="267" name="n_4mainValue【橋りょう・トンネル】&#10;一人当たり有形固定資産（償却資産）額">
          <a:extLst>
            <a:ext uri="{FF2B5EF4-FFF2-40B4-BE49-F238E27FC236}">
              <a16:creationId xmlns:a16="http://schemas.microsoft.com/office/drawing/2014/main" id="{8B9BFC7B-0266-410D-B499-CAF858EF6E20}"/>
            </a:ext>
          </a:extLst>
        </xdr:cNvPr>
        <xdr:cNvSpPr txBox="1"/>
      </xdr:nvSpPr>
      <xdr:spPr>
        <a:xfrm>
          <a:off x="6009005" y="954532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225,452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35EF120A-3D04-4766-840F-DD21A0239876}"/>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CF5206E7-E019-439A-AB0C-66AE352A8D55}"/>
            </a:ext>
          </a:extLst>
        </xdr:cNvPr>
        <xdr:cNvSpPr/>
      </xdr:nvSpPr>
      <xdr:spPr>
        <a:xfrm>
          <a:off x="8096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399344FE-AAD2-4BB3-8084-D890C0BF0BFE}"/>
            </a:ext>
          </a:extLst>
        </xdr:cNvPr>
        <xdr:cNvSpPr/>
      </xdr:nvSpPr>
      <xdr:spPr>
        <a:xfrm>
          <a:off x="8096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184C15FD-42D1-45F7-997E-AD9485F8D30E}"/>
            </a:ext>
          </a:extLst>
        </xdr:cNvPr>
        <xdr:cNvSpPr/>
      </xdr:nvSpPr>
      <xdr:spPr>
        <a:xfrm>
          <a:off x="17145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F59C8E67-62C4-4DCA-B2AF-23FF2F1BD10D}"/>
            </a:ext>
          </a:extLst>
        </xdr:cNvPr>
        <xdr:cNvSpPr/>
      </xdr:nvSpPr>
      <xdr:spPr>
        <a:xfrm>
          <a:off x="17145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87C0A87F-C3A3-4894-8873-F95B9EBF9BA3}"/>
            </a:ext>
          </a:extLst>
        </xdr:cNvPr>
        <xdr:cNvSpPr/>
      </xdr:nvSpPr>
      <xdr:spPr>
        <a:xfrm>
          <a:off x="27432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F434D5F7-31A6-45F0-9219-D0A4281531DD}"/>
            </a:ext>
          </a:extLst>
        </xdr:cNvPr>
        <xdr:cNvSpPr/>
      </xdr:nvSpPr>
      <xdr:spPr>
        <a:xfrm>
          <a:off x="27432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34FA24C5-03D7-418C-A689-850AE6B87DA8}"/>
            </a:ext>
          </a:extLst>
        </xdr:cNvPr>
        <xdr:cNvSpPr/>
      </xdr:nvSpPr>
      <xdr:spPr>
        <a:xfrm>
          <a:off x="685800" y="1224915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6545" cy="223520"/>
    <xdr:sp macro="" textlink="">
      <xdr:nvSpPr>
        <xdr:cNvPr id="276" name="テキスト ボックス 275">
          <a:extLst>
            <a:ext uri="{FF2B5EF4-FFF2-40B4-BE49-F238E27FC236}">
              <a16:creationId xmlns:a16="http://schemas.microsoft.com/office/drawing/2014/main" id="{9A52D27B-8ABB-476A-BD54-2F7787853145}"/>
            </a:ext>
          </a:extLst>
        </xdr:cNvPr>
        <xdr:cNvSpPr txBox="1"/>
      </xdr:nvSpPr>
      <xdr:spPr>
        <a:xfrm>
          <a:off x="666750" y="12068175"/>
          <a:ext cx="29654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68489DB9-F90C-45D3-8E4C-18ADE1F31F1B}"/>
            </a:ext>
          </a:extLst>
        </xdr:cNvPr>
        <xdr:cNvCxnSpPr/>
      </xdr:nvCxnSpPr>
      <xdr:spPr>
        <a:xfrm>
          <a:off x="685800" y="144113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5455" cy="259080"/>
    <xdr:sp macro="" textlink="">
      <xdr:nvSpPr>
        <xdr:cNvPr id="278" name="テキスト ボックス 277">
          <a:extLst>
            <a:ext uri="{FF2B5EF4-FFF2-40B4-BE49-F238E27FC236}">
              <a16:creationId xmlns:a16="http://schemas.microsoft.com/office/drawing/2014/main" id="{8C0B3160-5DEA-4340-BE4A-D890ACC50BE7}"/>
            </a:ext>
          </a:extLst>
        </xdr:cNvPr>
        <xdr:cNvSpPr txBox="1"/>
      </xdr:nvSpPr>
      <xdr:spPr>
        <a:xfrm>
          <a:off x="278765" y="1426591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9" name="直線コネクタ 278">
          <a:extLst>
            <a:ext uri="{FF2B5EF4-FFF2-40B4-BE49-F238E27FC236}">
              <a16:creationId xmlns:a16="http://schemas.microsoft.com/office/drawing/2014/main" id="{371070DE-4104-49BE-A55D-21CE63D22A3C}"/>
            </a:ext>
          </a:extLst>
        </xdr:cNvPr>
        <xdr:cNvCxnSpPr/>
      </xdr:nvCxnSpPr>
      <xdr:spPr>
        <a:xfrm>
          <a:off x="685800" y="140493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143510</xdr:rowOff>
    </xdr:from>
    <xdr:ext cx="465455" cy="257175"/>
    <xdr:sp macro="" textlink="">
      <xdr:nvSpPr>
        <xdr:cNvPr id="280" name="テキスト ボックス 279">
          <a:extLst>
            <a:ext uri="{FF2B5EF4-FFF2-40B4-BE49-F238E27FC236}">
              <a16:creationId xmlns:a16="http://schemas.microsoft.com/office/drawing/2014/main" id="{391DFC6B-120E-499F-982C-F95421DC98F2}"/>
            </a:ext>
          </a:extLst>
        </xdr:cNvPr>
        <xdr:cNvSpPr txBox="1"/>
      </xdr:nvSpPr>
      <xdr:spPr>
        <a:xfrm>
          <a:off x="278765" y="1391348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1" name="直線コネクタ 280">
          <a:extLst>
            <a:ext uri="{FF2B5EF4-FFF2-40B4-BE49-F238E27FC236}">
              <a16:creationId xmlns:a16="http://schemas.microsoft.com/office/drawing/2014/main" id="{0A29F259-517A-4D3A-955F-A9D6F94E3D56}"/>
            </a:ext>
          </a:extLst>
        </xdr:cNvPr>
        <xdr:cNvCxnSpPr/>
      </xdr:nvCxnSpPr>
      <xdr:spPr>
        <a:xfrm>
          <a:off x="685800" y="136874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105410</xdr:rowOff>
    </xdr:from>
    <xdr:ext cx="403225" cy="259080"/>
    <xdr:sp macro="" textlink="">
      <xdr:nvSpPr>
        <xdr:cNvPr id="282" name="テキスト ボックス 281">
          <a:extLst>
            <a:ext uri="{FF2B5EF4-FFF2-40B4-BE49-F238E27FC236}">
              <a16:creationId xmlns:a16="http://schemas.microsoft.com/office/drawing/2014/main" id="{3D7956DE-9261-48B4-83CF-7A0C14C5F9FC}"/>
            </a:ext>
          </a:extLst>
        </xdr:cNvPr>
        <xdr:cNvSpPr txBox="1"/>
      </xdr:nvSpPr>
      <xdr:spPr>
        <a:xfrm>
          <a:off x="339725" y="135515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3" name="直線コネクタ 282">
          <a:extLst>
            <a:ext uri="{FF2B5EF4-FFF2-40B4-BE49-F238E27FC236}">
              <a16:creationId xmlns:a16="http://schemas.microsoft.com/office/drawing/2014/main" id="{4D75D96B-33DB-41CE-A001-444766B4509E}"/>
            </a:ext>
          </a:extLst>
        </xdr:cNvPr>
        <xdr:cNvCxnSpPr/>
      </xdr:nvCxnSpPr>
      <xdr:spPr>
        <a:xfrm>
          <a:off x="685800" y="133254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67310</xdr:rowOff>
    </xdr:from>
    <xdr:ext cx="403225" cy="259080"/>
    <xdr:sp macro="" textlink="">
      <xdr:nvSpPr>
        <xdr:cNvPr id="284" name="テキスト ボックス 283">
          <a:extLst>
            <a:ext uri="{FF2B5EF4-FFF2-40B4-BE49-F238E27FC236}">
              <a16:creationId xmlns:a16="http://schemas.microsoft.com/office/drawing/2014/main" id="{0772D462-EF37-4266-B760-264E62336D67}"/>
            </a:ext>
          </a:extLst>
        </xdr:cNvPr>
        <xdr:cNvSpPr txBox="1"/>
      </xdr:nvSpPr>
      <xdr:spPr>
        <a:xfrm>
          <a:off x="339725" y="131895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5" name="直線コネクタ 284">
          <a:extLst>
            <a:ext uri="{FF2B5EF4-FFF2-40B4-BE49-F238E27FC236}">
              <a16:creationId xmlns:a16="http://schemas.microsoft.com/office/drawing/2014/main" id="{D3F1A608-63B2-4EDB-9D02-54CC64F38F04}"/>
            </a:ext>
          </a:extLst>
        </xdr:cNvPr>
        <xdr:cNvCxnSpPr/>
      </xdr:nvCxnSpPr>
      <xdr:spPr>
        <a:xfrm>
          <a:off x="685800" y="129635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29210</xdr:rowOff>
    </xdr:from>
    <xdr:ext cx="403225" cy="257175"/>
    <xdr:sp macro="" textlink="">
      <xdr:nvSpPr>
        <xdr:cNvPr id="286" name="テキスト ボックス 285">
          <a:extLst>
            <a:ext uri="{FF2B5EF4-FFF2-40B4-BE49-F238E27FC236}">
              <a16:creationId xmlns:a16="http://schemas.microsoft.com/office/drawing/2014/main" id="{B8A0D5D9-9E08-4B1D-9CAA-AFE40EBEA8B0}"/>
            </a:ext>
          </a:extLst>
        </xdr:cNvPr>
        <xdr:cNvSpPr txBox="1"/>
      </xdr:nvSpPr>
      <xdr:spPr>
        <a:xfrm>
          <a:off x="339725" y="1282763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7" name="直線コネクタ 286">
          <a:extLst>
            <a:ext uri="{FF2B5EF4-FFF2-40B4-BE49-F238E27FC236}">
              <a16:creationId xmlns:a16="http://schemas.microsoft.com/office/drawing/2014/main" id="{5119F86A-09AF-4C35-9108-CC32AACCB815}"/>
            </a:ext>
          </a:extLst>
        </xdr:cNvPr>
        <xdr:cNvCxnSpPr/>
      </xdr:nvCxnSpPr>
      <xdr:spPr>
        <a:xfrm>
          <a:off x="685800" y="1261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162560</xdr:rowOff>
    </xdr:from>
    <xdr:ext cx="403225" cy="259080"/>
    <xdr:sp macro="" textlink="">
      <xdr:nvSpPr>
        <xdr:cNvPr id="288" name="テキスト ボックス 287">
          <a:extLst>
            <a:ext uri="{FF2B5EF4-FFF2-40B4-BE49-F238E27FC236}">
              <a16:creationId xmlns:a16="http://schemas.microsoft.com/office/drawing/2014/main" id="{0A03965F-1E84-428F-B5C8-E26E48D8CC90}"/>
            </a:ext>
          </a:extLst>
        </xdr:cNvPr>
        <xdr:cNvSpPr txBox="1"/>
      </xdr:nvSpPr>
      <xdr:spPr>
        <a:xfrm>
          <a:off x="339725" y="124752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58A14AE9-72E8-4073-874C-B31A8D6A26DA}"/>
            </a:ext>
          </a:extLst>
        </xdr:cNvPr>
        <xdr:cNvCxnSpPr/>
      </xdr:nvCxnSpPr>
      <xdr:spPr>
        <a:xfrm>
          <a:off x="685800" y="12249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124460</xdr:rowOff>
    </xdr:from>
    <xdr:ext cx="337185" cy="259080"/>
    <xdr:sp macro="" textlink="">
      <xdr:nvSpPr>
        <xdr:cNvPr id="290" name="テキスト ボックス 289">
          <a:extLst>
            <a:ext uri="{FF2B5EF4-FFF2-40B4-BE49-F238E27FC236}">
              <a16:creationId xmlns:a16="http://schemas.microsoft.com/office/drawing/2014/main" id="{90FC255C-8642-47B8-8A71-ED86DCDAF348}"/>
            </a:ext>
          </a:extLst>
        </xdr:cNvPr>
        <xdr:cNvSpPr txBox="1"/>
      </xdr:nvSpPr>
      <xdr:spPr>
        <a:xfrm>
          <a:off x="387985" y="1211326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1" name="【公営住宅】&#10;有形固定資産減価償却率グラフ枠">
          <a:extLst>
            <a:ext uri="{FF2B5EF4-FFF2-40B4-BE49-F238E27FC236}">
              <a16:creationId xmlns:a16="http://schemas.microsoft.com/office/drawing/2014/main" id="{7F06DA33-589A-48B1-AF28-E4A58A9BADB9}"/>
            </a:ext>
          </a:extLst>
        </xdr:cNvPr>
        <xdr:cNvSpPr/>
      </xdr:nvSpPr>
      <xdr:spPr>
        <a:xfrm>
          <a:off x="685800" y="1224915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15240</xdr:rowOff>
    </xdr:from>
    <xdr:to>
      <xdr:col>24</xdr:col>
      <xdr:colOff>62865</xdr:colOff>
      <xdr:row>85</xdr:row>
      <xdr:rowOff>60960</xdr:rowOff>
    </xdr:to>
    <xdr:cxnSp macro="">
      <xdr:nvCxnSpPr>
        <xdr:cNvPr id="292" name="直線コネクタ 291">
          <a:extLst>
            <a:ext uri="{FF2B5EF4-FFF2-40B4-BE49-F238E27FC236}">
              <a16:creationId xmlns:a16="http://schemas.microsoft.com/office/drawing/2014/main" id="{633D98DC-4A22-438C-B8E9-BCAD5FFE2B75}"/>
            </a:ext>
          </a:extLst>
        </xdr:cNvPr>
        <xdr:cNvCxnSpPr/>
      </xdr:nvCxnSpPr>
      <xdr:spPr>
        <a:xfrm flipV="1">
          <a:off x="4180840" y="12813665"/>
          <a:ext cx="0" cy="1023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64770</xdr:rowOff>
    </xdr:from>
    <xdr:ext cx="405130" cy="257175"/>
    <xdr:sp macro="" textlink="">
      <xdr:nvSpPr>
        <xdr:cNvPr id="293" name="【公営住宅】&#10;有形固定資産減価償却率最小値テキスト">
          <a:extLst>
            <a:ext uri="{FF2B5EF4-FFF2-40B4-BE49-F238E27FC236}">
              <a16:creationId xmlns:a16="http://schemas.microsoft.com/office/drawing/2014/main" id="{844BC898-07F9-43B4-B900-4C474878FECD}"/>
            </a:ext>
          </a:extLst>
        </xdr:cNvPr>
        <xdr:cNvSpPr txBox="1"/>
      </xdr:nvSpPr>
      <xdr:spPr>
        <a:xfrm>
          <a:off x="4219575" y="1384109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88.2</a:t>
          </a:r>
          <a:endParaRPr kumimoji="1" lang="ja-JP" altLang="en-US" sz="1000" b="1">
            <a:latin typeface="ＭＳ Ｐゴシック"/>
            <a:ea typeface="ＭＳ Ｐゴシック"/>
          </a:endParaRPr>
        </a:p>
      </xdr:txBody>
    </xdr:sp>
    <xdr:clientData/>
  </xdr:oneCellAnchor>
  <xdr:twoCellAnchor>
    <xdr:from>
      <xdr:col>23</xdr:col>
      <xdr:colOff>165100</xdr:colOff>
      <xdr:row>85</xdr:row>
      <xdr:rowOff>60960</xdr:rowOff>
    </xdr:from>
    <xdr:to>
      <xdr:col>24</xdr:col>
      <xdr:colOff>152400</xdr:colOff>
      <xdr:row>85</xdr:row>
      <xdr:rowOff>60960</xdr:rowOff>
    </xdr:to>
    <xdr:cxnSp macro="">
      <xdr:nvCxnSpPr>
        <xdr:cNvPr id="294" name="直線コネクタ 293">
          <a:extLst>
            <a:ext uri="{FF2B5EF4-FFF2-40B4-BE49-F238E27FC236}">
              <a16:creationId xmlns:a16="http://schemas.microsoft.com/office/drawing/2014/main" id="{00815766-3C92-4186-AF3E-6F7CF47D4F46}"/>
            </a:ext>
          </a:extLst>
        </xdr:cNvPr>
        <xdr:cNvCxnSpPr/>
      </xdr:nvCxnSpPr>
      <xdr:spPr>
        <a:xfrm>
          <a:off x="4105275" y="138372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133350</xdr:rowOff>
    </xdr:from>
    <xdr:ext cx="405130" cy="257175"/>
    <xdr:sp macro="" textlink="">
      <xdr:nvSpPr>
        <xdr:cNvPr id="295" name="【公営住宅】&#10;有形固定資産減価償却率最大値テキスト">
          <a:extLst>
            <a:ext uri="{FF2B5EF4-FFF2-40B4-BE49-F238E27FC236}">
              <a16:creationId xmlns:a16="http://schemas.microsoft.com/office/drawing/2014/main" id="{9876DAFB-BE07-4BB6-A54A-DA1C6EBE5A68}"/>
            </a:ext>
          </a:extLst>
        </xdr:cNvPr>
        <xdr:cNvSpPr txBox="1"/>
      </xdr:nvSpPr>
      <xdr:spPr>
        <a:xfrm>
          <a:off x="4219575" y="1261110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31.8</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15240</xdr:rowOff>
    </xdr:from>
    <xdr:to>
      <xdr:col>24</xdr:col>
      <xdr:colOff>152400</xdr:colOff>
      <xdr:row>79</xdr:row>
      <xdr:rowOff>15240</xdr:rowOff>
    </xdr:to>
    <xdr:cxnSp macro="">
      <xdr:nvCxnSpPr>
        <xdr:cNvPr id="296" name="直線コネクタ 295">
          <a:extLst>
            <a:ext uri="{FF2B5EF4-FFF2-40B4-BE49-F238E27FC236}">
              <a16:creationId xmlns:a16="http://schemas.microsoft.com/office/drawing/2014/main" id="{2F81C540-E1C2-431A-93FF-EF9F1D75DF7A}"/>
            </a:ext>
          </a:extLst>
        </xdr:cNvPr>
        <xdr:cNvCxnSpPr/>
      </xdr:nvCxnSpPr>
      <xdr:spPr>
        <a:xfrm>
          <a:off x="4105275" y="128136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53340</xdr:rowOff>
    </xdr:from>
    <xdr:ext cx="405130" cy="257175"/>
    <xdr:sp macro="" textlink="">
      <xdr:nvSpPr>
        <xdr:cNvPr id="297" name="【公営住宅】&#10;有形固定資産減価償却率平均値テキスト">
          <a:extLst>
            <a:ext uri="{FF2B5EF4-FFF2-40B4-BE49-F238E27FC236}">
              <a16:creationId xmlns:a16="http://schemas.microsoft.com/office/drawing/2014/main" id="{6518D99A-8695-4A24-AF7F-AAE0AD1C4299}"/>
            </a:ext>
          </a:extLst>
        </xdr:cNvPr>
        <xdr:cNvSpPr txBox="1"/>
      </xdr:nvSpPr>
      <xdr:spPr>
        <a:xfrm>
          <a:off x="4219575" y="13337540"/>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8" name="フローチャート: 判断 297">
          <a:extLst>
            <a:ext uri="{FF2B5EF4-FFF2-40B4-BE49-F238E27FC236}">
              <a16:creationId xmlns:a16="http://schemas.microsoft.com/office/drawing/2014/main" id="{9DDAFDF9-21E2-4FA6-A07A-C6BA9E5A99AD}"/>
            </a:ext>
          </a:extLst>
        </xdr:cNvPr>
        <xdr:cNvSpPr/>
      </xdr:nvSpPr>
      <xdr:spPr>
        <a:xfrm>
          <a:off x="4124325" y="133623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97790</xdr:rowOff>
    </xdr:from>
    <xdr:to>
      <xdr:col>20</xdr:col>
      <xdr:colOff>38100</xdr:colOff>
      <xdr:row>84</xdr:row>
      <xdr:rowOff>27940</xdr:rowOff>
    </xdr:to>
    <xdr:sp macro="" textlink="">
      <xdr:nvSpPr>
        <xdr:cNvPr id="299" name="フローチャート: 判断 298">
          <a:extLst>
            <a:ext uri="{FF2B5EF4-FFF2-40B4-BE49-F238E27FC236}">
              <a16:creationId xmlns:a16="http://schemas.microsoft.com/office/drawing/2014/main" id="{E05160C9-0504-4416-A8F5-72CBF4C92EED}"/>
            </a:ext>
          </a:extLst>
        </xdr:cNvPr>
        <xdr:cNvSpPr/>
      </xdr:nvSpPr>
      <xdr:spPr>
        <a:xfrm>
          <a:off x="3381375" y="1354709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78740</xdr:rowOff>
    </xdr:from>
    <xdr:to>
      <xdr:col>15</xdr:col>
      <xdr:colOff>101600</xdr:colOff>
      <xdr:row>84</xdr:row>
      <xdr:rowOff>8890</xdr:rowOff>
    </xdr:to>
    <xdr:sp macro="" textlink="">
      <xdr:nvSpPr>
        <xdr:cNvPr id="300" name="フローチャート: 判断 299">
          <a:extLst>
            <a:ext uri="{FF2B5EF4-FFF2-40B4-BE49-F238E27FC236}">
              <a16:creationId xmlns:a16="http://schemas.microsoft.com/office/drawing/2014/main" id="{2B2E0911-513A-48DB-ACAC-C0AFDCEE0AD5}"/>
            </a:ext>
          </a:extLst>
        </xdr:cNvPr>
        <xdr:cNvSpPr/>
      </xdr:nvSpPr>
      <xdr:spPr>
        <a:xfrm>
          <a:off x="2571750" y="1352804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78740</xdr:rowOff>
    </xdr:from>
    <xdr:to>
      <xdr:col>10</xdr:col>
      <xdr:colOff>165100</xdr:colOff>
      <xdr:row>84</xdr:row>
      <xdr:rowOff>8890</xdr:rowOff>
    </xdr:to>
    <xdr:sp macro="" textlink="">
      <xdr:nvSpPr>
        <xdr:cNvPr id="301" name="フローチャート: 判断 300">
          <a:extLst>
            <a:ext uri="{FF2B5EF4-FFF2-40B4-BE49-F238E27FC236}">
              <a16:creationId xmlns:a16="http://schemas.microsoft.com/office/drawing/2014/main" id="{A839FCA8-C194-4A17-91D1-B4AB4275DF1D}"/>
            </a:ext>
          </a:extLst>
        </xdr:cNvPr>
        <xdr:cNvSpPr/>
      </xdr:nvSpPr>
      <xdr:spPr>
        <a:xfrm>
          <a:off x="1781175" y="1352804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170180</xdr:rowOff>
    </xdr:from>
    <xdr:to>
      <xdr:col>6</xdr:col>
      <xdr:colOff>38100</xdr:colOff>
      <xdr:row>82</xdr:row>
      <xdr:rowOff>100330</xdr:rowOff>
    </xdr:to>
    <xdr:sp macro="" textlink="">
      <xdr:nvSpPr>
        <xdr:cNvPr id="302" name="フローチャート: 判断 301">
          <a:extLst>
            <a:ext uri="{FF2B5EF4-FFF2-40B4-BE49-F238E27FC236}">
              <a16:creationId xmlns:a16="http://schemas.microsoft.com/office/drawing/2014/main" id="{819978C0-FDD1-4717-8E79-C9495DCACC50}"/>
            </a:ext>
          </a:extLst>
        </xdr:cNvPr>
        <xdr:cNvSpPr/>
      </xdr:nvSpPr>
      <xdr:spPr>
        <a:xfrm>
          <a:off x="981075" y="1328610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303" name="テキスト ボックス 302">
          <a:extLst>
            <a:ext uri="{FF2B5EF4-FFF2-40B4-BE49-F238E27FC236}">
              <a16:creationId xmlns:a16="http://schemas.microsoft.com/office/drawing/2014/main" id="{EAE42904-A7CE-4DA5-BDCD-A8CD4F2350EA}"/>
            </a:ext>
          </a:extLst>
        </xdr:cNvPr>
        <xdr:cNvSpPr txBox="1"/>
      </xdr:nvSpPr>
      <xdr:spPr>
        <a:xfrm>
          <a:off x="40100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304" name="テキスト ボックス 303">
          <a:extLst>
            <a:ext uri="{FF2B5EF4-FFF2-40B4-BE49-F238E27FC236}">
              <a16:creationId xmlns:a16="http://schemas.microsoft.com/office/drawing/2014/main" id="{F3F54066-0AEA-4CA1-ACF8-D5D86C5C77A1}"/>
            </a:ext>
          </a:extLst>
        </xdr:cNvPr>
        <xdr:cNvSpPr txBox="1"/>
      </xdr:nvSpPr>
      <xdr:spPr>
        <a:xfrm>
          <a:off x="32575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305" name="テキスト ボックス 304">
          <a:extLst>
            <a:ext uri="{FF2B5EF4-FFF2-40B4-BE49-F238E27FC236}">
              <a16:creationId xmlns:a16="http://schemas.microsoft.com/office/drawing/2014/main" id="{128FDD37-C3C9-446C-83E0-F7518BB1E0B3}"/>
            </a:ext>
          </a:extLst>
        </xdr:cNvPr>
        <xdr:cNvSpPr txBox="1"/>
      </xdr:nvSpPr>
      <xdr:spPr>
        <a:xfrm>
          <a:off x="24479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306" name="テキスト ボックス 305">
          <a:extLst>
            <a:ext uri="{FF2B5EF4-FFF2-40B4-BE49-F238E27FC236}">
              <a16:creationId xmlns:a16="http://schemas.microsoft.com/office/drawing/2014/main" id="{3F9CED24-458B-4AE5-BAFA-52535E04D954}"/>
            </a:ext>
          </a:extLst>
        </xdr:cNvPr>
        <xdr:cNvSpPr txBox="1"/>
      </xdr:nvSpPr>
      <xdr:spPr>
        <a:xfrm>
          <a:off x="16573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7" name="テキスト ボックス 306">
          <a:extLst>
            <a:ext uri="{FF2B5EF4-FFF2-40B4-BE49-F238E27FC236}">
              <a16:creationId xmlns:a16="http://schemas.microsoft.com/office/drawing/2014/main" id="{E16884C2-CD7A-4062-88E0-894A2B20BCA9}"/>
            </a:ext>
          </a:extLst>
        </xdr:cNvPr>
        <xdr:cNvSpPr txBox="1"/>
      </xdr:nvSpPr>
      <xdr:spPr>
        <a:xfrm>
          <a:off x="8572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81</xdr:row>
      <xdr:rowOff>86360</xdr:rowOff>
    </xdr:from>
    <xdr:to>
      <xdr:col>24</xdr:col>
      <xdr:colOff>114300</xdr:colOff>
      <xdr:row>82</xdr:row>
      <xdr:rowOff>16510</xdr:rowOff>
    </xdr:to>
    <xdr:sp macro="" textlink="">
      <xdr:nvSpPr>
        <xdr:cNvPr id="308" name="楕円 307">
          <a:extLst>
            <a:ext uri="{FF2B5EF4-FFF2-40B4-BE49-F238E27FC236}">
              <a16:creationId xmlns:a16="http://schemas.microsoft.com/office/drawing/2014/main" id="{8137861C-26C0-4CD1-910B-06B0A1B74E1D}"/>
            </a:ext>
          </a:extLst>
        </xdr:cNvPr>
        <xdr:cNvSpPr/>
      </xdr:nvSpPr>
      <xdr:spPr>
        <a:xfrm>
          <a:off x="4124325" y="132086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109220</xdr:rowOff>
    </xdr:from>
    <xdr:ext cx="405130" cy="257175"/>
    <xdr:sp macro="" textlink="">
      <xdr:nvSpPr>
        <xdr:cNvPr id="309" name="【公営住宅】&#10;有形固定資産減価償却率該当値テキスト">
          <a:extLst>
            <a:ext uri="{FF2B5EF4-FFF2-40B4-BE49-F238E27FC236}">
              <a16:creationId xmlns:a16="http://schemas.microsoft.com/office/drawing/2014/main" id="{C08D5449-500A-4077-9280-C506A9C7543D}"/>
            </a:ext>
          </a:extLst>
        </xdr:cNvPr>
        <xdr:cNvSpPr txBox="1"/>
      </xdr:nvSpPr>
      <xdr:spPr>
        <a:xfrm>
          <a:off x="4219575" y="1306957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82</xdr:row>
      <xdr:rowOff>19685</xdr:rowOff>
    </xdr:from>
    <xdr:to>
      <xdr:col>20</xdr:col>
      <xdr:colOff>38100</xdr:colOff>
      <xdr:row>82</xdr:row>
      <xdr:rowOff>121285</xdr:rowOff>
    </xdr:to>
    <xdr:sp macro="" textlink="">
      <xdr:nvSpPr>
        <xdr:cNvPr id="310" name="楕円 309">
          <a:extLst>
            <a:ext uri="{FF2B5EF4-FFF2-40B4-BE49-F238E27FC236}">
              <a16:creationId xmlns:a16="http://schemas.microsoft.com/office/drawing/2014/main" id="{2182AAAC-44AA-4BF6-9CC9-97FFEE7EE63E}"/>
            </a:ext>
          </a:extLst>
        </xdr:cNvPr>
        <xdr:cNvSpPr/>
      </xdr:nvSpPr>
      <xdr:spPr>
        <a:xfrm>
          <a:off x="3381375" y="133070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137160</xdr:rowOff>
    </xdr:from>
    <xdr:to>
      <xdr:col>24</xdr:col>
      <xdr:colOff>63500</xdr:colOff>
      <xdr:row>82</xdr:row>
      <xdr:rowOff>70485</xdr:rowOff>
    </xdr:to>
    <xdr:cxnSp macro="">
      <xdr:nvCxnSpPr>
        <xdr:cNvPr id="311" name="直線コネクタ 310">
          <a:extLst>
            <a:ext uri="{FF2B5EF4-FFF2-40B4-BE49-F238E27FC236}">
              <a16:creationId xmlns:a16="http://schemas.microsoft.com/office/drawing/2014/main" id="{F4F29748-7B7F-4013-AEB8-353DABAC837D}"/>
            </a:ext>
          </a:extLst>
        </xdr:cNvPr>
        <xdr:cNvCxnSpPr/>
      </xdr:nvCxnSpPr>
      <xdr:spPr>
        <a:xfrm flipV="1">
          <a:off x="3429000" y="13265785"/>
          <a:ext cx="752475"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4445</xdr:rowOff>
    </xdr:from>
    <xdr:to>
      <xdr:col>15</xdr:col>
      <xdr:colOff>101600</xdr:colOff>
      <xdr:row>82</xdr:row>
      <xdr:rowOff>106045</xdr:rowOff>
    </xdr:to>
    <xdr:sp macro="" textlink="">
      <xdr:nvSpPr>
        <xdr:cNvPr id="312" name="楕円 311">
          <a:extLst>
            <a:ext uri="{FF2B5EF4-FFF2-40B4-BE49-F238E27FC236}">
              <a16:creationId xmlns:a16="http://schemas.microsoft.com/office/drawing/2014/main" id="{BEB97BF4-F378-458E-902B-8ECB1E77E541}"/>
            </a:ext>
          </a:extLst>
        </xdr:cNvPr>
        <xdr:cNvSpPr/>
      </xdr:nvSpPr>
      <xdr:spPr>
        <a:xfrm>
          <a:off x="2571750" y="132949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55245</xdr:rowOff>
    </xdr:from>
    <xdr:to>
      <xdr:col>19</xdr:col>
      <xdr:colOff>177800</xdr:colOff>
      <xdr:row>82</xdr:row>
      <xdr:rowOff>70485</xdr:rowOff>
    </xdr:to>
    <xdr:cxnSp macro="">
      <xdr:nvCxnSpPr>
        <xdr:cNvPr id="313" name="直線コネクタ 312">
          <a:extLst>
            <a:ext uri="{FF2B5EF4-FFF2-40B4-BE49-F238E27FC236}">
              <a16:creationId xmlns:a16="http://schemas.microsoft.com/office/drawing/2014/main" id="{3DA9F8A4-B1AA-4725-BEA0-DDBDE690D07E}"/>
            </a:ext>
          </a:extLst>
        </xdr:cNvPr>
        <xdr:cNvCxnSpPr/>
      </xdr:nvCxnSpPr>
      <xdr:spPr>
        <a:xfrm>
          <a:off x="2619375" y="13342620"/>
          <a:ext cx="809625"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170180</xdr:rowOff>
    </xdr:from>
    <xdr:to>
      <xdr:col>10</xdr:col>
      <xdr:colOff>165100</xdr:colOff>
      <xdr:row>82</xdr:row>
      <xdr:rowOff>100330</xdr:rowOff>
    </xdr:to>
    <xdr:sp macro="" textlink="">
      <xdr:nvSpPr>
        <xdr:cNvPr id="314" name="楕円 313">
          <a:extLst>
            <a:ext uri="{FF2B5EF4-FFF2-40B4-BE49-F238E27FC236}">
              <a16:creationId xmlns:a16="http://schemas.microsoft.com/office/drawing/2014/main" id="{1D7C48D1-5640-4340-82AC-BA83E4572D16}"/>
            </a:ext>
          </a:extLst>
        </xdr:cNvPr>
        <xdr:cNvSpPr/>
      </xdr:nvSpPr>
      <xdr:spPr>
        <a:xfrm>
          <a:off x="1781175" y="1328610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49530</xdr:rowOff>
    </xdr:from>
    <xdr:to>
      <xdr:col>15</xdr:col>
      <xdr:colOff>50800</xdr:colOff>
      <xdr:row>82</xdr:row>
      <xdr:rowOff>55245</xdr:rowOff>
    </xdr:to>
    <xdr:cxnSp macro="">
      <xdr:nvCxnSpPr>
        <xdr:cNvPr id="315" name="直線コネクタ 314">
          <a:extLst>
            <a:ext uri="{FF2B5EF4-FFF2-40B4-BE49-F238E27FC236}">
              <a16:creationId xmlns:a16="http://schemas.microsoft.com/office/drawing/2014/main" id="{63233FBF-0251-4E22-844A-50C902A5E0C8}"/>
            </a:ext>
          </a:extLst>
        </xdr:cNvPr>
        <xdr:cNvCxnSpPr/>
      </xdr:nvCxnSpPr>
      <xdr:spPr>
        <a:xfrm>
          <a:off x="1828800" y="13333730"/>
          <a:ext cx="790575"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147320</xdr:rowOff>
    </xdr:from>
    <xdr:to>
      <xdr:col>6</xdr:col>
      <xdr:colOff>38100</xdr:colOff>
      <xdr:row>82</xdr:row>
      <xdr:rowOff>77470</xdr:rowOff>
    </xdr:to>
    <xdr:sp macro="" textlink="">
      <xdr:nvSpPr>
        <xdr:cNvPr id="316" name="楕円 315">
          <a:extLst>
            <a:ext uri="{FF2B5EF4-FFF2-40B4-BE49-F238E27FC236}">
              <a16:creationId xmlns:a16="http://schemas.microsoft.com/office/drawing/2014/main" id="{C21E0A7D-F979-4896-B5AD-2AF8ED42BF1C}"/>
            </a:ext>
          </a:extLst>
        </xdr:cNvPr>
        <xdr:cNvSpPr/>
      </xdr:nvSpPr>
      <xdr:spPr>
        <a:xfrm>
          <a:off x="981075" y="132695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26670</xdr:rowOff>
    </xdr:from>
    <xdr:to>
      <xdr:col>10</xdr:col>
      <xdr:colOff>114300</xdr:colOff>
      <xdr:row>82</xdr:row>
      <xdr:rowOff>49530</xdr:rowOff>
    </xdr:to>
    <xdr:cxnSp macro="">
      <xdr:nvCxnSpPr>
        <xdr:cNvPr id="317" name="直線コネクタ 316">
          <a:extLst>
            <a:ext uri="{FF2B5EF4-FFF2-40B4-BE49-F238E27FC236}">
              <a16:creationId xmlns:a16="http://schemas.microsoft.com/office/drawing/2014/main" id="{173E6BDD-BB62-4EE4-91FD-4D8DC7E0B1D8}"/>
            </a:ext>
          </a:extLst>
        </xdr:cNvPr>
        <xdr:cNvCxnSpPr/>
      </xdr:nvCxnSpPr>
      <xdr:spPr>
        <a:xfrm>
          <a:off x="1028700" y="13317220"/>
          <a:ext cx="8001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84</xdr:row>
      <xdr:rowOff>19050</xdr:rowOff>
    </xdr:from>
    <xdr:ext cx="405130" cy="257175"/>
    <xdr:sp macro="" textlink="">
      <xdr:nvSpPr>
        <xdr:cNvPr id="318" name="n_1aveValue【公営住宅】&#10;有形固定資産減価償却率">
          <a:extLst>
            <a:ext uri="{FF2B5EF4-FFF2-40B4-BE49-F238E27FC236}">
              <a16:creationId xmlns:a16="http://schemas.microsoft.com/office/drawing/2014/main" id="{D946B65F-B0CA-4968-86E1-B26E129CDEB9}"/>
            </a:ext>
          </a:extLst>
        </xdr:cNvPr>
        <xdr:cNvSpPr txBox="1"/>
      </xdr:nvSpPr>
      <xdr:spPr>
        <a:xfrm>
          <a:off x="3239135" y="1363027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84</xdr:row>
      <xdr:rowOff>0</xdr:rowOff>
    </xdr:from>
    <xdr:ext cx="403225" cy="259080"/>
    <xdr:sp macro="" textlink="">
      <xdr:nvSpPr>
        <xdr:cNvPr id="319" name="n_2aveValue【公営住宅】&#10;有形固定資産減価償却率">
          <a:extLst>
            <a:ext uri="{FF2B5EF4-FFF2-40B4-BE49-F238E27FC236}">
              <a16:creationId xmlns:a16="http://schemas.microsoft.com/office/drawing/2014/main" id="{401D1164-9C14-4D1F-BA67-1F5E8F64D692}"/>
            </a:ext>
          </a:extLst>
        </xdr:cNvPr>
        <xdr:cNvSpPr txBox="1"/>
      </xdr:nvSpPr>
      <xdr:spPr>
        <a:xfrm>
          <a:off x="2439035" y="1361122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84</xdr:row>
      <xdr:rowOff>0</xdr:rowOff>
    </xdr:from>
    <xdr:ext cx="403225" cy="259080"/>
    <xdr:sp macro="" textlink="">
      <xdr:nvSpPr>
        <xdr:cNvPr id="320" name="n_3aveValue【公営住宅】&#10;有形固定資産減価償却率">
          <a:extLst>
            <a:ext uri="{FF2B5EF4-FFF2-40B4-BE49-F238E27FC236}">
              <a16:creationId xmlns:a16="http://schemas.microsoft.com/office/drawing/2014/main" id="{32B0C48B-ACB0-416E-A217-1E8AB8446895}"/>
            </a:ext>
          </a:extLst>
        </xdr:cNvPr>
        <xdr:cNvSpPr txBox="1"/>
      </xdr:nvSpPr>
      <xdr:spPr>
        <a:xfrm>
          <a:off x="1648460" y="1361122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82</xdr:row>
      <xdr:rowOff>91440</xdr:rowOff>
    </xdr:from>
    <xdr:ext cx="403225" cy="259080"/>
    <xdr:sp macro="" textlink="">
      <xdr:nvSpPr>
        <xdr:cNvPr id="321" name="n_4aveValue【公営住宅】&#10;有形固定資産減価償却率">
          <a:extLst>
            <a:ext uri="{FF2B5EF4-FFF2-40B4-BE49-F238E27FC236}">
              <a16:creationId xmlns:a16="http://schemas.microsoft.com/office/drawing/2014/main" id="{4B251E0C-2E33-4626-A4D1-D036014A55C9}"/>
            </a:ext>
          </a:extLst>
        </xdr:cNvPr>
        <xdr:cNvSpPr txBox="1"/>
      </xdr:nvSpPr>
      <xdr:spPr>
        <a:xfrm>
          <a:off x="848360" y="1337564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80</xdr:row>
      <xdr:rowOff>137795</xdr:rowOff>
    </xdr:from>
    <xdr:ext cx="405130" cy="259080"/>
    <xdr:sp macro="" textlink="">
      <xdr:nvSpPr>
        <xdr:cNvPr id="322" name="n_1mainValue【公営住宅】&#10;有形固定資産減価償却率">
          <a:extLst>
            <a:ext uri="{FF2B5EF4-FFF2-40B4-BE49-F238E27FC236}">
              <a16:creationId xmlns:a16="http://schemas.microsoft.com/office/drawing/2014/main" id="{F564E618-8944-4415-83C8-787354F5C333}"/>
            </a:ext>
          </a:extLst>
        </xdr:cNvPr>
        <xdr:cNvSpPr txBox="1"/>
      </xdr:nvSpPr>
      <xdr:spPr>
        <a:xfrm>
          <a:off x="3239135" y="131044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80</xdr:row>
      <xdr:rowOff>122555</xdr:rowOff>
    </xdr:from>
    <xdr:ext cx="403225" cy="257175"/>
    <xdr:sp macro="" textlink="">
      <xdr:nvSpPr>
        <xdr:cNvPr id="323" name="n_2mainValue【公営住宅】&#10;有形固定資産減価償却率">
          <a:extLst>
            <a:ext uri="{FF2B5EF4-FFF2-40B4-BE49-F238E27FC236}">
              <a16:creationId xmlns:a16="http://schemas.microsoft.com/office/drawing/2014/main" id="{0F003D59-6B79-4199-9E2F-E7BFA3131469}"/>
            </a:ext>
          </a:extLst>
        </xdr:cNvPr>
        <xdr:cNvSpPr txBox="1"/>
      </xdr:nvSpPr>
      <xdr:spPr>
        <a:xfrm>
          <a:off x="2439035" y="1308925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60.9</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80</xdr:row>
      <xdr:rowOff>116840</xdr:rowOff>
    </xdr:from>
    <xdr:ext cx="403225" cy="259080"/>
    <xdr:sp macro="" textlink="">
      <xdr:nvSpPr>
        <xdr:cNvPr id="324" name="n_3mainValue【公営住宅】&#10;有形固定資産減価償却率">
          <a:extLst>
            <a:ext uri="{FF2B5EF4-FFF2-40B4-BE49-F238E27FC236}">
              <a16:creationId xmlns:a16="http://schemas.microsoft.com/office/drawing/2014/main" id="{0A5C2C6E-FE5B-4117-BC41-FFD97AA1AEA3}"/>
            </a:ext>
          </a:extLst>
        </xdr:cNvPr>
        <xdr:cNvSpPr txBox="1"/>
      </xdr:nvSpPr>
      <xdr:spPr>
        <a:xfrm>
          <a:off x="1648460" y="130803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60.6</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80</xdr:row>
      <xdr:rowOff>93980</xdr:rowOff>
    </xdr:from>
    <xdr:ext cx="403225" cy="259080"/>
    <xdr:sp macro="" textlink="">
      <xdr:nvSpPr>
        <xdr:cNvPr id="325" name="n_4mainValue【公営住宅】&#10;有形固定資産減価償却率">
          <a:extLst>
            <a:ext uri="{FF2B5EF4-FFF2-40B4-BE49-F238E27FC236}">
              <a16:creationId xmlns:a16="http://schemas.microsoft.com/office/drawing/2014/main" id="{5A2D8625-CA7A-4611-97E1-7A3C9A25E56D}"/>
            </a:ext>
          </a:extLst>
        </xdr:cNvPr>
        <xdr:cNvSpPr txBox="1"/>
      </xdr:nvSpPr>
      <xdr:spPr>
        <a:xfrm>
          <a:off x="848360" y="1305750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a:extLst>
            <a:ext uri="{FF2B5EF4-FFF2-40B4-BE49-F238E27FC236}">
              <a16:creationId xmlns:a16="http://schemas.microsoft.com/office/drawing/2014/main" id="{5E0EB8A3-255B-432F-A416-FDA143B723CD}"/>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a:extLst>
            <a:ext uri="{FF2B5EF4-FFF2-40B4-BE49-F238E27FC236}">
              <a16:creationId xmlns:a16="http://schemas.microsoft.com/office/drawing/2014/main" id="{E8595333-3DE0-4C53-B658-293B4C60A678}"/>
            </a:ext>
          </a:extLst>
        </xdr:cNvPr>
        <xdr:cNvSpPr/>
      </xdr:nvSpPr>
      <xdr:spPr>
        <a:xfrm>
          <a:off x="60674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a:extLst>
            <a:ext uri="{FF2B5EF4-FFF2-40B4-BE49-F238E27FC236}">
              <a16:creationId xmlns:a16="http://schemas.microsoft.com/office/drawing/2014/main" id="{4F76A4C0-201F-4785-9379-B461F3D6FF90}"/>
            </a:ext>
          </a:extLst>
        </xdr:cNvPr>
        <xdr:cNvSpPr/>
      </xdr:nvSpPr>
      <xdr:spPr>
        <a:xfrm>
          <a:off x="60674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a:extLst>
            <a:ext uri="{FF2B5EF4-FFF2-40B4-BE49-F238E27FC236}">
              <a16:creationId xmlns:a16="http://schemas.microsoft.com/office/drawing/2014/main" id="{E1F096C1-C6EB-400A-9FE2-08883D534E56}"/>
            </a:ext>
          </a:extLst>
        </xdr:cNvPr>
        <xdr:cNvSpPr/>
      </xdr:nvSpPr>
      <xdr:spPr>
        <a:xfrm>
          <a:off x="69818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a:extLst>
            <a:ext uri="{FF2B5EF4-FFF2-40B4-BE49-F238E27FC236}">
              <a16:creationId xmlns:a16="http://schemas.microsoft.com/office/drawing/2014/main" id="{335E4491-4821-45BD-A038-15284DB20FD0}"/>
            </a:ext>
          </a:extLst>
        </xdr:cNvPr>
        <xdr:cNvSpPr/>
      </xdr:nvSpPr>
      <xdr:spPr>
        <a:xfrm>
          <a:off x="69818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a:extLst>
            <a:ext uri="{FF2B5EF4-FFF2-40B4-BE49-F238E27FC236}">
              <a16:creationId xmlns:a16="http://schemas.microsoft.com/office/drawing/2014/main" id="{6684788C-11A0-462D-9612-7F7CE5211FC0}"/>
            </a:ext>
          </a:extLst>
        </xdr:cNvPr>
        <xdr:cNvSpPr/>
      </xdr:nvSpPr>
      <xdr:spPr>
        <a:xfrm>
          <a:off x="80105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a:extLst>
            <a:ext uri="{FF2B5EF4-FFF2-40B4-BE49-F238E27FC236}">
              <a16:creationId xmlns:a16="http://schemas.microsoft.com/office/drawing/2014/main" id="{D07012C1-9572-4BB4-B577-A19567BE4BEC}"/>
            </a:ext>
          </a:extLst>
        </xdr:cNvPr>
        <xdr:cNvSpPr/>
      </xdr:nvSpPr>
      <xdr:spPr>
        <a:xfrm>
          <a:off x="80105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a:extLst>
            <a:ext uri="{FF2B5EF4-FFF2-40B4-BE49-F238E27FC236}">
              <a16:creationId xmlns:a16="http://schemas.microsoft.com/office/drawing/2014/main" id="{6E958EC6-1BBF-40D5-B7CA-611248B4143A}"/>
            </a:ext>
          </a:extLst>
        </xdr:cNvPr>
        <xdr:cNvSpPr/>
      </xdr:nvSpPr>
      <xdr:spPr>
        <a:xfrm>
          <a:off x="5953125" y="1224915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7980" cy="223520"/>
    <xdr:sp macro="" textlink="">
      <xdr:nvSpPr>
        <xdr:cNvPr id="334" name="テキスト ボックス 333">
          <a:extLst>
            <a:ext uri="{FF2B5EF4-FFF2-40B4-BE49-F238E27FC236}">
              <a16:creationId xmlns:a16="http://schemas.microsoft.com/office/drawing/2014/main" id="{B6144DEA-15D2-4BE2-9C37-A2A0B6B7AC6D}"/>
            </a:ext>
          </a:extLst>
        </xdr:cNvPr>
        <xdr:cNvSpPr txBox="1"/>
      </xdr:nvSpPr>
      <xdr:spPr>
        <a:xfrm>
          <a:off x="5915025" y="12068175"/>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a:extLst>
            <a:ext uri="{FF2B5EF4-FFF2-40B4-BE49-F238E27FC236}">
              <a16:creationId xmlns:a16="http://schemas.microsoft.com/office/drawing/2014/main" id="{650E4E06-B031-4702-A08D-FDD2013719C9}"/>
            </a:ext>
          </a:extLst>
        </xdr:cNvPr>
        <xdr:cNvCxnSpPr/>
      </xdr:nvCxnSpPr>
      <xdr:spPr>
        <a:xfrm>
          <a:off x="5953125" y="144113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6" name="直線コネクタ 335">
          <a:extLst>
            <a:ext uri="{FF2B5EF4-FFF2-40B4-BE49-F238E27FC236}">
              <a16:creationId xmlns:a16="http://schemas.microsoft.com/office/drawing/2014/main" id="{3137E5AB-2F23-4FDA-AFA1-830BEBF725CF}"/>
            </a:ext>
          </a:extLst>
        </xdr:cNvPr>
        <xdr:cNvCxnSpPr/>
      </xdr:nvCxnSpPr>
      <xdr:spPr>
        <a:xfrm>
          <a:off x="5953125" y="139731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67310</xdr:rowOff>
    </xdr:from>
    <xdr:ext cx="465455" cy="259080"/>
    <xdr:sp macro="" textlink="">
      <xdr:nvSpPr>
        <xdr:cNvPr id="337" name="テキスト ボックス 336">
          <a:extLst>
            <a:ext uri="{FF2B5EF4-FFF2-40B4-BE49-F238E27FC236}">
              <a16:creationId xmlns:a16="http://schemas.microsoft.com/office/drawing/2014/main" id="{D2BAD707-CD98-439C-B9AD-4478A698CD7B}"/>
            </a:ext>
          </a:extLst>
        </xdr:cNvPr>
        <xdr:cNvSpPr txBox="1"/>
      </xdr:nvSpPr>
      <xdr:spPr>
        <a:xfrm>
          <a:off x="5527040" y="1383728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8" name="直線コネクタ 337">
          <a:extLst>
            <a:ext uri="{FF2B5EF4-FFF2-40B4-BE49-F238E27FC236}">
              <a16:creationId xmlns:a16="http://schemas.microsoft.com/office/drawing/2014/main" id="{1D8E55BF-F58C-4906-828B-C9FE5C99DB5C}"/>
            </a:ext>
          </a:extLst>
        </xdr:cNvPr>
        <xdr:cNvCxnSpPr/>
      </xdr:nvCxnSpPr>
      <xdr:spPr>
        <a:xfrm>
          <a:off x="5953125" y="135445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124460</xdr:rowOff>
    </xdr:from>
    <xdr:ext cx="465455" cy="259080"/>
    <xdr:sp macro="" textlink="">
      <xdr:nvSpPr>
        <xdr:cNvPr id="339" name="テキスト ボックス 338">
          <a:extLst>
            <a:ext uri="{FF2B5EF4-FFF2-40B4-BE49-F238E27FC236}">
              <a16:creationId xmlns:a16="http://schemas.microsoft.com/office/drawing/2014/main" id="{7F03A149-9778-45F7-B7FC-DD74554C8699}"/>
            </a:ext>
          </a:extLst>
        </xdr:cNvPr>
        <xdr:cNvSpPr txBox="1"/>
      </xdr:nvSpPr>
      <xdr:spPr>
        <a:xfrm>
          <a:off x="5527040" y="134086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40" name="直線コネクタ 339">
          <a:extLst>
            <a:ext uri="{FF2B5EF4-FFF2-40B4-BE49-F238E27FC236}">
              <a16:creationId xmlns:a16="http://schemas.microsoft.com/office/drawing/2014/main" id="{96AB5770-19BB-44EE-BDE4-F648A5A4796A}"/>
            </a:ext>
          </a:extLst>
        </xdr:cNvPr>
        <xdr:cNvCxnSpPr/>
      </xdr:nvCxnSpPr>
      <xdr:spPr>
        <a:xfrm>
          <a:off x="5953125" y="131159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10160</xdr:rowOff>
    </xdr:from>
    <xdr:ext cx="465455" cy="259080"/>
    <xdr:sp macro="" textlink="">
      <xdr:nvSpPr>
        <xdr:cNvPr id="341" name="テキスト ボックス 340">
          <a:extLst>
            <a:ext uri="{FF2B5EF4-FFF2-40B4-BE49-F238E27FC236}">
              <a16:creationId xmlns:a16="http://schemas.microsoft.com/office/drawing/2014/main" id="{97FEA523-438C-45EF-9633-186B647AE64B}"/>
            </a:ext>
          </a:extLst>
        </xdr:cNvPr>
        <xdr:cNvSpPr txBox="1"/>
      </xdr:nvSpPr>
      <xdr:spPr>
        <a:xfrm>
          <a:off x="5527040" y="1297051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42" name="直線コネクタ 341">
          <a:extLst>
            <a:ext uri="{FF2B5EF4-FFF2-40B4-BE49-F238E27FC236}">
              <a16:creationId xmlns:a16="http://schemas.microsoft.com/office/drawing/2014/main" id="{DB599387-4FF4-45C0-B4E2-7183BF7CE3F0}"/>
            </a:ext>
          </a:extLst>
        </xdr:cNvPr>
        <xdr:cNvCxnSpPr/>
      </xdr:nvCxnSpPr>
      <xdr:spPr>
        <a:xfrm>
          <a:off x="5953125" y="126777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77</xdr:row>
      <xdr:rowOff>67310</xdr:rowOff>
    </xdr:from>
    <xdr:ext cx="465455" cy="259080"/>
    <xdr:sp macro="" textlink="">
      <xdr:nvSpPr>
        <xdr:cNvPr id="343" name="テキスト ボックス 342">
          <a:extLst>
            <a:ext uri="{FF2B5EF4-FFF2-40B4-BE49-F238E27FC236}">
              <a16:creationId xmlns:a16="http://schemas.microsoft.com/office/drawing/2014/main" id="{8FFEE444-176D-4673-89E9-A28A4AAE2A05}"/>
            </a:ext>
          </a:extLst>
        </xdr:cNvPr>
        <xdr:cNvSpPr txBox="1"/>
      </xdr:nvSpPr>
      <xdr:spPr>
        <a:xfrm>
          <a:off x="5527040" y="1254188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463F4544-9184-4A30-A5C6-CE32826BEB55}"/>
            </a:ext>
          </a:extLst>
        </xdr:cNvPr>
        <xdr:cNvCxnSpPr/>
      </xdr:nvCxnSpPr>
      <xdr:spPr>
        <a:xfrm>
          <a:off x="5953125" y="122491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5455" cy="259080"/>
    <xdr:sp macro="" textlink="">
      <xdr:nvSpPr>
        <xdr:cNvPr id="345" name="テキスト ボックス 344">
          <a:extLst>
            <a:ext uri="{FF2B5EF4-FFF2-40B4-BE49-F238E27FC236}">
              <a16:creationId xmlns:a16="http://schemas.microsoft.com/office/drawing/2014/main" id="{50B20F60-9260-4591-942D-ED65F9894B32}"/>
            </a:ext>
          </a:extLst>
        </xdr:cNvPr>
        <xdr:cNvSpPr txBox="1"/>
      </xdr:nvSpPr>
      <xdr:spPr>
        <a:xfrm>
          <a:off x="5527040" y="121132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E273B384-E39F-4BB5-A2B4-568B9A22A41C}"/>
            </a:ext>
          </a:extLst>
        </xdr:cNvPr>
        <xdr:cNvSpPr/>
      </xdr:nvSpPr>
      <xdr:spPr>
        <a:xfrm>
          <a:off x="5953125" y="1224915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167640</xdr:rowOff>
    </xdr:from>
    <xdr:to>
      <xdr:col>54</xdr:col>
      <xdr:colOff>189865</xdr:colOff>
      <xdr:row>86</xdr:row>
      <xdr:rowOff>17780</xdr:rowOff>
    </xdr:to>
    <xdr:cxnSp macro="">
      <xdr:nvCxnSpPr>
        <xdr:cNvPr id="347" name="直線コネクタ 346">
          <a:extLst>
            <a:ext uri="{FF2B5EF4-FFF2-40B4-BE49-F238E27FC236}">
              <a16:creationId xmlns:a16="http://schemas.microsoft.com/office/drawing/2014/main" id="{637C479E-FF88-4422-AB01-6BBBE7B3497E}"/>
            </a:ext>
          </a:extLst>
        </xdr:cNvPr>
        <xdr:cNvCxnSpPr/>
      </xdr:nvCxnSpPr>
      <xdr:spPr>
        <a:xfrm flipV="1">
          <a:off x="9429115" y="12804140"/>
          <a:ext cx="0" cy="1148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21590</xdr:rowOff>
    </xdr:from>
    <xdr:ext cx="469900" cy="259080"/>
    <xdr:sp macro="" textlink="">
      <xdr:nvSpPr>
        <xdr:cNvPr id="348" name="【公営住宅】&#10;一人当たり面積最小値テキスト">
          <a:extLst>
            <a:ext uri="{FF2B5EF4-FFF2-40B4-BE49-F238E27FC236}">
              <a16:creationId xmlns:a16="http://schemas.microsoft.com/office/drawing/2014/main" id="{0F0DA53B-479A-4A08-9C5F-E40DDAD6DD2F}"/>
            </a:ext>
          </a:extLst>
        </xdr:cNvPr>
        <xdr:cNvSpPr txBox="1"/>
      </xdr:nvSpPr>
      <xdr:spPr>
        <a:xfrm>
          <a:off x="9467850" y="139566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0.045</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17780</xdr:rowOff>
    </xdr:from>
    <xdr:to>
      <xdr:col>55</xdr:col>
      <xdr:colOff>88900</xdr:colOff>
      <xdr:row>86</xdr:row>
      <xdr:rowOff>17780</xdr:rowOff>
    </xdr:to>
    <xdr:cxnSp macro="">
      <xdr:nvCxnSpPr>
        <xdr:cNvPr id="349" name="直線コネクタ 348">
          <a:extLst>
            <a:ext uri="{FF2B5EF4-FFF2-40B4-BE49-F238E27FC236}">
              <a16:creationId xmlns:a16="http://schemas.microsoft.com/office/drawing/2014/main" id="{F02A26F8-2A81-4FC1-B265-25FB7A7821F1}"/>
            </a:ext>
          </a:extLst>
        </xdr:cNvPr>
        <xdr:cNvCxnSpPr/>
      </xdr:nvCxnSpPr>
      <xdr:spPr>
        <a:xfrm>
          <a:off x="9363075" y="13952855"/>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114300</xdr:rowOff>
    </xdr:from>
    <xdr:ext cx="469900" cy="259080"/>
    <xdr:sp macro="" textlink="">
      <xdr:nvSpPr>
        <xdr:cNvPr id="350" name="【公営住宅】&#10;一人当たり面積最大値テキスト">
          <a:extLst>
            <a:ext uri="{FF2B5EF4-FFF2-40B4-BE49-F238E27FC236}">
              <a16:creationId xmlns:a16="http://schemas.microsoft.com/office/drawing/2014/main" id="{1D72F255-068E-4116-A546-722A70B0208F}"/>
            </a:ext>
          </a:extLst>
        </xdr:cNvPr>
        <xdr:cNvSpPr txBox="1"/>
      </xdr:nvSpPr>
      <xdr:spPr>
        <a:xfrm>
          <a:off x="9467850" y="125920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2.717</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167640</xdr:rowOff>
    </xdr:from>
    <xdr:to>
      <xdr:col>55</xdr:col>
      <xdr:colOff>88900</xdr:colOff>
      <xdr:row>78</xdr:row>
      <xdr:rowOff>167640</xdr:rowOff>
    </xdr:to>
    <xdr:cxnSp macro="">
      <xdr:nvCxnSpPr>
        <xdr:cNvPr id="351" name="直線コネクタ 350">
          <a:extLst>
            <a:ext uri="{FF2B5EF4-FFF2-40B4-BE49-F238E27FC236}">
              <a16:creationId xmlns:a16="http://schemas.microsoft.com/office/drawing/2014/main" id="{D7F321A8-3FFC-4082-8B4E-6F8FEEA24420}"/>
            </a:ext>
          </a:extLst>
        </xdr:cNvPr>
        <xdr:cNvCxnSpPr/>
      </xdr:nvCxnSpPr>
      <xdr:spPr>
        <a:xfrm>
          <a:off x="9363075" y="12804140"/>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34925</xdr:rowOff>
    </xdr:from>
    <xdr:ext cx="469900" cy="259080"/>
    <xdr:sp macro="" textlink="">
      <xdr:nvSpPr>
        <xdr:cNvPr id="352" name="【公営住宅】&#10;一人当たり面積平均値テキスト">
          <a:extLst>
            <a:ext uri="{FF2B5EF4-FFF2-40B4-BE49-F238E27FC236}">
              <a16:creationId xmlns:a16="http://schemas.microsoft.com/office/drawing/2014/main" id="{1C4BBFBB-8514-4DEA-B262-605D38101499}"/>
            </a:ext>
          </a:extLst>
        </xdr:cNvPr>
        <xdr:cNvSpPr txBox="1"/>
      </xdr:nvSpPr>
      <xdr:spPr>
        <a:xfrm>
          <a:off x="9467850" y="136461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0.599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84</xdr:row>
      <xdr:rowOff>56515</xdr:rowOff>
    </xdr:from>
    <xdr:to>
      <xdr:col>55</xdr:col>
      <xdr:colOff>50800</xdr:colOff>
      <xdr:row>84</xdr:row>
      <xdr:rowOff>158115</xdr:rowOff>
    </xdr:to>
    <xdr:sp macro="" textlink="">
      <xdr:nvSpPr>
        <xdr:cNvPr id="353" name="フローチャート: 判断 352">
          <a:extLst>
            <a:ext uri="{FF2B5EF4-FFF2-40B4-BE49-F238E27FC236}">
              <a16:creationId xmlns:a16="http://schemas.microsoft.com/office/drawing/2014/main" id="{530F5106-A3EF-41B1-A75B-1416708AA9C8}"/>
            </a:ext>
          </a:extLst>
        </xdr:cNvPr>
        <xdr:cNvSpPr/>
      </xdr:nvSpPr>
      <xdr:spPr>
        <a:xfrm>
          <a:off x="9401175" y="1366774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79375</xdr:rowOff>
    </xdr:from>
    <xdr:to>
      <xdr:col>50</xdr:col>
      <xdr:colOff>165100</xdr:colOff>
      <xdr:row>85</xdr:row>
      <xdr:rowOff>9525</xdr:rowOff>
    </xdr:to>
    <xdr:sp macro="" textlink="">
      <xdr:nvSpPr>
        <xdr:cNvPr id="354" name="フローチャート: 判断 353">
          <a:extLst>
            <a:ext uri="{FF2B5EF4-FFF2-40B4-BE49-F238E27FC236}">
              <a16:creationId xmlns:a16="http://schemas.microsoft.com/office/drawing/2014/main" id="{24644990-EC87-4873-8082-AB3091AFA279}"/>
            </a:ext>
          </a:extLst>
        </xdr:cNvPr>
        <xdr:cNvSpPr/>
      </xdr:nvSpPr>
      <xdr:spPr>
        <a:xfrm>
          <a:off x="8639175" y="1369377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77470</xdr:rowOff>
    </xdr:from>
    <xdr:to>
      <xdr:col>46</xdr:col>
      <xdr:colOff>38100</xdr:colOff>
      <xdr:row>85</xdr:row>
      <xdr:rowOff>7620</xdr:rowOff>
    </xdr:to>
    <xdr:sp macro="" textlink="">
      <xdr:nvSpPr>
        <xdr:cNvPr id="355" name="フローチャート: 判断 354">
          <a:extLst>
            <a:ext uri="{FF2B5EF4-FFF2-40B4-BE49-F238E27FC236}">
              <a16:creationId xmlns:a16="http://schemas.microsoft.com/office/drawing/2014/main" id="{7F8F72CC-D722-4B94-9141-E97E8A5D91A1}"/>
            </a:ext>
          </a:extLst>
        </xdr:cNvPr>
        <xdr:cNvSpPr/>
      </xdr:nvSpPr>
      <xdr:spPr>
        <a:xfrm>
          <a:off x="7839075" y="136886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80645</xdr:rowOff>
    </xdr:from>
    <xdr:to>
      <xdr:col>41</xdr:col>
      <xdr:colOff>101600</xdr:colOff>
      <xdr:row>85</xdr:row>
      <xdr:rowOff>10795</xdr:rowOff>
    </xdr:to>
    <xdr:sp macro="" textlink="">
      <xdr:nvSpPr>
        <xdr:cNvPr id="356" name="フローチャート: 判断 355">
          <a:extLst>
            <a:ext uri="{FF2B5EF4-FFF2-40B4-BE49-F238E27FC236}">
              <a16:creationId xmlns:a16="http://schemas.microsoft.com/office/drawing/2014/main" id="{4E890DDA-E0F6-4AFB-9BE4-50F796CA8A61}"/>
            </a:ext>
          </a:extLst>
        </xdr:cNvPr>
        <xdr:cNvSpPr/>
      </xdr:nvSpPr>
      <xdr:spPr>
        <a:xfrm>
          <a:off x="7029450" y="1369504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164465</xdr:rowOff>
    </xdr:from>
    <xdr:to>
      <xdr:col>36</xdr:col>
      <xdr:colOff>165100</xdr:colOff>
      <xdr:row>84</xdr:row>
      <xdr:rowOff>94615</xdr:rowOff>
    </xdr:to>
    <xdr:sp macro="" textlink="">
      <xdr:nvSpPr>
        <xdr:cNvPr id="357" name="フローチャート: 判断 356">
          <a:extLst>
            <a:ext uri="{FF2B5EF4-FFF2-40B4-BE49-F238E27FC236}">
              <a16:creationId xmlns:a16="http://schemas.microsoft.com/office/drawing/2014/main" id="{EBAA7630-55D4-4648-A688-13FE1BC9C5E6}"/>
            </a:ext>
          </a:extLst>
        </xdr:cNvPr>
        <xdr:cNvSpPr/>
      </xdr:nvSpPr>
      <xdr:spPr>
        <a:xfrm>
          <a:off x="6238875" y="1361059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8" name="テキスト ボックス 357">
          <a:extLst>
            <a:ext uri="{FF2B5EF4-FFF2-40B4-BE49-F238E27FC236}">
              <a16:creationId xmlns:a16="http://schemas.microsoft.com/office/drawing/2014/main" id="{722B43D8-46C2-469F-B858-D13B0F62ED74}"/>
            </a:ext>
          </a:extLst>
        </xdr:cNvPr>
        <xdr:cNvSpPr txBox="1"/>
      </xdr:nvSpPr>
      <xdr:spPr>
        <a:xfrm>
          <a:off x="925830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9" name="テキスト ボックス 358">
          <a:extLst>
            <a:ext uri="{FF2B5EF4-FFF2-40B4-BE49-F238E27FC236}">
              <a16:creationId xmlns:a16="http://schemas.microsoft.com/office/drawing/2014/main" id="{13FEC80C-6488-4094-A82C-3A794FE8C8C5}"/>
            </a:ext>
          </a:extLst>
        </xdr:cNvPr>
        <xdr:cNvSpPr txBox="1"/>
      </xdr:nvSpPr>
      <xdr:spPr>
        <a:xfrm>
          <a:off x="85153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60" name="テキスト ボックス 359">
          <a:extLst>
            <a:ext uri="{FF2B5EF4-FFF2-40B4-BE49-F238E27FC236}">
              <a16:creationId xmlns:a16="http://schemas.microsoft.com/office/drawing/2014/main" id="{FBD8F2A4-EABB-4AAE-86BD-0DC225C3FBE1}"/>
            </a:ext>
          </a:extLst>
        </xdr:cNvPr>
        <xdr:cNvSpPr txBox="1"/>
      </xdr:nvSpPr>
      <xdr:spPr>
        <a:xfrm>
          <a:off x="77152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61" name="テキスト ボックス 360">
          <a:extLst>
            <a:ext uri="{FF2B5EF4-FFF2-40B4-BE49-F238E27FC236}">
              <a16:creationId xmlns:a16="http://schemas.microsoft.com/office/drawing/2014/main" id="{504F90CB-99AE-4C11-9090-CE68BA00BA7E}"/>
            </a:ext>
          </a:extLst>
        </xdr:cNvPr>
        <xdr:cNvSpPr txBox="1"/>
      </xdr:nvSpPr>
      <xdr:spPr>
        <a:xfrm>
          <a:off x="69056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62" name="テキスト ボックス 361">
          <a:extLst>
            <a:ext uri="{FF2B5EF4-FFF2-40B4-BE49-F238E27FC236}">
              <a16:creationId xmlns:a16="http://schemas.microsoft.com/office/drawing/2014/main" id="{A90B3F54-1657-4262-B1AE-8E84F8346689}"/>
            </a:ext>
          </a:extLst>
        </xdr:cNvPr>
        <xdr:cNvSpPr txBox="1"/>
      </xdr:nvSpPr>
      <xdr:spPr>
        <a:xfrm>
          <a:off x="61150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83</xdr:row>
      <xdr:rowOff>122555</xdr:rowOff>
    </xdr:from>
    <xdr:to>
      <xdr:col>55</xdr:col>
      <xdr:colOff>50800</xdr:colOff>
      <xdr:row>84</xdr:row>
      <xdr:rowOff>52705</xdr:rowOff>
    </xdr:to>
    <xdr:sp macro="" textlink="">
      <xdr:nvSpPr>
        <xdr:cNvPr id="363" name="楕円 362">
          <a:extLst>
            <a:ext uri="{FF2B5EF4-FFF2-40B4-BE49-F238E27FC236}">
              <a16:creationId xmlns:a16="http://schemas.microsoft.com/office/drawing/2014/main" id="{B3919D3C-F08A-45E6-8D2A-3325A080B86C}"/>
            </a:ext>
          </a:extLst>
        </xdr:cNvPr>
        <xdr:cNvSpPr/>
      </xdr:nvSpPr>
      <xdr:spPr>
        <a:xfrm>
          <a:off x="9401175" y="13575030"/>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145415</xdr:rowOff>
    </xdr:from>
    <xdr:ext cx="469900" cy="257175"/>
    <xdr:sp macro="" textlink="">
      <xdr:nvSpPr>
        <xdr:cNvPr id="364" name="【公営住宅】&#10;一人当たり面積該当値テキスト">
          <a:extLst>
            <a:ext uri="{FF2B5EF4-FFF2-40B4-BE49-F238E27FC236}">
              <a16:creationId xmlns:a16="http://schemas.microsoft.com/office/drawing/2014/main" id="{57A12D5D-3F99-4404-A64B-F3F395260916}"/>
            </a:ext>
          </a:extLst>
        </xdr:cNvPr>
        <xdr:cNvSpPr txBox="1"/>
      </xdr:nvSpPr>
      <xdr:spPr>
        <a:xfrm>
          <a:off x="9467850" y="1342961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0.829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83</xdr:row>
      <xdr:rowOff>94615</xdr:rowOff>
    </xdr:from>
    <xdr:to>
      <xdr:col>50</xdr:col>
      <xdr:colOff>165100</xdr:colOff>
      <xdr:row>84</xdr:row>
      <xdr:rowOff>24765</xdr:rowOff>
    </xdr:to>
    <xdr:sp macro="" textlink="">
      <xdr:nvSpPr>
        <xdr:cNvPr id="365" name="楕円 364">
          <a:extLst>
            <a:ext uri="{FF2B5EF4-FFF2-40B4-BE49-F238E27FC236}">
              <a16:creationId xmlns:a16="http://schemas.microsoft.com/office/drawing/2014/main" id="{92E20788-A597-4987-B8B5-56E0AD9F04D8}"/>
            </a:ext>
          </a:extLst>
        </xdr:cNvPr>
        <xdr:cNvSpPr/>
      </xdr:nvSpPr>
      <xdr:spPr>
        <a:xfrm>
          <a:off x="8639175" y="135439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145415</xdr:rowOff>
    </xdr:from>
    <xdr:to>
      <xdr:col>55</xdr:col>
      <xdr:colOff>0</xdr:colOff>
      <xdr:row>84</xdr:row>
      <xdr:rowOff>1905</xdr:rowOff>
    </xdr:to>
    <xdr:cxnSp macro="">
      <xdr:nvCxnSpPr>
        <xdr:cNvPr id="366" name="直線コネクタ 365">
          <a:extLst>
            <a:ext uri="{FF2B5EF4-FFF2-40B4-BE49-F238E27FC236}">
              <a16:creationId xmlns:a16="http://schemas.microsoft.com/office/drawing/2014/main" id="{D402E4D1-7D95-4F4E-8306-64B3AB8024C3}"/>
            </a:ext>
          </a:extLst>
        </xdr:cNvPr>
        <xdr:cNvCxnSpPr/>
      </xdr:nvCxnSpPr>
      <xdr:spPr>
        <a:xfrm>
          <a:off x="8686800" y="13591540"/>
          <a:ext cx="74295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105410</xdr:rowOff>
    </xdr:from>
    <xdr:to>
      <xdr:col>46</xdr:col>
      <xdr:colOff>38100</xdr:colOff>
      <xdr:row>84</xdr:row>
      <xdr:rowOff>35560</xdr:rowOff>
    </xdr:to>
    <xdr:sp macro="" textlink="">
      <xdr:nvSpPr>
        <xdr:cNvPr id="367" name="楕円 366">
          <a:extLst>
            <a:ext uri="{FF2B5EF4-FFF2-40B4-BE49-F238E27FC236}">
              <a16:creationId xmlns:a16="http://schemas.microsoft.com/office/drawing/2014/main" id="{6347E9DF-71D0-452B-A44A-D469F3E3E9C8}"/>
            </a:ext>
          </a:extLst>
        </xdr:cNvPr>
        <xdr:cNvSpPr/>
      </xdr:nvSpPr>
      <xdr:spPr>
        <a:xfrm>
          <a:off x="7839075" y="135515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145415</xdr:rowOff>
    </xdr:from>
    <xdr:to>
      <xdr:col>50</xdr:col>
      <xdr:colOff>114300</xdr:colOff>
      <xdr:row>83</xdr:row>
      <xdr:rowOff>156210</xdr:rowOff>
    </xdr:to>
    <xdr:cxnSp macro="">
      <xdr:nvCxnSpPr>
        <xdr:cNvPr id="368" name="直線コネクタ 367">
          <a:extLst>
            <a:ext uri="{FF2B5EF4-FFF2-40B4-BE49-F238E27FC236}">
              <a16:creationId xmlns:a16="http://schemas.microsoft.com/office/drawing/2014/main" id="{565CE13F-4778-4F89-B262-E7EFBC4B9746}"/>
            </a:ext>
          </a:extLst>
        </xdr:cNvPr>
        <xdr:cNvCxnSpPr/>
      </xdr:nvCxnSpPr>
      <xdr:spPr>
        <a:xfrm flipV="1">
          <a:off x="7886700" y="13591540"/>
          <a:ext cx="8001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100965</xdr:rowOff>
    </xdr:from>
    <xdr:to>
      <xdr:col>41</xdr:col>
      <xdr:colOff>101600</xdr:colOff>
      <xdr:row>84</xdr:row>
      <xdr:rowOff>31115</xdr:rowOff>
    </xdr:to>
    <xdr:sp macro="" textlink="">
      <xdr:nvSpPr>
        <xdr:cNvPr id="369" name="楕円 368">
          <a:extLst>
            <a:ext uri="{FF2B5EF4-FFF2-40B4-BE49-F238E27FC236}">
              <a16:creationId xmlns:a16="http://schemas.microsoft.com/office/drawing/2014/main" id="{8842E495-70D2-41CD-8B83-4847485CAFAE}"/>
            </a:ext>
          </a:extLst>
        </xdr:cNvPr>
        <xdr:cNvSpPr/>
      </xdr:nvSpPr>
      <xdr:spPr>
        <a:xfrm>
          <a:off x="7029450" y="1355344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151765</xdr:rowOff>
    </xdr:from>
    <xdr:to>
      <xdr:col>45</xdr:col>
      <xdr:colOff>177800</xdr:colOff>
      <xdr:row>83</xdr:row>
      <xdr:rowOff>156210</xdr:rowOff>
    </xdr:to>
    <xdr:cxnSp macro="">
      <xdr:nvCxnSpPr>
        <xdr:cNvPr id="370" name="直線コネクタ 369">
          <a:extLst>
            <a:ext uri="{FF2B5EF4-FFF2-40B4-BE49-F238E27FC236}">
              <a16:creationId xmlns:a16="http://schemas.microsoft.com/office/drawing/2014/main" id="{FB1E551D-BBB9-46B5-AF33-584DC5D3B1ED}"/>
            </a:ext>
          </a:extLst>
        </xdr:cNvPr>
        <xdr:cNvCxnSpPr/>
      </xdr:nvCxnSpPr>
      <xdr:spPr>
        <a:xfrm>
          <a:off x="7077075" y="13601065"/>
          <a:ext cx="809625"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105410</xdr:rowOff>
    </xdr:from>
    <xdr:to>
      <xdr:col>36</xdr:col>
      <xdr:colOff>165100</xdr:colOff>
      <xdr:row>84</xdr:row>
      <xdr:rowOff>35560</xdr:rowOff>
    </xdr:to>
    <xdr:sp macro="" textlink="">
      <xdr:nvSpPr>
        <xdr:cNvPr id="371" name="楕円 370">
          <a:extLst>
            <a:ext uri="{FF2B5EF4-FFF2-40B4-BE49-F238E27FC236}">
              <a16:creationId xmlns:a16="http://schemas.microsoft.com/office/drawing/2014/main" id="{9104E141-C885-43F2-83AD-F5564AD8DB81}"/>
            </a:ext>
          </a:extLst>
        </xdr:cNvPr>
        <xdr:cNvSpPr/>
      </xdr:nvSpPr>
      <xdr:spPr>
        <a:xfrm>
          <a:off x="6238875" y="135515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151765</xdr:rowOff>
    </xdr:from>
    <xdr:to>
      <xdr:col>41</xdr:col>
      <xdr:colOff>50800</xdr:colOff>
      <xdr:row>83</xdr:row>
      <xdr:rowOff>156210</xdr:rowOff>
    </xdr:to>
    <xdr:cxnSp macro="">
      <xdr:nvCxnSpPr>
        <xdr:cNvPr id="372" name="直線コネクタ 371">
          <a:extLst>
            <a:ext uri="{FF2B5EF4-FFF2-40B4-BE49-F238E27FC236}">
              <a16:creationId xmlns:a16="http://schemas.microsoft.com/office/drawing/2014/main" id="{992D3170-9A0D-4560-B14A-4EA1CBEAB7B9}"/>
            </a:ext>
          </a:extLst>
        </xdr:cNvPr>
        <xdr:cNvCxnSpPr/>
      </xdr:nvCxnSpPr>
      <xdr:spPr>
        <a:xfrm flipV="1">
          <a:off x="6286500" y="13601065"/>
          <a:ext cx="790575"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85</xdr:row>
      <xdr:rowOff>635</xdr:rowOff>
    </xdr:from>
    <xdr:ext cx="469900" cy="259080"/>
    <xdr:sp macro="" textlink="">
      <xdr:nvSpPr>
        <xdr:cNvPr id="373" name="n_1aveValue【公営住宅】&#10;一人当たり面積">
          <a:extLst>
            <a:ext uri="{FF2B5EF4-FFF2-40B4-BE49-F238E27FC236}">
              <a16:creationId xmlns:a16="http://schemas.microsoft.com/office/drawing/2014/main" id="{93899D79-A0BF-4E52-91B8-8C8909C6976C}"/>
            </a:ext>
          </a:extLst>
        </xdr:cNvPr>
        <xdr:cNvSpPr txBox="1"/>
      </xdr:nvSpPr>
      <xdr:spPr>
        <a:xfrm>
          <a:off x="8458200" y="137737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0.548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84</xdr:row>
      <xdr:rowOff>170180</xdr:rowOff>
    </xdr:from>
    <xdr:ext cx="467995" cy="259080"/>
    <xdr:sp macro="" textlink="">
      <xdr:nvSpPr>
        <xdr:cNvPr id="374" name="n_2aveValue【公営住宅】&#10;一人当たり面積">
          <a:extLst>
            <a:ext uri="{FF2B5EF4-FFF2-40B4-BE49-F238E27FC236}">
              <a16:creationId xmlns:a16="http://schemas.microsoft.com/office/drawing/2014/main" id="{BC10E7E5-16A1-4FB3-9FD4-A43CC1C293FB}"/>
            </a:ext>
          </a:extLst>
        </xdr:cNvPr>
        <xdr:cNvSpPr txBox="1"/>
      </xdr:nvSpPr>
      <xdr:spPr>
        <a:xfrm>
          <a:off x="7677150" y="1377188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0.553</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85</xdr:row>
      <xdr:rowOff>1905</xdr:rowOff>
    </xdr:from>
    <xdr:ext cx="467995" cy="259080"/>
    <xdr:sp macro="" textlink="">
      <xdr:nvSpPr>
        <xdr:cNvPr id="375" name="n_3aveValue【公営住宅】&#10;一人当たり面積">
          <a:extLst>
            <a:ext uri="{FF2B5EF4-FFF2-40B4-BE49-F238E27FC236}">
              <a16:creationId xmlns:a16="http://schemas.microsoft.com/office/drawing/2014/main" id="{CCF0933A-81E6-44B2-940A-B0721D23B745}"/>
            </a:ext>
          </a:extLst>
        </xdr:cNvPr>
        <xdr:cNvSpPr txBox="1"/>
      </xdr:nvSpPr>
      <xdr:spPr>
        <a:xfrm>
          <a:off x="6867525" y="1377505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0.546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84</xdr:row>
      <xdr:rowOff>86360</xdr:rowOff>
    </xdr:from>
    <xdr:ext cx="467995" cy="257175"/>
    <xdr:sp macro="" textlink="">
      <xdr:nvSpPr>
        <xdr:cNvPr id="376" name="n_4aveValue【公営住宅】&#10;一人当たり面積">
          <a:extLst>
            <a:ext uri="{FF2B5EF4-FFF2-40B4-BE49-F238E27FC236}">
              <a16:creationId xmlns:a16="http://schemas.microsoft.com/office/drawing/2014/main" id="{276EABBD-14ED-4B17-B69B-C1E0A8BA30F0}"/>
            </a:ext>
          </a:extLst>
        </xdr:cNvPr>
        <xdr:cNvSpPr txBox="1"/>
      </xdr:nvSpPr>
      <xdr:spPr>
        <a:xfrm>
          <a:off x="6067425" y="1369441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0.738</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82</xdr:row>
      <xdr:rowOff>41275</xdr:rowOff>
    </xdr:from>
    <xdr:ext cx="469900" cy="257175"/>
    <xdr:sp macro="" textlink="">
      <xdr:nvSpPr>
        <xdr:cNvPr id="377" name="n_1mainValue【公営住宅】&#10;一人当たり面積">
          <a:extLst>
            <a:ext uri="{FF2B5EF4-FFF2-40B4-BE49-F238E27FC236}">
              <a16:creationId xmlns:a16="http://schemas.microsoft.com/office/drawing/2014/main" id="{E635A009-0E75-4CFE-BC8A-F02BD60FB39E}"/>
            </a:ext>
          </a:extLst>
        </xdr:cNvPr>
        <xdr:cNvSpPr txBox="1"/>
      </xdr:nvSpPr>
      <xdr:spPr>
        <a:xfrm>
          <a:off x="8458200" y="1333182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0.890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82</xdr:row>
      <xdr:rowOff>52705</xdr:rowOff>
    </xdr:from>
    <xdr:ext cx="467995" cy="257175"/>
    <xdr:sp macro="" textlink="">
      <xdr:nvSpPr>
        <xdr:cNvPr id="378" name="n_2mainValue【公営住宅】&#10;一人当たり面積">
          <a:extLst>
            <a:ext uri="{FF2B5EF4-FFF2-40B4-BE49-F238E27FC236}">
              <a16:creationId xmlns:a16="http://schemas.microsoft.com/office/drawing/2014/main" id="{A2E4D80F-B608-48A5-B1B5-42D8D1ADDE39}"/>
            </a:ext>
          </a:extLst>
        </xdr:cNvPr>
        <xdr:cNvSpPr txBox="1"/>
      </xdr:nvSpPr>
      <xdr:spPr>
        <a:xfrm>
          <a:off x="7677150" y="1333690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0.866</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82</xdr:row>
      <xdr:rowOff>47625</xdr:rowOff>
    </xdr:from>
    <xdr:ext cx="467995" cy="259080"/>
    <xdr:sp macro="" textlink="">
      <xdr:nvSpPr>
        <xdr:cNvPr id="379" name="n_3mainValue【公営住宅】&#10;一人当たり面積">
          <a:extLst>
            <a:ext uri="{FF2B5EF4-FFF2-40B4-BE49-F238E27FC236}">
              <a16:creationId xmlns:a16="http://schemas.microsoft.com/office/drawing/2014/main" id="{A17928BC-7268-4373-A7BD-42D644C3B4C9}"/>
            </a:ext>
          </a:extLst>
        </xdr:cNvPr>
        <xdr:cNvSpPr txBox="1"/>
      </xdr:nvSpPr>
      <xdr:spPr>
        <a:xfrm>
          <a:off x="6867525" y="1333182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0.877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82</xdr:row>
      <xdr:rowOff>52070</xdr:rowOff>
    </xdr:from>
    <xdr:ext cx="467995" cy="257175"/>
    <xdr:sp macro="" textlink="">
      <xdr:nvSpPr>
        <xdr:cNvPr id="380" name="n_4mainValue【公営住宅】&#10;一人当たり面積">
          <a:extLst>
            <a:ext uri="{FF2B5EF4-FFF2-40B4-BE49-F238E27FC236}">
              <a16:creationId xmlns:a16="http://schemas.microsoft.com/office/drawing/2014/main" id="{DE35F2BF-07DD-4359-B161-8BBAA4B7545B}"/>
            </a:ext>
          </a:extLst>
        </xdr:cNvPr>
        <xdr:cNvSpPr txBox="1"/>
      </xdr:nvSpPr>
      <xdr:spPr>
        <a:xfrm>
          <a:off x="6067425" y="1333627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0.867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83C2DE25-471C-4388-A8C2-739A40F2A4DF}"/>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B67121DB-DCD5-4064-A8E3-E396ECB6C166}"/>
            </a:ext>
          </a:extLst>
        </xdr:cNvPr>
        <xdr:cNvSpPr/>
      </xdr:nvSpPr>
      <xdr:spPr>
        <a:xfrm>
          <a:off x="8096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8F208005-740E-4546-9776-43A217B5E507}"/>
            </a:ext>
          </a:extLst>
        </xdr:cNvPr>
        <xdr:cNvSpPr/>
      </xdr:nvSpPr>
      <xdr:spPr>
        <a:xfrm>
          <a:off x="8096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4BF6F8E5-1FB7-4B30-9292-231CAFBCD83A}"/>
            </a:ext>
          </a:extLst>
        </xdr:cNvPr>
        <xdr:cNvSpPr/>
      </xdr:nvSpPr>
      <xdr:spPr>
        <a:xfrm>
          <a:off x="17145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671B1862-D668-4949-8E5D-8B076718E5C7}"/>
            </a:ext>
          </a:extLst>
        </xdr:cNvPr>
        <xdr:cNvSpPr/>
      </xdr:nvSpPr>
      <xdr:spPr>
        <a:xfrm>
          <a:off x="17145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E42A519B-3421-401E-A278-0DFB9734CC1C}"/>
            </a:ext>
          </a:extLst>
        </xdr:cNvPr>
        <xdr:cNvSpPr/>
      </xdr:nvSpPr>
      <xdr:spPr>
        <a:xfrm>
          <a:off x="27432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6A64A755-5F16-4E72-9985-0504373250E0}"/>
            </a:ext>
          </a:extLst>
        </xdr:cNvPr>
        <xdr:cNvSpPr/>
      </xdr:nvSpPr>
      <xdr:spPr>
        <a:xfrm>
          <a:off x="27432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615A374-D524-4A92-8264-75D8D3F8191F}"/>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C7356FDC-6F5F-470E-8D83-01782CBEA24C}"/>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9FFB8DD7-D854-40A5-BAC1-D69BED6E7E74}"/>
            </a:ext>
          </a:extLst>
        </xdr:cNvPr>
        <xdr:cNvSpPr/>
      </xdr:nvSpPr>
      <xdr:spPr>
        <a:xfrm>
          <a:off x="60674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56142774-8B20-4E77-815E-48EABE4E7418}"/>
            </a:ext>
          </a:extLst>
        </xdr:cNvPr>
        <xdr:cNvSpPr/>
      </xdr:nvSpPr>
      <xdr:spPr>
        <a:xfrm>
          <a:off x="60674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87E78D0C-5D36-4234-BAA5-F30C5DCF240C}"/>
            </a:ext>
          </a:extLst>
        </xdr:cNvPr>
        <xdr:cNvSpPr/>
      </xdr:nvSpPr>
      <xdr:spPr>
        <a:xfrm>
          <a:off x="69818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33D4C72B-F2EA-4608-9580-3606609B50AF}"/>
            </a:ext>
          </a:extLst>
        </xdr:cNvPr>
        <xdr:cNvSpPr/>
      </xdr:nvSpPr>
      <xdr:spPr>
        <a:xfrm>
          <a:off x="69818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91886937-73CF-46C9-924C-038AFBB9B919}"/>
            </a:ext>
          </a:extLst>
        </xdr:cNvPr>
        <xdr:cNvSpPr/>
      </xdr:nvSpPr>
      <xdr:spPr>
        <a:xfrm>
          <a:off x="80105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7B32FFF9-7F27-48A3-A4A2-61864A292524}"/>
            </a:ext>
          </a:extLst>
        </xdr:cNvPr>
        <xdr:cNvSpPr/>
      </xdr:nvSpPr>
      <xdr:spPr>
        <a:xfrm>
          <a:off x="80105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373,973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F65D1B70-2370-41E1-811C-922FCA452BE6}"/>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80C7829B-ABE3-47B3-B72D-5CD73F6ECA2C}"/>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BC9796FE-FD11-4E6A-A97B-2FBDEF7C5C67}"/>
            </a:ext>
          </a:extLst>
        </xdr:cNvPr>
        <xdr:cNvSpPr/>
      </xdr:nvSpPr>
      <xdr:spPr>
        <a:xfrm>
          <a:off x="113157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E30B42CA-151A-4BCD-B5A4-AE18DC279897}"/>
            </a:ext>
          </a:extLst>
        </xdr:cNvPr>
        <xdr:cNvSpPr/>
      </xdr:nvSpPr>
      <xdr:spPr>
        <a:xfrm>
          <a:off x="113157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E9D1119C-EFE4-4151-8865-CCEB95BBA890}"/>
            </a:ext>
          </a:extLst>
        </xdr:cNvPr>
        <xdr:cNvSpPr/>
      </xdr:nvSpPr>
      <xdr:spPr>
        <a:xfrm>
          <a:off x="122396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09AE2D77-C68C-4E49-87AB-5FE76AC56178}"/>
            </a:ext>
          </a:extLst>
        </xdr:cNvPr>
        <xdr:cNvSpPr/>
      </xdr:nvSpPr>
      <xdr:spPr>
        <a:xfrm>
          <a:off x="122396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CFAA106F-D497-4256-B3E3-F27C28AD33D7}"/>
            </a:ext>
          </a:extLst>
        </xdr:cNvPr>
        <xdr:cNvSpPr/>
      </xdr:nvSpPr>
      <xdr:spPr>
        <a:xfrm>
          <a:off x="132683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58E4AB45-863B-437D-B7C8-8BE5A24B5BBF}"/>
            </a:ext>
          </a:extLst>
        </xdr:cNvPr>
        <xdr:cNvSpPr/>
      </xdr:nvSpPr>
      <xdr:spPr>
        <a:xfrm>
          <a:off x="132683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451FB557-575D-413C-9D0C-072F35BAE789}"/>
            </a:ext>
          </a:extLst>
        </xdr:cNvPr>
        <xdr:cNvSpPr/>
      </xdr:nvSpPr>
      <xdr:spPr>
        <a:xfrm>
          <a:off x="11210925" y="504825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6545" cy="225425"/>
    <xdr:sp macro="" textlink="">
      <xdr:nvSpPr>
        <xdr:cNvPr id="405" name="テキスト ボックス 404">
          <a:extLst>
            <a:ext uri="{FF2B5EF4-FFF2-40B4-BE49-F238E27FC236}">
              <a16:creationId xmlns:a16="http://schemas.microsoft.com/office/drawing/2014/main" id="{99D9FB63-6090-4F59-8857-4D14EC73BB26}"/>
            </a:ext>
          </a:extLst>
        </xdr:cNvPr>
        <xdr:cNvSpPr txBox="1"/>
      </xdr:nvSpPr>
      <xdr:spPr>
        <a:xfrm>
          <a:off x="11172825" y="4867275"/>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67E5903B-B7B0-4C0A-B82A-8C2F568B9F26}"/>
            </a:ext>
          </a:extLst>
        </xdr:cNvPr>
        <xdr:cNvCxnSpPr/>
      </xdr:nvCxnSpPr>
      <xdr:spPr>
        <a:xfrm>
          <a:off x="11210925" y="72104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5455" cy="259080"/>
    <xdr:sp macro="" textlink="">
      <xdr:nvSpPr>
        <xdr:cNvPr id="407" name="テキスト ボックス 406">
          <a:extLst>
            <a:ext uri="{FF2B5EF4-FFF2-40B4-BE49-F238E27FC236}">
              <a16:creationId xmlns:a16="http://schemas.microsoft.com/office/drawing/2014/main" id="{4CE9A4A7-FEB3-48A5-A39E-E86F8CF8DC8F}"/>
            </a:ext>
          </a:extLst>
        </xdr:cNvPr>
        <xdr:cNvSpPr txBox="1"/>
      </xdr:nvSpPr>
      <xdr:spPr>
        <a:xfrm>
          <a:off x="10794365" y="707453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133350</xdr:rowOff>
    </xdr:from>
    <xdr:to>
      <xdr:col>89</xdr:col>
      <xdr:colOff>177800</xdr:colOff>
      <xdr:row>42</xdr:row>
      <xdr:rowOff>133350</xdr:rowOff>
    </xdr:to>
    <xdr:cxnSp macro="">
      <xdr:nvCxnSpPr>
        <xdr:cNvPr id="408" name="直線コネクタ 407">
          <a:extLst>
            <a:ext uri="{FF2B5EF4-FFF2-40B4-BE49-F238E27FC236}">
              <a16:creationId xmlns:a16="http://schemas.microsoft.com/office/drawing/2014/main" id="{79A2A5FD-6780-4BF7-B012-D24F57AF640F}"/>
            </a:ext>
          </a:extLst>
        </xdr:cNvPr>
        <xdr:cNvCxnSpPr/>
      </xdr:nvCxnSpPr>
      <xdr:spPr>
        <a:xfrm>
          <a:off x="11210925" y="69437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41</xdr:row>
      <xdr:rowOff>162560</xdr:rowOff>
    </xdr:from>
    <xdr:ext cx="403225" cy="259080"/>
    <xdr:sp macro="" textlink="">
      <xdr:nvSpPr>
        <xdr:cNvPr id="409" name="テキスト ボックス 408">
          <a:extLst>
            <a:ext uri="{FF2B5EF4-FFF2-40B4-BE49-F238E27FC236}">
              <a16:creationId xmlns:a16="http://schemas.microsoft.com/office/drawing/2014/main" id="{098E1E76-AB27-432A-BB10-E06D500986FD}"/>
            </a:ext>
          </a:extLst>
        </xdr:cNvPr>
        <xdr:cNvSpPr txBox="1"/>
      </xdr:nvSpPr>
      <xdr:spPr>
        <a:xfrm>
          <a:off x="10845800" y="68078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41</xdr:row>
      <xdr:rowOff>19050</xdr:rowOff>
    </xdr:from>
    <xdr:to>
      <xdr:col>89</xdr:col>
      <xdr:colOff>177800</xdr:colOff>
      <xdr:row>41</xdr:row>
      <xdr:rowOff>19050</xdr:rowOff>
    </xdr:to>
    <xdr:cxnSp macro="">
      <xdr:nvCxnSpPr>
        <xdr:cNvPr id="410" name="直線コネクタ 409">
          <a:extLst>
            <a:ext uri="{FF2B5EF4-FFF2-40B4-BE49-F238E27FC236}">
              <a16:creationId xmlns:a16="http://schemas.microsoft.com/office/drawing/2014/main" id="{93AD5DA5-7DFF-4C41-9E60-4AC6652E158C}"/>
            </a:ext>
          </a:extLst>
        </xdr:cNvPr>
        <xdr:cNvCxnSpPr/>
      </xdr:nvCxnSpPr>
      <xdr:spPr>
        <a:xfrm>
          <a:off x="11210925" y="666750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40</xdr:row>
      <xdr:rowOff>48260</xdr:rowOff>
    </xdr:from>
    <xdr:ext cx="403225" cy="259080"/>
    <xdr:sp macro="" textlink="">
      <xdr:nvSpPr>
        <xdr:cNvPr id="411" name="テキスト ボックス 410">
          <a:extLst>
            <a:ext uri="{FF2B5EF4-FFF2-40B4-BE49-F238E27FC236}">
              <a16:creationId xmlns:a16="http://schemas.microsoft.com/office/drawing/2014/main" id="{C66A5BA2-A105-408B-A369-077D9B88CAC9}"/>
            </a:ext>
          </a:extLst>
        </xdr:cNvPr>
        <xdr:cNvSpPr txBox="1"/>
      </xdr:nvSpPr>
      <xdr:spPr>
        <a:xfrm>
          <a:off x="10845800" y="65316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76200</xdr:rowOff>
    </xdr:from>
    <xdr:to>
      <xdr:col>89</xdr:col>
      <xdr:colOff>177800</xdr:colOff>
      <xdr:row>39</xdr:row>
      <xdr:rowOff>76200</xdr:rowOff>
    </xdr:to>
    <xdr:cxnSp macro="">
      <xdr:nvCxnSpPr>
        <xdr:cNvPr id="412" name="直線コネクタ 411">
          <a:extLst>
            <a:ext uri="{FF2B5EF4-FFF2-40B4-BE49-F238E27FC236}">
              <a16:creationId xmlns:a16="http://schemas.microsoft.com/office/drawing/2014/main" id="{75B07837-D030-492A-A342-1664182C98C5}"/>
            </a:ext>
          </a:extLst>
        </xdr:cNvPr>
        <xdr:cNvCxnSpPr/>
      </xdr:nvCxnSpPr>
      <xdr:spPr>
        <a:xfrm>
          <a:off x="11210925" y="640080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38</xdr:row>
      <xdr:rowOff>105410</xdr:rowOff>
    </xdr:from>
    <xdr:ext cx="403225" cy="259080"/>
    <xdr:sp macro="" textlink="">
      <xdr:nvSpPr>
        <xdr:cNvPr id="413" name="テキスト ボックス 412">
          <a:extLst>
            <a:ext uri="{FF2B5EF4-FFF2-40B4-BE49-F238E27FC236}">
              <a16:creationId xmlns:a16="http://schemas.microsoft.com/office/drawing/2014/main" id="{AC67539F-F907-4797-8F2C-C039BCEB522D}"/>
            </a:ext>
          </a:extLst>
        </xdr:cNvPr>
        <xdr:cNvSpPr txBox="1"/>
      </xdr:nvSpPr>
      <xdr:spPr>
        <a:xfrm>
          <a:off x="10845800" y="62649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4" name="直線コネクタ 413">
          <a:extLst>
            <a:ext uri="{FF2B5EF4-FFF2-40B4-BE49-F238E27FC236}">
              <a16:creationId xmlns:a16="http://schemas.microsoft.com/office/drawing/2014/main" id="{AD5FF808-D0D5-4C8E-BAC5-5A1582782938}"/>
            </a:ext>
          </a:extLst>
        </xdr:cNvPr>
        <xdr:cNvCxnSpPr/>
      </xdr:nvCxnSpPr>
      <xdr:spPr>
        <a:xfrm>
          <a:off x="11210925" y="613410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162560</xdr:rowOff>
    </xdr:from>
    <xdr:ext cx="403225" cy="259080"/>
    <xdr:sp macro="" textlink="">
      <xdr:nvSpPr>
        <xdr:cNvPr id="415" name="テキスト ボックス 414">
          <a:extLst>
            <a:ext uri="{FF2B5EF4-FFF2-40B4-BE49-F238E27FC236}">
              <a16:creationId xmlns:a16="http://schemas.microsoft.com/office/drawing/2014/main" id="{E5C2C053-2C5B-4D1D-BF6B-4D35EB4600D9}"/>
            </a:ext>
          </a:extLst>
        </xdr:cNvPr>
        <xdr:cNvSpPr txBox="1"/>
      </xdr:nvSpPr>
      <xdr:spPr>
        <a:xfrm>
          <a:off x="10845800" y="59982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19050</xdr:rowOff>
    </xdr:from>
    <xdr:to>
      <xdr:col>89</xdr:col>
      <xdr:colOff>177800</xdr:colOff>
      <xdr:row>36</xdr:row>
      <xdr:rowOff>19050</xdr:rowOff>
    </xdr:to>
    <xdr:cxnSp macro="">
      <xdr:nvCxnSpPr>
        <xdr:cNvPr id="416" name="直線コネクタ 415">
          <a:extLst>
            <a:ext uri="{FF2B5EF4-FFF2-40B4-BE49-F238E27FC236}">
              <a16:creationId xmlns:a16="http://schemas.microsoft.com/office/drawing/2014/main" id="{5C72A809-9497-4752-B96F-2C0D6C4F2D3F}"/>
            </a:ext>
          </a:extLst>
        </xdr:cNvPr>
        <xdr:cNvCxnSpPr/>
      </xdr:nvCxnSpPr>
      <xdr:spPr>
        <a:xfrm>
          <a:off x="11210925" y="585787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48260</xdr:rowOff>
    </xdr:from>
    <xdr:ext cx="403225" cy="259080"/>
    <xdr:sp macro="" textlink="">
      <xdr:nvSpPr>
        <xdr:cNvPr id="417" name="テキスト ボックス 416">
          <a:extLst>
            <a:ext uri="{FF2B5EF4-FFF2-40B4-BE49-F238E27FC236}">
              <a16:creationId xmlns:a16="http://schemas.microsoft.com/office/drawing/2014/main" id="{3D27F380-E2CD-44F5-94BD-32890D1B81F6}"/>
            </a:ext>
          </a:extLst>
        </xdr:cNvPr>
        <xdr:cNvSpPr txBox="1"/>
      </xdr:nvSpPr>
      <xdr:spPr>
        <a:xfrm>
          <a:off x="10845800" y="57219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76200</xdr:rowOff>
    </xdr:from>
    <xdr:to>
      <xdr:col>89</xdr:col>
      <xdr:colOff>177800</xdr:colOff>
      <xdr:row>34</xdr:row>
      <xdr:rowOff>76200</xdr:rowOff>
    </xdr:to>
    <xdr:cxnSp macro="">
      <xdr:nvCxnSpPr>
        <xdr:cNvPr id="418" name="直線コネクタ 417">
          <a:extLst>
            <a:ext uri="{FF2B5EF4-FFF2-40B4-BE49-F238E27FC236}">
              <a16:creationId xmlns:a16="http://schemas.microsoft.com/office/drawing/2014/main" id="{D5A4BD70-D4D7-4181-BA9F-FA11819AB794}"/>
            </a:ext>
          </a:extLst>
        </xdr:cNvPr>
        <xdr:cNvCxnSpPr/>
      </xdr:nvCxnSpPr>
      <xdr:spPr>
        <a:xfrm>
          <a:off x="11210925" y="559117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33</xdr:row>
      <xdr:rowOff>105410</xdr:rowOff>
    </xdr:from>
    <xdr:ext cx="403225" cy="259080"/>
    <xdr:sp macro="" textlink="">
      <xdr:nvSpPr>
        <xdr:cNvPr id="419" name="テキスト ボックス 418">
          <a:extLst>
            <a:ext uri="{FF2B5EF4-FFF2-40B4-BE49-F238E27FC236}">
              <a16:creationId xmlns:a16="http://schemas.microsoft.com/office/drawing/2014/main" id="{BB29BD87-35BC-446F-A534-19EB723C516B}"/>
            </a:ext>
          </a:extLst>
        </xdr:cNvPr>
        <xdr:cNvSpPr txBox="1"/>
      </xdr:nvSpPr>
      <xdr:spPr>
        <a:xfrm>
          <a:off x="10845800" y="54552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133350</xdr:rowOff>
    </xdr:from>
    <xdr:to>
      <xdr:col>89</xdr:col>
      <xdr:colOff>177800</xdr:colOff>
      <xdr:row>32</xdr:row>
      <xdr:rowOff>133350</xdr:rowOff>
    </xdr:to>
    <xdr:cxnSp macro="">
      <xdr:nvCxnSpPr>
        <xdr:cNvPr id="420" name="直線コネクタ 419">
          <a:extLst>
            <a:ext uri="{FF2B5EF4-FFF2-40B4-BE49-F238E27FC236}">
              <a16:creationId xmlns:a16="http://schemas.microsoft.com/office/drawing/2014/main" id="{E92FFB47-0D8D-4233-9747-B114D1FCEBB8}"/>
            </a:ext>
          </a:extLst>
        </xdr:cNvPr>
        <xdr:cNvCxnSpPr/>
      </xdr:nvCxnSpPr>
      <xdr:spPr>
        <a:xfrm>
          <a:off x="11210925" y="532447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31</xdr:row>
      <xdr:rowOff>162560</xdr:rowOff>
    </xdr:from>
    <xdr:ext cx="403225" cy="259080"/>
    <xdr:sp macro="" textlink="">
      <xdr:nvSpPr>
        <xdr:cNvPr id="421" name="テキスト ボックス 420">
          <a:extLst>
            <a:ext uri="{FF2B5EF4-FFF2-40B4-BE49-F238E27FC236}">
              <a16:creationId xmlns:a16="http://schemas.microsoft.com/office/drawing/2014/main" id="{23EE1C28-8005-4009-B583-EE37CCA39BDC}"/>
            </a:ext>
          </a:extLst>
        </xdr:cNvPr>
        <xdr:cNvSpPr txBox="1"/>
      </xdr:nvSpPr>
      <xdr:spPr>
        <a:xfrm>
          <a:off x="10845800" y="51885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410A5075-4742-4ABF-BBFD-16236EB6FD0E}"/>
            </a:ext>
          </a:extLst>
        </xdr:cNvPr>
        <xdr:cNvCxnSpPr/>
      </xdr:nvCxnSpPr>
      <xdr:spPr>
        <a:xfrm>
          <a:off x="11210925" y="50482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30</xdr:row>
      <xdr:rowOff>48260</xdr:rowOff>
    </xdr:from>
    <xdr:ext cx="403225" cy="259080"/>
    <xdr:sp macro="" textlink="">
      <xdr:nvSpPr>
        <xdr:cNvPr id="423" name="テキスト ボックス 422">
          <a:extLst>
            <a:ext uri="{FF2B5EF4-FFF2-40B4-BE49-F238E27FC236}">
              <a16:creationId xmlns:a16="http://schemas.microsoft.com/office/drawing/2014/main" id="{9616A9EE-8977-4DD9-9F2A-5B9045299D6C}"/>
            </a:ext>
          </a:extLst>
        </xdr:cNvPr>
        <xdr:cNvSpPr txBox="1"/>
      </xdr:nvSpPr>
      <xdr:spPr>
        <a:xfrm>
          <a:off x="10845800" y="4912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4" name="【認定こども園・幼稚園・保育所】&#10;有形固定資産減価償却率グラフ枠">
          <a:extLst>
            <a:ext uri="{FF2B5EF4-FFF2-40B4-BE49-F238E27FC236}">
              <a16:creationId xmlns:a16="http://schemas.microsoft.com/office/drawing/2014/main" id="{15641F47-8A26-4E84-AC1C-3E6BC3E44ED9}"/>
            </a:ext>
          </a:extLst>
        </xdr:cNvPr>
        <xdr:cNvSpPr/>
      </xdr:nvSpPr>
      <xdr:spPr>
        <a:xfrm>
          <a:off x="11210925" y="504825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125095</xdr:rowOff>
    </xdr:from>
    <xdr:to>
      <xdr:col>85</xdr:col>
      <xdr:colOff>126365</xdr:colOff>
      <xdr:row>41</xdr:row>
      <xdr:rowOff>150495</xdr:rowOff>
    </xdr:to>
    <xdr:cxnSp macro="">
      <xdr:nvCxnSpPr>
        <xdr:cNvPr id="425" name="直線コネクタ 424">
          <a:extLst>
            <a:ext uri="{FF2B5EF4-FFF2-40B4-BE49-F238E27FC236}">
              <a16:creationId xmlns:a16="http://schemas.microsoft.com/office/drawing/2014/main" id="{61D091DC-F98E-4C9A-BD48-6C7B2BF0553D}"/>
            </a:ext>
          </a:extLst>
        </xdr:cNvPr>
        <xdr:cNvCxnSpPr/>
      </xdr:nvCxnSpPr>
      <xdr:spPr>
        <a:xfrm flipV="1">
          <a:off x="14696440" y="5474970"/>
          <a:ext cx="0" cy="13239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154940</xdr:rowOff>
    </xdr:from>
    <xdr:ext cx="405130" cy="257175"/>
    <xdr:sp macro="" textlink="">
      <xdr:nvSpPr>
        <xdr:cNvPr id="426" name="【認定こども園・幼稚園・保育所】&#10;有形固定資産減価償却率最小値テキスト">
          <a:extLst>
            <a:ext uri="{FF2B5EF4-FFF2-40B4-BE49-F238E27FC236}">
              <a16:creationId xmlns:a16="http://schemas.microsoft.com/office/drawing/2014/main" id="{8DCB2656-2873-4A48-928E-2B16C55C2A2B}"/>
            </a:ext>
          </a:extLst>
        </xdr:cNvPr>
        <xdr:cNvSpPr txBox="1"/>
      </xdr:nvSpPr>
      <xdr:spPr>
        <a:xfrm>
          <a:off x="14735175" y="680339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84.6</a:t>
          </a:r>
          <a:endParaRPr kumimoji="1" lang="ja-JP" altLang="en-US" sz="1000" b="1">
            <a:latin typeface="ＭＳ Ｐゴシック"/>
            <a:ea typeface="ＭＳ Ｐゴシック"/>
          </a:endParaRPr>
        </a:p>
      </xdr:txBody>
    </xdr:sp>
    <xdr:clientData/>
  </xdr:oneCellAnchor>
  <xdr:twoCellAnchor>
    <xdr:from>
      <xdr:col>85</xdr:col>
      <xdr:colOff>38100</xdr:colOff>
      <xdr:row>41</xdr:row>
      <xdr:rowOff>150495</xdr:rowOff>
    </xdr:from>
    <xdr:to>
      <xdr:col>86</xdr:col>
      <xdr:colOff>25400</xdr:colOff>
      <xdr:row>41</xdr:row>
      <xdr:rowOff>150495</xdr:rowOff>
    </xdr:to>
    <xdr:cxnSp macro="">
      <xdr:nvCxnSpPr>
        <xdr:cNvPr id="427" name="直線コネクタ 426">
          <a:extLst>
            <a:ext uri="{FF2B5EF4-FFF2-40B4-BE49-F238E27FC236}">
              <a16:creationId xmlns:a16="http://schemas.microsoft.com/office/drawing/2014/main" id="{87867438-F44C-4FD5-B1A8-F95A284F0F8A}"/>
            </a:ext>
          </a:extLst>
        </xdr:cNvPr>
        <xdr:cNvCxnSpPr/>
      </xdr:nvCxnSpPr>
      <xdr:spPr>
        <a:xfrm>
          <a:off x="14611350" y="679894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71755</xdr:rowOff>
    </xdr:from>
    <xdr:ext cx="405130" cy="259080"/>
    <xdr:sp macro="" textlink="">
      <xdr:nvSpPr>
        <xdr:cNvPr id="428" name="【認定こども園・幼稚園・保育所】&#10;有形固定資産減価償却率最大値テキスト">
          <a:extLst>
            <a:ext uri="{FF2B5EF4-FFF2-40B4-BE49-F238E27FC236}">
              <a16:creationId xmlns:a16="http://schemas.microsoft.com/office/drawing/2014/main" id="{68589F37-5993-4B7E-9C25-AED92425C4E3}"/>
            </a:ext>
          </a:extLst>
        </xdr:cNvPr>
        <xdr:cNvSpPr txBox="1"/>
      </xdr:nvSpPr>
      <xdr:spPr>
        <a:xfrm>
          <a:off x="14735175" y="52597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35.7</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125095</xdr:rowOff>
    </xdr:from>
    <xdr:to>
      <xdr:col>86</xdr:col>
      <xdr:colOff>25400</xdr:colOff>
      <xdr:row>33</xdr:row>
      <xdr:rowOff>125095</xdr:rowOff>
    </xdr:to>
    <xdr:cxnSp macro="">
      <xdr:nvCxnSpPr>
        <xdr:cNvPr id="429" name="直線コネクタ 428">
          <a:extLst>
            <a:ext uri="{FF2B5EF4-FFF2-40B4-BE49-F238E27FC236}">
              <a16:creationId xmlns:a16="http://schemas.microsoft.com/office/drawing/2014/main" id="{13139981-5E51-4FB8-A341-31EC62C3F7CD}"/>
            </a:ext>
          </a:extLst>
        </xdr:cNvPr>
        <xdr:cNvCxnSpPr/>
      </xdr:nvCxnSpPr>
      <xdr:spPr>
        <a:xfrm>
          <a:off x="14611350" y="54749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82550</xdr:rowOff>
    </xdr:from>
    <xdr:ext cx="405130" cy="259080"/>
    <xdr:sp macro="" textlink="">
      <xdr:nvSpPr>
        <xdr:cNvPr id="430" name="【認定こども園・幼稚園・保育所】&#10;有形固定資産減価償却率平均値テキスト">
          <a:extLst>
            <a:ext uri="{FF2B5EF4-FFF2-40B4-BE49-F238E27FC236}">
              <a16:creationId xmlns:a16="http://schemas.microsoft.com/office/drawing/2014/main" id="{8C22129D-BC0D-4432-9AF4-3FA5C78031BA}"/>
            </a:ext>
          </a:extLst>
        </xdr:cNvPr>
        <xdr:cNvSpPr txBox="1"/>
      </xdr:nvSpPr>
      <xdr:spPr>
        <a:xfrm>
          <a:off x="14735175" y="59245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59690</xdr:rowOff>
    </xdr:from>
    <xdr:to>
      <xdr:col>85</xdr:col>
      <xdr:colOff>177800</xdr:colOff>
      <xdr:row>37</xdr:row>
      <xdr:rowOff>161290</xdr:rowOff>
    </xdr:to>
    <xdr:sp macro="" textlink="">
      <xdr:nvSpPr>
        <xdr:cNvPr id="431" name="フローチャート: 判断 430">
          <a:extLst>
            <a:ext uri="{FF2B5EF4-FFF2-40B4-BE49-F238E27FC236}">
              <a16:creationId xmlns:a16="http://schemas.microsoft.com/office/drawing/2014/main" id="{226EA859-482C-4232-8FD8-E2DDE81EA4BE}"/>
            </a:ext>
          </a:extLst>
        </xdr:cNvPr>
        <xdr:cNvSpPr/>
      </xdr:nvSpPr>
      <xdr:spPr>
        <a:xfrm>
          <a:off x="14649450" y="606044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119380</xdr:rowOff>
    </xdr:from>
    <xdr:to>
      <xdr:col>81</xdr:col>
      <xdr:colOff>101600</xdr:colOff>
      <xdr:row>38</xdr:row>
      <xdr:rowOff>49530</xdr:rowOff>
    </xdr:to>
    <xdr:sp macro="" textlink="">
      <xdr:nvSpPr>
        <xdr:cNvPr id="432" name="フローチャート: 判断 431">
          <a:extLst>
            <a:ext uri="{FF2B5EF4-FFF2-40B4-BE49-F238E27FC236}">
              <a16:creationId xmlns:a16="http://schemas.microsoft.com/office/drawing/2014/main" id="{4167810B-24CA-4755-9D6D-2C248DB4920E}"/>
            </a:ext>
          </a:extLst>
        </xdr:cNvPr>
        <xdr:cNvSpPr/>
      </xdr:nvSpPr>
      <xdr:spPr>
        <a:xfrm>
          <a:off x="13887450" y="612330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119380</xdr:rowOff>
    </xdr:from>
    <xdr:to>
      <xdr:col>76</xdr:col>
      <xdr:colOff>165100</xdr:colOff>
      <xdr:row>38</xdr:row>
      <xdr:rowOff>49530</xdr:rowOff>
    </xdr:to>
    <xdr:sp macro="" textlink="">
      <xdr:nvSpPr>
        <xdr:cNvPr id="433" name="フローチャート: 判断 432">
          <a:extLst>
            <a:ext uri="{FF2B5EF4-FFF2-40B4-BE49-F238E27FC236}">
              <a16:creationId xmlns:a16="http://schemas.microsoft.com/office/drawing/2014/main" id="{3B84F718-20C1-4BE6-A41F-B4077C16F838}"/>
            </a:ext>
          </a:extLst>
        </xdr:cNvPr>
        <xdr:cNvSpPr/>
      </xdr:nvSpPr>
      <xdr:spPr>
        <a:xfrm>
          <a:off x="13096875" y="612330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434" name="フローチャート: 判断 433">
          <a:extLst>
            <a:ext uri="{FF2B5EF4-FFF2-40B4-BE49-F238E27FC236}">
              <a16:creationId xmlns:a16="http://schemas.microsoft.com/office/drawing/2014/main" id="{C0F5B66F-785C-462F-8AA6-96ED11EEF7DB}"/>
            </a:ext>
          </a:extLst>
        </xdr:cNvPr>
        <xdr:cNvSpPr/>
      </xdr:nvSpPr>
      <xdr:spPr>
        <a:xfrm>
          <a:off x="12296775" y="60693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8255</xdr:rowOff>
    </xdr:from>
    <xdr:to>
      <xdr:col>67</xdr:col>
      <xdr:colOff>101600</xdr:colOff>
      <xdr:row>36</xdr:row>
      <xdr:rowOff>109855</xdr:rowOff>
    </xdr:to>
    <xdr:sp macro="" textlink="">
      <xdr:nvSpPr>
        <xdr:cNvPr id="435" name="フローチャート: 判断 434">
          <a:extLst>
            <a:ext uri="{FF2B5EF4-FFF2-40B4-BE49-F238E27FC236}">
              <a16:creationId xmlns:a16="http://schemas.microsoft.com/office/drawing/2014/main" id="{9FE58704-EE5C-471D-9E26-135B863CDCD4}"/>
            </a:ext>
          </a:extLst>
        </xdr:cNvPr>
        <xdr:cNvSpPr/>
      </xdr:nvSpPr>
      <xdr:spPr>
        <a:xfrm>
          <a:off x="11487150" y="58502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436" name="テキスト ボックス 435">
          <a:extLst>
            <a:ext uri="{FF2B5EF4-FFF2-40B4-BE49-F238E27FC236}">
              <a16:creationId xmlns:a16="http://schemas.microsoft.com/office/drawing/2014/main" id="{6B542856-F477-48BF-883C-53AF6EEF37FE}"/>
            </a:ext>
          </a:extLst>
        </xdr:cNvPr>
        <xdr:cNvSpPr txBox="1"/>
      </xdr:nvSpPr>
      <xdr:spPr>
        <a:xfrm>
          <a:off x="145256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437" name="テキスト ボックス 436">
          <a:extLst>
            <a:ext uri="{FF2B5EF4-FFF2-40B4-BE49-F238E27FC236}">
              <a16:creationId xmlns:a16="http://schemas.microsoft.com/office/drawing/2014/main" id="{2A538ABA-2226-45AE-9098-2E4536991819}"/>
            </a:ext>
          </a:extLst>
        </xdr:cNvPr>
        <xdr:cNvSpPr txBox="1"/>
      </xdr:nvSpPr>
      <xdr:spPr>
        <a:xfrm>
          <a:off x="137636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438" name="テキスト ボックス 437">
          <a:extLst>
            <a:ext uri="{FF2B5EF4-FFF2-40B4-BE49-F238E27FC236}">
              <a16:creationId xmlns:a16="http://schemas.microsoft.com/office/drawing/2014/main" id="{C3B66230-BD0A-4BE1-8061-DC650C84B0A5}"/>
            </a:ext>
          </a:extLst>
        </xdr:cNvPr>
        <xdr:cNvSpPr txBox="1"/>
      </xdr:nvSpPr>
      <xdr:spPr>
        <a:xfrm>
          <a:off x="129730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439" name="テキスト ボックス 438">
          <a:extLst>
            <a:ext uri="{FF2B5EF4-FFF2-40B4-BE49-F238E27FC236}">
              <a16:creationId xmlns:a16="http://schemas.microsoft.com/office/drawing/2014/main" id="{CB7576A3-1EDB-4C64-89F1-467E75C8CB48}"/>
            </a:ext>
          </a:extLst>
        </xdr:cNvPr>
        <xdr:cNvSpPr txBox="1"/>
      </xdr:nvSpPr>
      <xdr:spPr>
        <a:xfrm>
          <a:off x="121729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440" name="テキスト ボックス 439">
          <a:extLst>
            <a:ext uri="{FF2B5EF4-FFF2-40B4-BE49-F238E27FC236}">
              <a16:creationId xmlns:a16="http://schemas.microsoft.com/office/drawing/2014/main" id="{9430E505-E403-4D57-9FA2-3A2A9616FD59}"/>
            </a:ext>
          </a:extLst>
        </xdr:cNvPr>
        <xdr:cNvSpPr txBox="1"/>
      </xdr:nvSpPr>
      <xdr:spPr>
        <a:xfrm>
          <a:off x="113633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40</xdr:row>
      <xdr:rowOff>156845</xdr:rowOff>
    </xdr:from>
    <xdr:to>
      <xdr:col>85</xdr:col>
      <xdr:colOff>177800</xdr:colOff>
      <xdr:row>41</xdr:row>
      <xdr:rowOff>86995</xdr:rowOff>
    </xdr:to>
    <xdr:sp macro="" textlink="">
      <xdr:nvSpPr>
        <xdr:cNvPr id="441" name="楕円 440">
          <a:extLst>
            <a:ext uri="{FF2B5EF4-FFF2-40B4-BE49-F238E27FC236}">
              <a16:creationId xmlns:a16="http://schemas.microsoft.com/office/drawing/2014/main" id="{8C88E826-A5E9-4475-8E5F-F7DB346C2156}"/>
            </a:ext>
          </a:extLst>
        </xdr:cNvPr>
        <xdr:cNvSpPr/>
      </xdr:nvSpPr>
      <xdr:spPr>
        <a:xfrm>
          <a:off x="14649450" y="664654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71755</xdr:rowOff>
    </xdr:from>
    <xdr:ext cx="405130" cy="259080"/>
    <xdr:sp macro="" textlink="">
      <xdr:nvSpPr>
        <xdr:cNvPr id="442" name="【認定こども園・幼稚園・保育所】&#10;有形固定資産減価償却率該当値テキスト">
          <a:extLst>
            <a:ext uri="{FF2B5EF4-FFF2-40B4-BE49-F238E27FC236}">
              <a16:creationId xmlns:a16="http://schemas.microsoft.com/office/drawing/2014/main" id="{9C562748-365E-42DB-BFD0-A798045FC248}"/>
            </a:ext>
          </a:extLst>
        </xdr:cNvPr>
        <xdr:cNvSpPr txBox="1"/>
      </xdr:nvSpPr>
      <xdr:spPr>
        <a:xfrm>
          <a:off x="14735175" y="65551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40</xdr:row>
      <xdr:rowOff>125730</xdr:rowOff>
    </xdr:from>
    <xdr:to>
      <xdr:col>81</xdr:col>
      <xdr:colOff>101600</xdr:colOff>
      <xdr:row>41</xdr:row>
      <xdr:rowOff>55880</xdr:rowOff>
    </xdr:to>
    <xdr:sp macro="" textlink="">
      <xdr:nvSpPr>
        <xdr:cNvPr id="443" name="楕円 442">
          <a:extLst>
            <a:ext uri="{FF2B5EF4-FFF2-40B4-BE49-F238E27FC236}">
              <a16:creationId xmlns:a16="http://schemas.microsoft.com/office/drawing/2014/main" id="{FE5C29AA-3652-4B81-AE38-1F6DCFF565F2}"/>
            </a:ext>
          </a:extLst>
        </xdr:cNvPr>
        <xdr:cNvSpPr/>
      </xdr:nvSpPr>
      <xdr:spPr>
        <a:xfrm>
          <a:off x="13887450" y="66090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5080</xdr:rowOff>
    </xdr:from>
    <xdr:to>
      <xdr:col>85</xdr:col>
      <xdr:colOff>127000</xdr:colOff>
      <xdr:row>41</xdr:row>
      <xdr:rowOff>36195</xdr:rowOff>
    </xdr:to>
    <xdr:cxnSp macro="">
      <xdr:nvCxnSpPr>
        <xdr:cNvPr id="444" name="直線コネクタ 443">
          <a:extLst>
            <a:ext uri="{FF2B5EF4-FFF2-40B4-BE49-F238E27FC236}">
              <a16:creationId xmlns:a16="http://schemas.microsoft.com/office/drawing/2014/main" id="{90CAE4B6-14CC-42AD-B195-DB8A846A854F}"/>
            </a:ext>
          </a:extLst>
        </xdr:cNvPr>
        <xdr:cNvCxnSpPr/>
      </xdr:nvCxnSpPr>
      <xdr:spPr>
        <a:xfrm>
          <a:off x="13935075" y="6656705"/>
          <a:ext cx="762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65405</xdr:rowOff>
    </xdr:from>
    <xdr:to>
      <xdr:col>76</xdr:col>
      <xdr:colOff>165100</xdr:colOff>
      <xdr:row>40</xdr:row>
      <xdr:rowOff>167005</xdr:rowOff>
    </xdr:to>
    <xdr:sp macro="" textlink="">
      <xdr:nvSpPr>
        <xdr:cNvPr id="445" name="楕円 444">
          <a:extLst>
            <a:ext uri="{FF2B5EF4-FFF2-40B4-BE49-F238E27FC236}">
              <a16:creationId xmlns:a16="http://schemas.microsoft.com/office/drawing/2014/main" id="{CE9A66FD-685C-4C7B-AC09-29156F60A191}"/>
            </a:ext>
          </a:extLst>
        </xdr:cNvPr>
        <xdr:cNvSpPr/>
      </xdr:nvSpPr>
      <xdr:spPr>
        <a:xfrm>
          <a:off x="13096875" y="65551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116205</xdr:rowOff>
    </xdr:from>
    <xdr:to>
      <xdr:col>81</xdr:col>
      <xdr:colOff>50800</xdr:colOff>
      <xdr:row>41</xdr:row>
      <xdr:rowOff>5080</xdr:rowOff>
    </xdr:to>
    <xdr:cxnSp macro="">
      <xdr:nvCxnSpPr>
        <xdr:cNvPr id="446" name="直線コネクタ 445">
          <a:extLst>
            <a:ext uri="{FF2B5EF4-FFF2-40B4-BE49-F238E27FC236}">
              <a16:creationId xmlns:a16="http://schemas.microsoft.com/office/drawing/2014/main" id="{EA45C819-AE71-4640-9C55-56468D310B99}"/>
            </a:ext>
          </a:extLst>
        </xdr:cNvPr>
        <xdr:cNvCxnSpPr/>
      </xdr:nvCxnSpPr>
      <xdr:spPr>
        <a:xfrm>
          <a:off x="13144500" y="6602730"/>
          <a:ext cx="790575"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8255</xdr:rowOff>
    </xdr:from>
    <xdr:to>
      <xdr:col>72</xdr:col>
      <xdr:colOff>38100</xdr:colOff>
      <xdr:row>40</xdr:row>
      <xdr:rowOff>109855</xdr:rowOff>
    </xdr:to>
    <xdr:sp macro="" textlink="">
      <xdr:nvSpPr>
        <xdr:cNvPr id="447" name="楕円 446">
          <a:extLst>
            <a:ext uri="{FF2B5EF4-FFF2-40B4-BE49-F238E27FC236}">
              <a16:creationId xmlns:a16="http://schemas.microsoft.com/office/drawing/2014/main" id="{CD51366E-3AE6-4147-826E-D8DE4D01315D}"/>
            </a:ext>
          </a:extLst>
        </xdr:cNvPr>
        <xdr:cNvSpPr/>
      </xdr:nvSpPr>
      <xdr:spPr>
        <a:xfrm>
          <a:off x="12296775" y="64979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59055</xdr:rowOff>
    </xdr:from>
    <xdr:to>
      <xdr:col>76</xdr:col>
      <xdr:colOff>114300</xdr:colOff>
      <xdr:row>40</xdr:row>
      <xdr:rowOff>116205</xdr:rowOff>
    </xdr:to>
    <xdr:cxnSp macro="">
      <xdr:nvCxnSpPr>
        <xdr:cNvPr id="448" name="直線コネクタ 447">
          <a:extLst>
            <a:ext uri="{FF2B5EF4-FFF2-40B4-BE49-F238E27FC236}">
              <a16:creationId xmlns:a16="http://schemas.microsoft.com/office/drawing/2014/main" id="{85EC57D8-D5BF-492A-8807-FB7070EA55DB}"/>
            </a:ext>
          </a:extLst>
        </xdr:cNvPr>
        <xdr:cNvCxnSpPr/>
      </xdr:nvCxnSpPr>
      <xdr:spPr>
        <a:xfrm>
          <a:off x="12344400" y="6545580"/>
          <a:ext cx="8001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97790</xdr:rowOff>
    </xdr:from>
    <xdr:to>
      <xdr:col>67</xdr:col>
      <xdr:colOff>101600</xdr:colOff>
      <xdr:row>40</xdr:row>
      <xdr:rowOff>27305</xdr:rowOff>
    </xdr:to>
    <xdr:sp macro="" textlink="">
      <xdr:nvSpPr>
        <xdr:cNvPr id="449" name="楕円 448">
          <a:extLst>
            <a:ext uri="{FF2B5EF4-FFF2-40B4-BE49-F238E27FC236}">
              <a16:creationId xmlns:a16="http://schemas.microsoft.com/office/drawing/2014/main" id="{F951D7A6-A827-47B9-BEFD-72C919740093}"/>
            </a:ext>
          </a:extLst>
        </xdr:cNvPr>
        <xdr:cNvSpPr/>
      </xdr:nvSpPr>
      <xdr:spPr>
        <a:xfrm>
          <a:off x="11487150" y="6422390"/>
          <a:ext cx="104775"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147955</xdr:rowOff>
    </xdr:from>
    <xdr:to>
      <xdr:col>71</xdr:col>
      <xdr:colOff>177800</xdr:colOff>
      <xdr:row>40</xdr:row>
      <xdr:rowOff>59055</xdr:rowOff>
    </xdr:to>
    <xdr:cxnSp macro="">
      <xdr:nvCxnSpPr>
        <xdr:cNvPr id="450" name="直線コネクタ 449">
          <a:extLst>
            <a:ext uri="{FF2B5EF4-FFF2-40B4-BE49-F238E27FC236}">
              <a16:creationId xmlns:a16="http://schemas.microsoft.com/office/drawing/2014/main" id="{5CE22CCE-F369-4FB0-92CF-8E8E2D9D86CF}"/>
            </a:ext>
          </a:extLst>
        </xdr:cNvPr>
        <xdr:cNvCxnSpPr/>
      </xdr:nvCxnSpPr>
      <xdr:spPr>
        <a:xfrm>
          <a:off x="11534775" y="6469380"/>
          <a:ext cx="809625"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36</xdr:row>
      <xdr:rowOff>66675</xdr:rowOff>
    </xdr:from>
    <xdr:ext cx="405130" cy="257175"/>
    <xdr:sp macro="" textlink="">
      <xdr:nvSpPr>
        <xdr:cNvPr id="451" name="n_1aveValue【認定こども園・幼稚園・保育所】&#10;有形固定資産減価償却率">
          <a:extLst>
            <a:ext uri="{FF2B5EF4-FFF2-40B4-BE49-F238E27FC236}">
              <a16:creationId xmlns:a16="http://schemas.microsoft.com/office/drawing/2014/main" id="{A755E2FF-7143-4A10-BE99-7F3A813A3A44}"/>
            </a:ext>
          </a:extLst>
        </xdr:cNvPr>
        <xdr:cNvSpPr txBox="1"/>
      </xdr:nvSpPr>
      <xdr:spPr>
        <a:xfrm>
          <a:off x="13745210" y="590232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36</xdr:row>
      <xdr:rowOff>66675</xdr:rowOff>
    </xdr:from>
    <xdr:ext cx="403225" cy="257175"/>
    <xdr:sp macro="" textlink="">
      <xdr:nvSpPr>
        <xdr:cNvPr id="452" name="n_2aveValue【認定こども園・幼稚園・保育所】&#10;有形固定資産減価償却率">
          <a:extLst>
            <a:ext uri="{FF2B5EF4-FFF2-40B4-BE49-F238E27FC236}">
              <a16:creationId xmlns:a16="http://schemas.microsoft.com/office/drawing/2014/main" id="{30EAAD30-ADD2-44C7-AB8D-39B74BB2569F}"/>
            </a:ext>
          </a:extLst>
        </xdr:cNvPr>
        <xdr:cNvSpPr txBox="1"/>
      </xdr:nvSpPr>
      <xdr:spPr>
        <a:xfrm>
          <a:off x="12964160" y="590232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36</xdr:row>
      <xdr:rowOff>12065</xdr:rowOff>
    </xdr:from>
    <xdr:ext cx="403225" cy="259080"/>
    <xdr:sp macro="" textlink="">
      <xdr:nvSpPr>
        <xdr:cNvPr id="453" name="n_3aveValue【認定こども園・幼稚園・保育所】&#10;有形固定資産減価償却率">
          <a:extLst>
            <a:ext uri="{FF2B5EF4-FFF2-40B4-BE49-F238E27FC236}">
              <a16:creationId xmlns:a16="http://schemas.microsoft.com/office/drawing/2014/main" id="{8B932248-F7C6-4210-A64A-DDF282AB8505}"/>
            </a:ext>
          </a:extLst>
        </xdr:cNvPr>
        <xdr:cNvSpPr txBox="1"/>
      </xdr:nvSpPr>
      <xdr:spPr>
        <a:xfrm>
          <a:off x="12164060" y="584771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34</xdr:row>
      <xdr:rowOff>126365</xdr:rowOff>
    </xdr:from>
    <xdr:ext cx="403225" cy="259080"/>
    <xdr:sp macro="" textlink="">
      <xdr:nvSpPr>
        <xdr:cNvPr id="454" name="n_4aveValue【認定こども園・幼稚園・保育所】&#10;有形固定資産減価償却率">
          <a:extLst>
            <a:ext uri="{FF2B5EF4-FFF2-40B4-BE49-F238E27FC236}">
              <a16:creationId xmlns:a16="http://schemas.microsoft.com/office/drawing/2014/main" id="{875B9B4A-6D87-41E8-982A-6858EE90E001}"/>
            </a:ext>
          </a:extLst>
        </xdr:cNvPr>
        <xdr:cNvSpPr txBox="1"/>
      </xdr:nvSpPr>
      <xdr:spPr>
        <a:xfrm>
          <a:off x="11354435" y="56381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41</xdr:row>
      <xdr:rowOff>46990</xdr:rowOff>
    </xdr:from>
    <xdr:ext cx="405130" cy="259080"/>
    <xdr:sp macro="" textlink="">
      <xdr:nvSpPr>
        <xdr:cNvPr id="455" name="n_1mainValue【認定こども園・幼稚園・保育所】&#10;有形固定資産減価償却率">
          <a:extLst>
            <a:ext uri="{FF2B5EF4-FFF2-40B4-BE49-F238E27FC236}">
              <a16:creationId xmlns:a16="http://schemas.microsoft.com/office/drawing/2014/main" id="{8B99B5F1-97EA-4BF8-88A2-98BBBCCE1009}"/>
            </a:ext>
          </a:extLst>
        </xdr:cNvPr>
        <xdr:cNvSpPr txBox="1"/>
      </xdr:nvSpPr>
      <xdr:spPr>
        <a:xfrm>
          <a:off x="13745210" y="66986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40</xdr:row>
      <xdr:rowOff>158115</xdr:rowOff>
    </xdr:from>
    <xdr:ext cx="403225" cy="257175"/>
    <xdr:sp macro="" textlink="">
      <xdr:nvSpPr>
        <xdr:cNvPr id="456" name="n_2mainValue【認定こども園・幼稚園・保育所】&#10;有形固定資産減価償却率">
          <a:extLst>
            <a:ext uri="{FF2B5EF4-FFF2-40B4-BE49-F238E27FC236}">
              <a16:creationId xmlns:a16="http://schemas.microsoft.com/office/drawing/2014/main" id="{FEAB5B03-7231-467A-928E-B8249214D49A}"/>
            </a:ext>
          </a:extLst>
        </xdr:cNvPr>
        <xdr:cNvSpPr txBox="1"/>
      </xdr:nvSpPr>
      <xdr:spPr>
        <a:xfrm>
          <a:off x="12964160" y="664781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40</xdr:row>
      <xdr:rowOff>100965</xdr:rowOff>
    </xdr:from>
    <xdr:ext cx="403225" cy="257175"/>
    <xdr:sp macro="" textlink="">
      <xdr:nvSpPr>
        <xdr:cNvPr id="457" name="n_3mainValue【認定こども園・幼稚園・保育所】&#10;有形固定資産減価償却率">
          <a:extLst>
            <a:ext uri="{FF2B5EF4-FFF2-40B4-BE49-F238E27FC236}">
              <a16:creationId xmlns:a16="http://schemas.microsoft.com/office/drawing/2014/main" id="{CFFBC094-B659-4F52-83D6-D248062B5E4A}"/>
            </a:ext>
          </a:extLst>
        </xdr:cNvPr>
        <xdr:cNvSpPr txBox="1"/>
      </xdr:nvSpPr>
      <xdr:spPr>
        <a:xfrm>
          <a:off x="12164060" y="659066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40</xdr:row>
      <xdr:rowOff>18415</xdr:rowOff>
    </xdr:from>
    <xdr:ext cx="403225" cy="257175"/>
    <xdr:sp macro="" textlink="">
      <xdr:nvSpPr>
        <xdr:cNvPr id="458" name="n_4mainValue【認定こども園・幼稚園・保育所】&#10;有形固定資産減価償却率">
          <a:extLst>
            <a:ext uri="{FF2B5EF4-FFF2-40B4-BE49-F238E27FC236}">
              <a16:creationId xmlns:a16="http://schemas.microsoft.com/office/drawing/2014/main" id="{27BE352D-99C9-4ED2-8A56-1C52D84A7869}"/>
            </a:ext>
          </a:extLst>
        </xdr:cNvPr>
        <xdr:cNvSpPr txBox="1"/>
      </xdr:nvSpPr>
      <xdr:spPr>
        <a:xfrm>
          <a:off x="11354435" y="650494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9" name="正方形/長方形 458">
          <a:extLst>
            <a:ext uri="{FF2B5EF4-FFF2-40B4-BE49-F238E27FC236}">
              <a16:creationId xmlns:a16="http://schemas.microsoft.com/office/drawing/2014/main" id="{EF908972-5E51-4AD3-A404-ACBD1CEFF10E}"/>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60" name="正方形/長方形 459">
          <a:extLst>
            <a:ext uri="{FF2B5EF4-FFF2-40B4-BE49-F238E27FC236}">
              <a16:creationId xmlns:a16="http://schemas.microsoft.com/office/drawing/2014/main" id="{1CE255A8-010C-4FA9-A819-4C88C9F9AFFE}"/>
            </a:ext>
          </a:extLst>
        </xdr:cNvPr>
        <xdr:cNvSpPr/>
      </xdr:nvSpPr>
      <xdr:spPr>
        <a:xfrm>
          <a:off x="165830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1" name="正方形/長方形 460">
          <a:extLst>
            <a:ext uri="{FF2B5EF4-FFF2-40B4-BE49-F238E27FC236}">
              <a16:creationId xmlns:a16="http://schemas.microsoft.com/office/drawing/2014/main" id="{64D25971-6C5F-4905-BDB0-493E6AD5DE8D}"/>
            </a:ext>
          </a:extLst>
        </xdr:cNvPr>
        <xdr:cNvSpPr/>
      </xdr:nvSpPr>
      <xdr:spPr>
        <a:xfrm>
          <a:off x="165830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2" name="正方形/長方形 461">
          <a:extLst>
            <a:ext uri="{FF2B5EF4-FFF2-40B4-BE49-F238E27FC236}">
              <a16:creationId xmlns:a16="http://schemas.microsoft.com/office/drawing/2014/main" id="{D41508BC-6612-4F53-90D1-A30502F7A60B}"/>
            </a:ext>
          </a:extLst>
        </xdr:cNvPr>
        <xdr:cNvSpPr/>
      </xdr:nvSpPr>
      <xdr:spPr>
        <a:xfrm>
          <a:off x="174879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3" name="正方形/長方形 462">
          <a:extLst>
            <a:ext uri="{FF2B5EF4-FFF2-40B4-BE49-F238E27FC236}">
              <a16:creationId xmlns:a16="http://schemas.microsoft.com/office/drawing/2014/main" id="{8B9499D0-5CF2-48D7-AAC4-A830B6455A03}"/>
            </a:ext>
          </a:extLst>
        </xdr:cNvPr>
        <xdr:cNvSpPr/>
      </xdr:nvSpPr>
      <xdr:spPr>
        <a:xfrm>
          <a:off x="174879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4" name="正方形/長方形 463">
          <a:extLst>
            <a:ext uri="{FF2B5EF4-FFF2-40B4-BE49-F238E27FC236}">
              <a16:creationId xmlns:a16="http://schemas.microsoft.com/office/drawing/2014/main" id="{D39B2CE3-71DF-404A-8578-755965B7322E}"/>
            </a:ext>
          </a:extLst>
        </xdr:cNvPr>
        <xdr:cNvSpPr/>
      </xdr:nvSpPr>
      <xdr:spPr>
        <a:xfrm>
          <a:off x="185166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5" name="正方形/長方形 464">
          <a:extLst>
            <a:ext uri="{FF2B5EF4-FFF2-40B4-BE49-F238E27FC236}">
              <a16:creationId xmlns:a16="http://schemas.microsoft.com/office/drawing/2014/main" id="{D201C8D8-0BBB-444B-B966-3EBF7544BD4B}"/>
            </a:ext>
          </a:extLst>
        </xdr:cNvPr>
        <xdr:cNvSpPr/>
      </xdr:nvSpPr>
      <xdr:spPr>
        <a:xfrm>
          <a:off x="185166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6" name="正方形/長方形 465">
          <a:extLst>
            <a:ext uri="{FF2B5EF4-FFF2-40B4-BE49-F238E27FC236}">
              <a16:creationId xmlns:a16="http://schemas.microsoft.com/office/drawing/2014/main" id="{2BD43F90-2236-4A45-BBE3-47B4302DF8FC}"/>
            </a:ext>
          </a:extLst>
        </xdr:cNvPr>
        <xdr:cNvSpPr/>
      </xdr:nvSpPr>
      <xdr:spPr>
        <a:xfrm>
          <a:off x="16459200" y="504825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7980" cy="225425"/>
    <xdr:sp macro="" textlink="">
      <xdr:nvSpPr>
        <xdr:cNvPr id="467" name="テキスト ボックス 466">
          <a:extLst>
            <a:ext uri="{FF2B5EF4-FFF2-40B4-BE49-F238E27FC236}">
              <a16:creationId xmlns:a16="http://schemas.microsoft.com/office/drawing/2014/main" id="{0216CABF-C055-4295-AA0E-BFA72495E542}"/>
            </a:ext>
          </a:extLst>
        </xdr:cNvPr>
        <xdr:cNvSpPr txBox="1"/>
      </xdr:nvSpPr>
      <xdr:spPr>
        <a:xfrm>
          <a:off x="16440150" y="4867275"/>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8" name="直線コネクタ 467">
          <a:extLst>
            <a:ext uri="{FF2B5EF4-FFF2-40B4-BE49-F238E27FC236}">
              <a16:creationId xmlns:a16="http://schemas.microsoft.com/office/drawing/2014/main" id="{136DC395-9729-4E52-AA43-2DA3BCFD1031}"/>
            </a:ext>
          </a:extLst>
        </xdr:cNvPr>
        <xdr:cNvCxnSpPr/>
      </xdr:nvCxnSpPr>
      <xdr:spPr>
        <a:xfrm>
          <a:off x="16459200" y="72104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9" name="直線コネクタ 468">
          <a:extLst>
            <a:ext uri="{FF2B5EF4-FFF2-40B4-BE49-F238E27FC236}">
              <a16:creationId xmlns:a16="http://schemas.microsoft.com/office/drawing/2014/main" id="{B8C7AFC1-DF7F-497E-A6E2-BE158FF8FCC9}"/>
            </a:ext>
          </a:extLst>
        </xdr:cNvPr>
        <xdr:cNvCxnSpPr/>
      </xdr:nvCxnSpPr>
      <xdr:spPr>
        <a:xfrm>
          <a:off x="16459200" y="68484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67310</xdr:rowOff>
    </xdr:from>
    <xdr:ext cx="465455" cy="259080"/>
    <xdr:sp macro="" textlink="">
      <xdr:nvSpPr>
        <xdr:cNvPr id="470" name="テキスト ボックス 469">
          <a:extLst>
            <a:ext uri="{FF2B5EF4-FFF2-40B4-BE49-F238E27FC236}">
              <a16:creationId xmlns:a16="http://schemas.microsoft.com/office/drawing/2014/main" id="{8FCEECCC-2BDB-4BEB-B3F4-CBDA8A361C57}"/>
            </a:ext>
          </a:extLst>
        </xdr:cNvPr>
        <xdr:cNvSpPr txBox="1"/>
      </xdr:nvSpPr>
      <xdr:spPr>
        <a:xfrm>
          <a:off x="16052165" y="671258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71" name="直線コネクタ 470">
          <a:extLst>
            <a:ext uri="{FF2B5EF4-FFF2-40B4-BE49-F238E27FC236}">
              <a16:creationId xmlns:a16="http://schemas.microsoft.com/office/drawing/2014/main" id="{33D50BB2-9F98-405C-8103-729D244AE978}"/>
            </a:ext>
          </a:extLst>
        </xdr:cNvPr>
        <xdr:cNvCxnSpPr/>
      </xdr:nvCxnSpPr>
      <xdr:spPr>
        <a:xfrm>
          <a:off x="16459200" y="64865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29210</xdr:rowOff>
    </xdr:from>
    <xdr:ext cx="465455" cy="257175"/>
    <xdr:sp macro="" textlink="">
      <xdr:nvSpPr>
        <xdr:cNvPr id="472" name="テキスト ボックス 471">
          <a:extLst>
            <a:ext uri="{FF2B5EF4-FFF2-40B4-BE49-F238E27FC236}">
              <a16:creationId xmlns:a16="http://schemas.microsoft.com/office/drawing/2014/main" id="{48A6E801-3FC2-48C7-8DF7-B9869041F63D}"/>
            </a:ext>
          </a:extLst>
        </xdr:cNvPr>
        <xdr:cNvSpPr txBox="1"/>
      </xdr:nvSpPr>
      <xdr:spPr>
        <a:xfrm>
          <a:off x="16052165" y="635063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3" name="直線コネクタ 472">
          <a:extLst>
            <a:ext uri="{FF2B5EF4-FFF2-40B4-BE49-F238E27FC236}">
              <a16:creationId xmlns:a16="http://schemas.microsoft.com/office/drawing/2014/main" id="{11110133-24F2-417F-B10A-2724A9537A15}"/>
            </a:ext>
          </a:extLst>
        </xdr:cNvPr>
        <xdr:cNvCxnSpPr/>
      </xdr:nvCxnSpPr>
      <xdr:spPr>
        <a:xfrm>
          <a:off x="16459200" y="613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162560</xdr:rowOff>
    </xdr:from>
    <xdr:ext cx="465455" cy="259080"/>
    <xdr:sp macro="" textlink="">
      <xdr:nvSpPr>
        <xdr:cNvPr id="474" name="テキスト ボックス 473">
          <a:extLst>
            <a:ext uri="{FF2B5EF4-FFF2-40B4-BE49-F238E27FC236}">
              <a16:creationId xmlns:a16="http://schemas.microsoft.com/office/drawing/2014/main" id="{0FC2A2F2-DC1A-4D7B-828B-6C9C56B4A7A1}"/>
            </a:ext>
          </a:extLst>
        </xdr:cNvPr>
        <xdr:cNvSpPr txBox="1"/>
      </xdr:nvSpPr>
      <xdr:spPr>
        <a:xfrm>
          <a:off x="16052165" y="599821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5" name="直線コネクタ 474">
          <a:extLst>
            <a:ext uri="{FF2B5EF4-FFF2-40B4-BE49-F238E27FC236}">
              <a16:creationId xmlns:a16="http://schemas.microsoft.com/office/drawing/2014/main" id="{F79E7657-80D8-4B5C-A13D-1A926770DE19}"/>
            </a:ext>
          </a:extLst>
        </xdr:cNvPr>
        <xdr:cNvCxnSpPr/>
      </xdr:nvCxnSpPr>
      <xdr:spPr>
        <a:xfrm>
          <a:off x="16459200" y="5772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124460</xdr:rowOff>
    </xdr:from>
    <xdr:ext cx="465455" cy="259080"/>
    <xdr:sp macro="" textlink="">
      <xdr:nvSpPr>
        <xdr:cNvPr id="476" name="テキスト ボックス 475">
          <a:extLst>
            <a:ext uri="{FF2B5EF4-FFF2-40B4-BE49-F238E27FC236}">
              <a16:creationId xmlns:a16="http://schemas.microsoft.com/office/drawing/2014/main" id="{331272D4-CDD6-4665-B6E0-2C6683172C88}"/>
            </a:ext>
          </a:extLst>
        </xdr:cNvPr>
        <xdr:cNvSpPr txBox="1"/>
      </xdr:nvSpPr>
      <xdr:spPr>
        <a:xfrm>
          <a:off x="16052165" y="56362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7" name="直線コネクタ 476">
          <a:extLst>
            <a:ext uri="{FF2B5EF4-FFF2-40B4-BE49-F238E27FC236}">
              <a16:creationId xmlns:a16="http://schemas.microsoft.com/office/drawing/2014/main" id="{92AEFFAB-593E-4EF8-9EEA-1C2082E6BCFE}"/>
            </a:ext>
          </a:extLst>
        </xdr:cNvPr>
        <xdr:cNvCxnSpPr/>
      </xdr:nvCxnSpPr>
      <xdr:spPr>
        <a:xfrm>
          <a:off x="16459200" y="5410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86360</xdr:rowOff>
    </xdr:from>
    <xdr:ext cx="465455" cy="257175"/>
    <xdr:sp macro="" textlink="">
      <xdr:nvSpPr>
        <xdr:cNvPr id="478" name="テキスト ボックス 477">
          <a:extLst>
            <a:ext uri="{FF2B5EF4-FFF2-40B4-BE49-F238E27FC236}">
              <a16:creationId xmlns:a16="http://schemas.microsoft.com/office/drawing/2014/main" id="{0BC04A79-8D1F-4B98-826C-286265A18D2E}"/>
            </a:ext>
          </a:extLst>
        </xdr:cNvPr>
        <xdr:cNvSpPr txBox="1"/>
      </xdr:nvSpPr>
      <xdr:spPr>
        <a:xfrm>
          <a:off x="16052165" y="527431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9" name="直線コネクタ 478">
          <a:extLst>
            <a:ext uri="{FF2B5EF4-FFF2-40B4-BE49-F238E27FC236}">
              <a16:creationId xmlns:a16="http://schemas.microsoft.com/office/drawing/2014/main" id="{CC322063-7681-464D-97A2-66E736B4CCA4}"/>
            </a:ext>
          </a:extLst>
        </xdr:cNvPr>
        <xdr:cNvCxnSpPr/>
      </xdr:nvCxnSpPr>
      <xdr:spPr>
        <a:xfrm>
          <a:off x="16459200" y="5048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5455" cy="259080"/>
    <xdr:sp macro="" textlink="">
      <xdr:nvSpPr>
        <xdr:cNvPr id="480" name="テキスト ボックス 479">
          <a:extLst>
            <a:ext uri="{FF2B5EF4-FFF2-40B4-BE49-F238E27FC236}">
              <a16:creationId xmlns:a16="http://schemas.microsoft.com/office/drawing/2014/main" id="{BEE0FB40-D539-459E-AB82-109695B4954B}"/>
            </a:ext>
          </a:extLst>
        </xdr:cNvPr>
        <xdr:cNvSpPr txBox="1"/>
      </xdr:nvSpPr>
      <xdr:spPr>
        <a:xfrm>
          <a:off x="16052165" y="49123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1" name="【認定こども園・幼稚園・保育所】&#10;一人当たり面積グラフ枠">
          <a:extLst>
            <a:ext uri="{FF2B5EF4-FFF2-40B4-BE49-F238E27FC236}">
              <a16:creationId xmlns:a16="http://schemas.microsoft.com/office/drawing/2014/main" id="{C57E129C-1535-4660-8550-26D3C4F78D48}"/>
            </a:ext>
          </a:extLst>
        </xdr:cNvPr>
        <xdr:cNvSpPr/>
      </xdr:nvSpPr>
      <xdr:spPr>
        <a:xfrm>
          <a:off x="16459200" y="504825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34290</xdr:rowOff>
    </xdr:from>
    <xdr:to>
      <xdr:col>116</xdr:col>
      <xdr:colOff>62865</xdr:colOff>
      <xdr:row>41</xdr:row>
      <xdr:rowOff>129540</xdr:rowOff>
    </xdr:to>
    <xdr:cxnSp macro="">
      <xdr:nvCxnSpPr>
        <xdr:cNvPr id="482" name="直線コネクタ 481">
          <a:extLst>
            <a:ext uri="{FF2B5EF4-FFF2-40B4-BE49-F238E27FC236}">
              <a16:creationId xmlns:a16="http://schemas.microsoft.com/office/drawing/2014/main" id="{DE8E03C5-2669-413B-9304-F81789EE3451}"/>
            </a:ext>
          </a:extLst>
        </xdr:cNvPr>
        <xdr:cNvCxnSpPr/>
      </xdr:nvCxnSpPr>
      <xdr:spPr>
        <a:xfrm flipV="1">
          <a:off x="19954240" y="5546090"/>
          <a:ext cx="0" cy="12287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133350</xdr:rowOff>
    </xdr:from>
    <xdr:ext cx="469900" cy="257175"/>
    <xdr:sp macro="" textlink="">
      <xdr:nvSpPr>
        <xdr:cNvPr id="483" name="【認定こども園・幼稚園・保育所】&#10;一人当たり面積最小値テキスト">
          <a:extLst>
            <a:ext uri="{FF2B5EF4-FFF2-40B4-BE49-F238E27FC236}">
              <a16:creationId xmlns:a16="http://schemas.microsoft.com/office/drawing/2014/main" id="{CBDF1BC2-6E57-45D1-84AB-5F60857E9A59}"/>
            </a:ext>
          </a:extLst>
        </xdr:cNvPr>
        <xdr:cNvSpPr txBox="1"/>
      </xdr:nvSpPr>
      <xdr:spPr>
        <a:xfrm>
          <a:off x="19992975" y="678180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0.021</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129540</xdr:rowOff>
    </xdr:from>
    <xdr:to>
      <xdr:col>116</xdr:col>
      <xdr:colOff>152400</xdr:colOff>
      <xdr:row>41</xdr:row>
      <xdr:rowOff>129540</xdr:rowOff>
    </xdr:to>
    <xdr:cxnSp macro="">
      <xdr:nvCxnSpPr>
        <xdr:cNvPr id="484" name="直線コネクタ 483">
          <a:extLst>
            <a:ext uri="{FF2B5EF4-FFF2-40B4-BE49-F238E27FC236}">
              <a16:creationId xmlns:a16="http://schemas.microsoft.com/office/drawing/2014/main" id="{8A917E42-85E9-4C5D-BA7B-AA40900E3E23}"/>
            </a:ext>
          </a:extLst>
        </xdr:cNvPr>
        <xdr:cNvCxnSpPr/>
      </xdr:nvCxnSpPr>
      <xdr:spPr>
        <a:xfrm>
          <a:off x="19878675" y="67748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152400</xdr:rowOff>
    </xdr:from>
    <xdr:ext cx="469900" cy="259080"/>
    <xdr:sp macro="" textlink="">
      <xdr:nvSpPr>
        <xdr:cNvPr id="485" name="【認定こども園・幼稚園・保育所】&#10;一人当たり面積最大値テキスト">
          <a:extLst>
            <a:ext uri="{FF2B5EF4-FFF2-40B4-BE49-F238E27FC236}">
              <a16:creationId xmlns:a16="http://schemas.microsoft.com/office/drawing/2014/main" id="{DFAA1B72-65D1-4267-B673-ED1007B88B60}"/>
            </a:ext>
          </a:extLst>
        </xdr:cNvPr>
        <xdr:cNvSpPr txBox="1"/>
      </xdr:nvSpPr>
      <xdr:spPr>
        <a:xfrm>
          <a:off x="19992975" y="53435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0.361</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34290</xdr:rowOff>
    </xdr:from>
    <xdr:to>
      <xdr:col>116</xdr:col>
      <xdr:colOff>152400</xdr:colOff>
      <xdr:row>34</xdr:row>
      <xdr:rowOff>34290</xdr:rowOff>
    </xdr:to>
    <xdr:cxnSp macro="">
      <xdr:nvCxnSpPr>
        <xdr:cNvPr id="486" name="直線コネクタ 485">
          <a:extLst>
            <a:ext uri="{FF2B5EF4-FFF2-40B4-BE49-F238E27FC236}">
              <a16:creationId xmlns:a16="http://schemas.microsoft.com/office/drawing/2014/main" id="{D3548A3A-9A83-476F-9D65-E8D1F1A6F484}"/>
            </a:ext>
          </a:extLst>
        </xdr:cNvPr>
        <xdr:cNvCxnSpPr/>
      </xdr:nvCxnSpPr>
      <xdr:spPr>
        <a:xfrm>
          <a:off x="19878675" y="554609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30480</xdr:rowOff>
    </xdr:from>
    <xdr:ext cx="469900" cy="257175"/>
    <xdr:sp macro="" textlink="">
      <xdr:nvSpPr>
        <xdr:cNvPr id="487" name="【認定こども園・幼稚園・保育所】&#10;一人当たり面積平均値テキスト">
          <a:extLst>
            <a:ext uri="{FF2B5EF4-FFF2-40B4-BE49-F238E27FC236}">
              <a16:creationId xmlns:a16="http://schemas.microsoft.com/office/drawing/2014/main" id="{BB509D3C-5099-4C5F-B343-5644EDABCDF1}"/>
            </a:ext>
          </a:extLst>
        </xdr:cNvPr>
        <xdr:cNvSpPr txBox="1"/>
      </xdr:nvSpPr>
      <xdr:spPr>
        <a:xfrm>
          <a:off x="19992975" y="6351905"/>
          <a:ext cx="4699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52070</xdr:rowOff>
    </xdr:from>
    <xdr:to>
      <xdr:col>116</xdr:col>
      <xdr:colOff>114300</xdr:colOff>
      <xdr:row>39</xdr:row>
      <xdr:rowOff>153670</xdr:rowOff>
    </xdr:to>
    <xdr:sp macro="" textlink="">
      <xdr:nvSpPr>
        <xdr:cNvPr id="488" name="フローチャート: 判断 487">
          <a:extLst>
            <a:ext uri="{FF2B5EF4-FFF2-40B4-BE49-F238E27FC236}">
              <a16:creationId xmlns:a16="http://schemas.microsoft.com/office/drawing/2014/main" id="{D04A1A88-D281-47BB-BBFB-0095F6634490}"/>
            </a:ext>
          </a:extLst>
        </xdr:cNvPr>
        <xdr:cNvSpPr/>
      </xdr:nvSpPr>
      <xdr:spPr>
        <a:xfrm>
          <a:off x="19897725" y="63734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52070</xdr:rowOff>
    </xdr:from>
    <xdr:to>
      <xdr:col>112</xdr:col>
      <xdr:colOff>38100</xdr:colOff>
      <xdr:row>39</xdr:row>
      <xdr:rowOff>153670</xdr:rowOff>
    </xdr:to>
    <xdr:sp macro="" textlink="">
      <xdr:nvSpPr>
        <xdr:cNvPr id="489" name="フローチャート: 判断 488">
          <a:extLst>
            <a:ext uri="{FF2B5EF4-FFF2-40B4-BE49-F238E27FC236}">
              <a16:creationId xmlns:a16="http://schemas.microsoft.com/office/drawing/2014/main" id="{115B5010-FBA4-42AF-9407-7E60FD59C8C3}"/>
            </a:ext>
          </a:extLst>
        </xdr:cNvPr>
        <xdr:cNvSpPr/>
      </xdr:nvSpPr>
      <xdr:spPr>
        <a:xfrm>
          <a:off x="19154775" y="63734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55880</xdr:rowOff>
    </xdr:from>
    <xdr:to>
      <xdr:col>107</xdr:col>
      <xdr:colOff>101600</xdr:colOff>
      <xdr:row>39</xdr:row>
      <xdr:rowOff>157480</xdr:rowOff>
    </xdr:to>
    <xdr:sp macro="" textlink="">
      <xdr:nvSpPr>
        <xdr:cNvPr id="490" name="フローチャート: 判断 489">
          <a:extLst>
            <a:ext uri="{FF2B5EF4-FFF2-40B4-BE49-F238E27FC236}">
              <a16:creationId xmlns:a16="http://schemas.microsoft.com/office/drawing/2014/main" id="{DF8E5F26-E004-4D0D-9FA7-94AA7D506B2A}"/>
            </a:ext>
          </a:extLst>
        </xdr:cNvPr>
        <xdr:cNvSpPr/>
      </xdr:nvSpPr>
      <xdr:spPr>
        <a:xfrm>
          <a:off x="18345150" y="63804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59690</xdr:rowOff>
    </xdr:from>
    <xdr:to>
      <xdr:col>102</xdr:col>
      <xdr:colOff>165100</xdr:colOff>
      <xdr:row>39</xdr:row>
      <xdr:rowOff>161290</xdr:rowOff>
    </xdr:to>
    <xdr:sp macro="" textlink="">
      <xdr:nvSpPr>
        <xdr:cNvPr id="491" name="フローチャート: 判断 490">
          <a:extLst>
            <a:ext uri="{FF2B5EF4-FFF2-40B4-BE49-F238E27FC236}">
              <a16:creationId xmlns:a16="http://schemas.microsoft.com/office/drawing/2014/main" id="{515C598A-7FCD-4B10-B470-67FB8541B47B}"/>
            </a:ext>
          </a:extLst>
        </xdr:cNvPr>
        <xdr:cNvSpPr/>
      </xdr:nvSpPr>
      <xdr:spPr>
        <a:xfrm>
          <a:off x="17554575" y="638429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135890</xdr:rowOff>
    </xdr:from>
    <xdr:to>
      <xdr:col>98</xdr:col>
      <xdr:colOff>38100</xdr:colOff>
      <xdr:row>40</xdr:row>
      <xdr:rowOff>66040</xdr:rowOff>
    </xdr:to>
    <xdr:sp macro="" textlink="">
      <xdr:nvSpPr>
        <xdr:cNvPr id="492" name="フローチャート: 判断 491">
          <a:extLst>
            <a:ext uri="{FF2B5EF4-FFF2-40B4-BE49-F238E27FC236}">
              <a16:creationId xmlns:a16="http://schemas.microsoft.com/office/drawing/2014/main" id="{F734EC9F-4A6E-4907-A680-1C81B8F16D29}"/>
            </a:ext>
          </a:extLst>
        </xdr:cNvPr>
        <xdr:cNvSpPr/>
      </xdr:nvSpPr>
      <xdr:spPr>
        <a:xfrm>
          <a:off x="16754475" y="646049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493" name="テキスト ボックス 492">
          <a:extLst>
            <a:ext uri="{FF2B5EF4-FFF2-40B4-BE49-F238E27FC236}">
              <a16:creationId xmlns:a16="http://schemas.microsoft.com/office/drawing/2014/main" id="{FBFAABF8-AD69-44D0-81D3-EBCAEF3A1FB6}"/>
            </a:ext>
          </a:extLst>
        </xdr:cNvPr>
        <xdr:cNvSpPr txBox="1"/>
      </xdr:nvSpPr>
      <xdr:spPr>
        <a:xfrm>
          <a:off x="197834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494" name="テキスト ボックス 493">
          <a:extLst>
            <a:ext uri="{FF2B5EF4-FFF2-40B4-BE49-F238E27FC236}">
              <a16:creationId xmlns:a16="http://schemas.microsoft.com/office/drawing/2014/main" id="{254C3C7B-9820-4EEF-8285-24A39BEB9189}"/>
            </a:ext>
          </a:extLst>
        </xdr:cNvPr>
        <xdr:cNvSpPr txBox="1"/>
      </xdr:nvSpPr>
      <xdr:spPr>
        <a:xfrm>
          <a:off x="190309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495" name="テキスト ボックス 494">
          <a:extLst>
            <a:ext uri="{FF2B5EF4-FFF2-40B4-BE49-F238E27FC236}">
              <a16:creationId xmlns:a16="http://schemas.microsoft.com/office/drawing/2014/main" id="{F924041D-CDAE-47EC-8DC9-8F74CED0F51D}"/>
            </a:ext>
          </a:extLst>
        </xdr:cNvPr>
        <xdr:cNvSpPr txBox="1"/>
      </xdr:nvSpPr>
      <xdr:spPr>
        <a:xfrm>
          <a:off x="182213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496" name="テキスト ボックス 495">
          <a:extLst>
            <a:ext uri="{FF2B5EF4-FFF2-40B4-BE49-F238E27FC236}">
              <a16:creationId xmlns:a16="http://schemas.microsoft.com/office/drawing/2014/main" id="{66A4FEBA-CA27-4EFA-AA93-FDA411D165EF}"/>
            </a:ext>
          </a:extLst>
        </xdr:cNvPr>
        <xdr:cNvSpPr txBox="1"/>
      </xdr:nvSpPr>
      <xdr:spPr>
        <a:xfrm>
          <a:off x="174307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497" name="テキスト ボックス 496">
          <a:extLst>
            <a:ext uri="{FF2B5EF4-FFF2-40B4-BE49-F238E27FC236}">
              <a16:creationId xmlns:a16="http://schemas.microsoft.com/office/drawing/2014/main" id="{06B2C685-F5D8-462A-9DE2-896200470C81}"/>
            </a:ext>
          </a:extLst>
        </xdr:cNvPr>
        <xdr:cNvSpPr txBox="1"/>
      </xdr:nvSpPr>
      <xdr:spPr>
        <a:xfrm>
          <a:off x="166306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93980</xdr:rowOff>
    </xdr:from>
    <xdr:to>
      <xdr:col>116</xdr:col>
      <xdr:colOff>114300</xdr:colOff>
      <xdr:row>39</xdr:row>
      <xdr:rowOff>24130</xdr:rowOff>
    </xdr:to>
    <xdr:sp macro="" textlink="">
      <xdr:nvSpPr>
        <xdr:cNvPr id="498" name="楕円 497">
          <a:extLst>
            <a:ext uri="{FF2B5EF4-FFF2-40B4-BE49-F238E27FC236}">
              <a16:creationId xmlns:a16="http://schemas.microsoft.com/office/drawing/2014/main" id="{9AEF7776-D306-40B4-8CD4-33A8495A45CC}"/>
            </a:ext>
          </a:extLst>
        </xdr:cNvPr>
        <xdr:cNvSpPr/>
      </xdr:nvSpPr>
      <xdr:spPr>
        <a:xfrm>
          <a:off x="19897725" y="62566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116840</xdr:rowOff>
    </xdr:from>
    <xdr:ext cx="469900" cy="259080"/>
    <xdr:sp macro="" textlink="">
      <xdr:nvSpPr>
        <xdr:cNvPr id="499" name="【認定こども園・幼稚園・保育所】&#10;一人当たり面積該当値テキスト">
          <a:extLst>
            <a:ext uri="{FF2B5EF4-FFF2-40B4-BE49-F238E27FC236}">
              <a16:creationId xmlns:a16="http://schemas.microsoft.com/office/drawing/2014/main" id="{48F1F40B-CCCA-4EBE-9283-DD68E2909A25}"/>
            </a:ext>
          </a:extLst>
        </xdr:cNvPr>
        <xdr:cNvSpPr txBox="1"/>
      </xdr:nvSpPr>
      <xdr:spPr>
        <a:xfrm>
          <a:off x="19992975" y="61175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0.152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37</xdr:row>
      <xdr:rowOff>147320</xdr:rowOff>
    </xdr:from>
    <xdr:to>
      <xdr:col>112</xdr:col>
      <xdr:colOff>38100</xdr:colOff>
      <xdr:row>38</xdr:row>
      <xdr:rowOff>77470</xdr:rowOff>
    </xdr:to>
    <xdr:sp macro="" textlink="">
      <xdr:nvSpPr>
        <xdr:cNvPr id="500" name="楕円 499">
          <a:extLst>
            <a:ext uri="{FF2B5EF4-FFF2-40B4-BE49-F238E27FC236}">
              <a16:creationId xmlns:a16="http://schemas.microsoft.com/office/drawing/2014/main" id="{7AB2A0F0-8D27-4580-856A-8710C90A2C2D}"/>
            </a:ext>
          </a:extLst>
        </xdr:cNvPr>
        <xdr:cNvSpPr/>
      </xdr:nvSpPr>
      <xdr:spPr>
        <a:xfrm>
          <a:off x="19154775" y="61448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26670</xdr:rowOff>
    </xdr:from>
    <xdr:to>
      <xdr:col>116</xdr:col>
      <xdr:colOff>63500</xdr:colOff>
      <xdr:row>38</xdr:row>
      <xdr:rowOff>144780</xdr:rowOff>
    </xdr:to>
    <xdr:cxnSp macro="">
      <xdr:nvCxnSpPr>
        <xdr:cNvPr id="501" name="直線コネクタ 500">
          <a:extLst>
            <a:ext uri="{FF2B5EF4-FFF2-40B4-BE49-F238E27FC236}">
              <a16:creationId xmlns:a16="http://schemas.microsoft.com/office/drawing/2014/main" id="{0B3A2446-EE10-4B31-9353-96B397A6F4E6}"/>
            </a:ext>
          </a:extLst>
        </xdr:cNvPr>
        <xdr:cNvCxnSpPr/>
      </xdr:nvCxnSpPr>
      <xdr:spPr>
        <a:xfrm>
          <a:off x="19202400" y="6192520"/>
          <a:ext cx="752475" cy="111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154940</xdr:rowOff>
    </xdr:from>
    <xdr:to>
      <xdr:col>107</xdr:col>
      <xdr:colOff>101600</xdr:colOff>
      <xdr:row>38</xdr:row>
      <xdr:rowOff>85090</xdr:rowOff>
    </xdr:to>
    <xdr:sp macro="" textlink="">
      <xdr:nvSpPr>
        <xdr:cNvPr id="502" name="楕円 501">
          <a:extLst>
            <a:ext uri="{FF2B5EF4-FFF2-40B4-BE49-F238E27FC236}">
              <a16:creationId xmlns:a16="http://schemas.microsoft.com/office/drawing/2014/main" id="{DC807BB2-3B5A-4BE5-A04D-9221C0EF6912}"/>
            </a:ext>
          </a:extLst>
        </xdr:cNvPr>
        <xdr:cNvSpPr/>
      </xdr:nvSpPr>
      <xdr:spPr>
        <a:xfrm>
          <a:off x="18345150" y="61556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26670</xdr:rowOff>
    </xdr:from>
    <xdr:to>
      <xdr:col>111</xdr:col>
      <xdr:colOff>177800</xdr:colOff>
      <xdr:row>38</xdr:row>
      <xdr:rowOff>34290</xdr:rowOff>
    </xdr:to>
    <xdr:cxnSp macro="">
      <xdr:nvCxnSpPr>
        <xdr:cNvPr id="503" name="直線コネクタ 502">
          <a:extLst>
            <a:ext uri="{FF2B5EF4-FFF2-40B4-BE49-F238E27FC236}">
              <a16:creationId xmlns:a16="http://schemas.microsoft.com/office/drawing/2014/main" id="{3D6E7615-62B3-4947-993A-2DAAD9B2E925}"/>
            </a:ext>
          </a:extLst>
        </xdr:cNvPr>
        <xdr:cNvCxnSpPr/>
      </xdr:nvCxnSpPr>
      <xdr:spPr>
        <a:xfrm flipV="1">
          <a:off x="18392775" y="6192520"/>
          <a:ext cx="8096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147320</xdr:rowOff>
    </xdr:from>
    <xdr:to>
      <xdr:col>102</xdr:col>
      <xdr:colOff>165100</xdr:colOff>
      <xdr:row>38</xdr:row>
      <xdr:rowOff>77470</xdr:rowOff>
    </xdr:to>
    <xdr:sp macro="" textlink="">
      <xdr:nvSpPr>
        <xdr:cNvPr id="504" name="楕円 503">
          <a:extLst>
            <a:ext uri="{FF2B5EF4-FFF2-40B4-BE49-F238E27FC236}">
              <a16:creationId xmlns:a16="http://schemas.microsoft.com/office/drawing/2014/main" id="{03BF8291-5B4C-4B18-9176-4A815429D728}"/>
            </a:ext>
          </a:extLst>
        </xdr:cNvPr>
        <xdr:cNvSpPr/>
      </xdr:nvSpPr>
      <xdr:spPr>
        <a:xfrm>
          <a:off x="17554575" y="61448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26670</xdr:rowOff>
    </xdr:from>
    <xdr:to>
      <xdr:col>107</xdr:col>
      <xdr:colOff>50800</xdr:colOff>
      <xdr:row>38</xdr:row>
      <xdr:rowOff>34290</xdr:rowOff>
    </xdr:to>
    <xdr:cxnSp macro="">
      <xdr:nvCxnSpPr>
        <xdr:cNvPr id="505" name="直線コネクタ 504">
          <a:extLst>
            <a:ext uri="{FF2B5EF4-FFF2-40B4-BE49-F238E27FC236}">
              <a16:creationId xmlns:a16="http://schemas.microsoft.com/office/drawing/2014/main" id="{55EB147E-4744-4E41-B4DD-439775A0D73C}"/>
            </a:ext>
          </a:extLst>
        </xdr:cNvPr>
        <xdr:cNvCxnSpPr/>
      </xdr:nvCxnSpPr>
      <xdr:spPr>
        <a:xfrm>
          <a:off x="17602200" y="6192520"/>
          <a:ext cx="79057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154940</xdr:rowOff>
    </xdr:from>
    <xdr:to>
      <xdr:col>98</xdr:col>
      <xdr:colOff>38100</xdr:colOff>
      <xdr:row>38</xdr:row>
      <xdr:rowOff>85090</xdr:rowOff>
    </xdr:to>
    <xdr:sp macro="" textlink="">
      <xdr:nvSpPr>
        <xdr:cNvPr id="506" name="楕円 505">
          <a:extLst>
            <a:ext uri="{FF2B5EF4-FFF2-40B4-BE49-F238E27FC236}">
              <a16:creationId xmlns:a16="http://schemas.microsoft.com/office/drawing/2014/main" id="{597EF3A1-BD06-41C0-B64F-44EBDEE1AF75}"/>
            </a:ext>
          </a:extLst>
        </xdr:cNvPr>
        <xdr:cNvSpPr/>
      </xdr:nvSpPr>
      <xdr:spPr>
        <a:xfrm>
          <a:off x="16754475" y="61556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26670</xdr:rowOff>
    </xdr:from>
    <xdr:to>
      <xdr:col>102</xdr:col>
      <xdr:colOff>114300</xdr:colOff>
      <xdr:row>38</xdr:row>
      <xdr:rowOff>34290</xdr:rowOff>
    </xdr:to>
    <xdr:cxnSp macro="">
      <xdr:nvCxnSpPr>
        <xdr:cNvPr id="507" name="直線コネクタ 506">
          <a:extLst>
            <a:ext uri="{FF2B5EF4-FFF2-40B4-BE49-F238E27FC236}">
              <a16:creationId xmlns:a16="http://schemas.microsoft.com/office/drawing/2014/main" id="{1CC27CC3-CA4E-412B-8B21-19E643D06BFF}"/>
            </a:ext>
          </a:extLst>
        </xdr:cNvPr>
        <xdr:cNvCxnSpPr/>
      </xdr:nvCxnSpPr>
      <xdr:spPr>
        <a:xfrm flipV="1">
          <a:off x="16802100" y="6192520"/>
          <a:ext cx="8001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39</xdr:row>
      <xdr:rowOff>144780</xdr:rowOff>
    </xdr:from>
    <xdr:ext cx="469900" cy="257175"/>
    <xdr:sp macro="" textlink="">
      <xdr:nvSpPr>
        <xdr:cNvPr id="508" name="n_1aveValue【認定こども園・幼稚園・保育所】&#10;一人当たり面積">
          <a:extLst>
            <a:ext uri="{FF2B5EF4-FFF2-40B4-BE49-F238E27FC236}">
              <a16:creationId xmlns:a16="http://schemas.microsoft.com/office/drawing/2014/main" id="{2DD8B0E0-B00C-4D6A-9AE8-A43484C4CCCD}"/>
            </a:ext>
          </a:extLst>
        </xdr:cNvPr>
        <xdr:cNvSpPr txBox="1"/>
      </xdr:nvSpPr>
      <xdr:spPr>
        <a:xfrm>
          <a:off x="18983325" y="646620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39</xdr:row>
      <xdr:rowOff>148590</xdr:rowOff>
    </xdr:from>
    <xdr:ext cx="467995" cy="259080"/>
    <xdr:sp macro="" textlink="">
      <xdr:nvSpPr>
        <xdr:cNvPr id="509" name="n_2aveValue【認定こども園・幼稚園・保育所】&#10;一人当たり面積">
          <a:extLst>
            <a:ext uri="{FF2B5EF4-FFF2-40B4-BE49-F238E27FC236}">
              <a16:creationId xmlns:a16="http://schemas.microsoft.com/office/drawing/2014/main" id="{9AD85E21-C221-4287-BA31-A3C284547824}"/>
            </a:ext>
          </a:extLst>
        </xdr:cNvPr>
        <xdr:cNvSpPr txBox="1"/>
      </xdr:nvSpPr>
      <xdr:spPr>
        <a:xfrm>
          <a:off x="18183225" y="647001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39</xdr:row>
      <xdr:rowOff>152400</xdr:rowOff>
    </xdr:from>
    <xdr:ext cx="467995" cy="259080"/>
    <xdr:sp macro="" textlink="">
      <xdr:nvSpPr>
        <xdr:cNvPr id="510" name="n_3aveValue【認定こども園・幼稚園・保育所】&#10;一人当たり面積">
          <a:extLst>
            <a:ext uri="{FF2B5EF4-FFF2-40B4-BE49-F238E27FC236}">
              <a16:creationId xmlns:a16="http://schemas.microsoft.com/office/drawing/2014/main" id="{BD8355FB-2ED2-4E81-A031-EFF40C6752E5}"/>
            </a:ext>
          </a:extLst>
        </xdr:cNvPr>
        <xdr:cNvSpPr txBox="1"/>
      </xdr:nvSpPr>
      <xdr:spPr>
        <a:xfrm>
          <a:off x="17383125" y="647700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40</xdr:row>
      <xdr:rowOff>57150</xdr:rowOff>
    </xdr:from>
    <xdr:ext cx="467995" cy="259080"/>
    <xdr:sp macro="" textlink="">
      <xdr:nvSpPr>
        <xdr:cNvPr id="511" name="n_4aveValue【認定こども園・幼稚園・保育所】&#10;一人当たり面積">
          <a:extLst>
            <a:ext uri="{FF2B5EF4-FFF2-40B4-BE49-F238E27FC236}">
              <a16:creationId xmlns:a16="http://schemas.microsoft.com/office/drawing/2014/main" id="{239F3887-3A6C-4F41-8824-AAF21E24D100}"/>
            </a:ext>
          </a:extLst>
        </xdr:cNvPr>
        <xdr:cNvSpPr txBox="1"/>
      </xdr:nvSpPr>
      <xdr:spPr>
        <a:xfrm>
          <a:off x="16592550" y="654367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36</xdr:row>
      <xdr:rowOff>93980</xdr:rowOff>
    </xdr:from>
    <xdr:ext cx="469900" cy="259080"/>
    <xdr:sp macro="" textlink="">
      <xdr:nvSpPr>
        <xdr:cNvPr id="512" name="n_1mainValue【認定こども園・幼稚園・保育所】&#10;一人当たり面積">
          <a:extLst>
            <a:ext uri="{FF2B5EF4-FFF2-40B4-BE49-F238E27FC236}">
              <a16:creationId xmlns:a16="http://schemas.microsoft.com/office/drawing/2014/main" id="{78DB30DE-856D-436E-9134-5219C37B8D59}"/>
            </a:ext>
          </a:extLst>
        </xdr:cNvPr>
        <xdr:cNvSpPr txBox="1"/>
      </xdr:nvSpPr>
      <xdr:spPr>
        <a:xfrm>
          <a:off x="18983325" y="59328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36</xdr:row>
      <xdr:rowOff>101600</xdr:rowOff>
    </xdr:from>
    <xdr:ext cx="467995" cy="259080"/>
    <xdr:sp macro="" textlink="">
      <xdr:nvSpPr>
        <xdr:cNvPr id="513" name="n_2mainValue【認定こども園・幼稚園・保育所】&#10;一人当たり面積">
          <a:extLst>
            <a:ext uri="{FF2B5EF4-FFF2-40B4-BE49-F238E27FC236}">
              <a16:creationId xmlns:a16="http://schemas.microsoft.com/office/drawing/2014/main" id="{44234EE7-5EE4-4535-A9F7-380581A6C0B4}"/>
            </a:ext>
          </a:extLst>
        </xdr:cNvPr>
        <xdr:cNvSpPr txBox="1"/>
      </xdr:nvSpPr>
      <xdr:spPr>
        <a:xfrm>
          <a:off x="18183225" y="594360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36</xdr:row>
      <xdr:rowOff>93980</xdr:rowOff>
    </xdr:from>
    <xdr:ext cx="467995" cy="259080"/>
    <xdr:sp macro="" textlink="">
      <xdr:nvSpPr>
        <xdr:cNvPr id="514" name="n_3mainValue【認定こども園・幼稚園・保育所】&#10;一人当たり面積">
          <a:extLst>
            <a:ext uri="{FF2B5EF4-FFF2-40B4-BE49-F238E27FC236}">
              <a16:creationId xmlns:a16="http://schemas.microsoft.com/office/drawing/2014/main" id="{604B5CDD-005B-4D5C-9F15-9D6DB69514C2}"/>
            </a:ext>
          </a:extLst>
        </xdr:cNvPr>
        <xdr:cNvSpPr txBox="1"/>
      </xdr:nvSpPr>
      <xdr:spPr>
        <a:xfrm>
          <a:off x="17383125" y="593280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36</xdr:row>
      <xdr:rowOff>101600</xdr:rowOff>
    </xdr:from>
    <xdr:ext cx="467995" cy="259080"/>
    <xdr:sp macro="" textlink="">
      <xdr:nvSpPr>
        <xdr:cNvPr id="515" name="n_4mainValue【認定こども園・幼稚園・保育所】&#10;一人当たり面積">
          <a:extLst>
            <a:ext uri="{FF2B5EF4-FFF2-40B4-BE49-F238E27FC236}">
              <a16:creationId xmlns:a16="http://schemas.microsoft.com/office/drawing/2014/main" id="{362B22DE-CE35-41AA-AC51-1DDE52FFFE2E}"/>
            </a:ext>
          </a:extLst>
        </xdr:cNvPr>
        <xdr:cNvSpPr txBox="1"/>
      </xdr:nvSpPr>
      <xdr:spPr>
        <a:xfrm>
          <a:off x="16592550" y="594360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6" name="正方形/長方形 515">
          <a:extLst>
            <a:ext uri="{FF2B5EF4-FFF2-40B4-BE49-F238E27FC236}">
              <a16:creationId xmlns:a16="http://schemas.microsoft.com/office/drawing/2014/main" id="{7D4B601B-65AF-41EC-A55C-01ADFB6DE3B4}"/>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7" name="正方形/長方形 516">
          <a:extLst>
            <a:ext uri="{FF2B5EF4-FFF2-40B4-BE49-F238E27FC236}">
              <a16:creationId xmlns:a16="http://schemas.microsoft.com/office/drawing/2014/main" id="{181611EC-FE4D-43DF-97A7-6229405D9E7E}"/>
            </a:ext>
          </a:extLst>
        </xdr:cNvPr>
        <xdr:cNvSpPr/>
      </xdr:nvSpPr>
      <xdr:spPr>
        <a:xfrm>
          <a:off x="113157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8" name="正方形/長方形 517">
          <a:extLst>
            <a:ext uri="{FF2B5EF4-FFF2-40B4-BE49-F238E27FC236}">
              <a16:creationId xmlns:a16="http://schemas.microsoft.com/office/drawing/2014/main" id="{B7278D22-9867-4807-AD00-70E39FEC73AA}"/>
            </a:ext>
          </a:extLst>
        </xdr:cNvPr>
        <xdr:cNvSpPr/>
      </xdr:nvSpPr>
      <xdr:spPr>
        <a:xfrm>
          <a:off x="113157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9" name="正方形/長方形 518">
          <a:extLst>
            <a:ext uri="{FF2B5EF4-FFF2-40B4-BE49-F238E27FC236}">
              <a16:creationId xmlns:a16="http://schemas.microsoft.com/office/drawing/2014/main" id="{F55BE702-DD6F-4ADD-9997-0044C2905732}"/>
            </a:ext>
          </a:extLst>
        </xdr:cNvPr>
        <xdr:cNvSpPr/>
      </xdr:nvSpPr>
      <xdr:spPr>
        <a:xfrm>
          <a:off x="122396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0" name="正方形/長方形 519">
          <a:extLst>
            <a:ext uri="{FF2B5EF4-FFF2-40B4-BE49-F238E27FC236}">
              <a16:creationId xmlns:a16="http://schemas.microsoft.com/office/drawing/2014/main" id="{69DFA0C8-3876-4D65-9AA1-70CA60273566}"/>
            </a:ext>
          </a:extLst>
        </xdr:cNvPr>
        <xdr:cNvSpPr/>
      </xdr:nvSpPr>
      <xdr:spPr>
        <a:xfrm>
          <a:off x="122396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1" name="正方形/長方形 520">
          <a:extLst>
            <a:ext uri="{FF2B5EF4-FFF2-40B4-BE49-F238E27FC236}">
              <a16:creationId xmlns:a16="http://schemas.microsoft.com/office/drawing/2014/main" id="{823E4478-5B81-47EE-85E6-DE4078F63C1D}"/>
            </a:ext>
          </a:extLst>
        </xdr:cNvPr>
        <xdr:cNvSpPr/>
      </xdr:nvSpPr>
      <xdr:spPr>
        <a:xfrm>
          <a:off x="132683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2" name="正方形/長方形 521">
          <a:extLst>
            <a:ext uri="{FF2B5EF4-FFF2-40B4-BE49-F238E27FC236}">
              <a16:creationId xmlns:a16="http://schemas.microsoft.com/office/drawing/2014/main" id="{55386A9A-DC89-4DD5-984E-CC018A6B7D15}"/>
            </a:ext>
          </a:extLst>
        </xdr:cNvPr>
        <xdr:cNvSpPr/>
      </xdr:nvSpPr>
      <xdr:spPr>
        <a:xfrm>
          <a:off x="132683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3" name="正方形/長方形 522">
          <a:extLst>
            <a:ext uri="{FF2B5EF4-FFF2-40B4-BE49-F238E27FC236}">
              <a16:creationId xmlns:a16="http://schemas.microsoft.com/office/drawing/2014/main" id="{BFA27B4C-7957-43A8-8A69-C3BBC785F833}"/>
            </a:ext>
          </a:extLst>
        </xdr:cNvPr>
        <xdr:cNvSpPr/>
      </xdr:nvSpPr>
      <xdr:spPr>
        <a:xfrm>
          <a:off x="11210925" y="864870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6545" cy="225425"/>
    <xdr:sp macro="" textlink="">
      <xdr:nvSpPr>
        <xdr:cNvPr id="524" name="テキスト ボックス 523">
          <a:extLst>
            <a:ext uri="{FF2B5EF4-FFF2-40B4-BE49-F238E27FC236}">
              <a16:creationId xmlns:a16="http://schemas.microsoft.com/office/drawing/2014/main" id="{75A4C5E1-8A01-4755-8EA8-CF84EE28CFFE}"/>
            </a:ext>
          </a:extLst>
        </xdr:cNvPr>
        <xdr:cNvSpPr txBox="1"/>
      </xdr:nvSpPr>
      <xdr:spPr>
        <a:xfrm>
          <a:off x="11172825" y="8467725"/>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5" name="直線コネクタ 524">
          <a:extLst>
            <a:ext uri="{FF2B5EF4-FFF2-40B4-BE49-F238E27FC236}">
              <a16:creationId xmlns:a16="http://schemas.microsoft.com/office/drawing/2014/main" id="{A83ACDD1-A378-470F-B9C3-411BAFEC3AD9}"/>
            </a:ext>
          </a:extLst>
        </xdr:cNvPr>
        <xdr:cNvCxnSpPr/>
      </xdr:nvCxnSpPr>
      <xdr:spPr>
        <a:xfrm>
          <a:off x="11210925" y="1081087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5455" cy="257175"/>
    <xdr:sp macro="" textlink="">
      <xdr:nvSpPr>
        <xdr:cNvPr id="526" name="テキスト ボックス 525">
          <a:extLst>
            <a:ext uri="{FF2B5EF4-FFF2-40B4-BE49-F238E27FC236}">
              <a16:creationId xmlns:a16="http://schemas.microsoft.com/office/drawing/2014/main" id="{8EC12EED-AB71-4DF1-B1F4-394573E1C895}"/>
            </a:ext>
          </a:extLst>
        </xdr:cNvPr>
        <xdr:cNvSpPr txBox="1"/>
      </xdr:nvSpPr>
      <xdr:spPr>
        <a:xfrm>
          <a:off x="10794365" y="1067498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130810</xdr:rowOff>
    </xdr:from>
    <xdr:to>
      <xdr:col>89</xdr:col>
      <xdr:colOff>177800</xdr:colOff>
      <xdr:row>64</xdr:row>
      <xdr:rowOff>130810</xdr:rowOff>
    </xdr:to>
    <xdr:cxnSp macro="">
      <xdr:nvCxnSpPr>
        <xdr:cNvPr id="527" name="直線コネクタ 526">
          <a:extLst>
            <a:ext uri="{FF2B5EF4-FFF2-40B4-BE49-F238E27FC236}">
              <a16:creationId xmlns:a16="http://schemas.microsoft.com/office/drawing/2014/main" id="{D33CCB22-4BFE-49F1-9549-60C1486A7D4D}"/>
            </a:ext>
          </a:extLst>
        </xdr:cNvPr>
        <xdr:cNvCxnSpPr/>
      </xdr:nvCxnSpPr>
      <xdr:spPr>
        <a:xfrm>
          <a:off x="11210925" y="1050353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63</xdr:row>
      <xdr:rowOff>160020</xdr:rowOff>
    </xdr:from>
    <xdr:ext cx="403225" cy="259080"/>
    <xdr:sp macro="" textlink="">
      <xdr:nvSpPr>
        <xdr:cNvPr id="528" name="テキスト ボックス 527">
          <a:extLst>
            <a:ext uri="{FF2B5EF4-FFF2-40B4-BE49-F238E27FC236}">
              <a16:creationId xmlns:a16="http://schemas.microsoft.com/office/drawing/2014/main" id="{65575861-DF70-4990-BC4D-32E455134C00}"/>
            </a:ext>
          </a:extLst>
        </xdr:cNvPr>
        <xdr:cNvSpPr txBox="1"/>
      </xdr:nvSpPr>
      <xdr:spPr>
        <a:xfrm>
          <a:off x="10845800" y="1037399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146685</xdr:rowOff>
    </xdr:from>
    <xdr:to>
      <xdr:col>89</xdr:col>
      <xdr:colOff>177800</xdr:colOff>
      <xdr:row>62</xdr:row>
      <xdr:rowOff>146685</xdr:rowOff>
    </xdr:to>
    <xdr:cxnSp macro="">
      <xdr:nvCxnSpPr>
        <xdr:cNvPr id="529" name="直線コネクタ 528">
          <a:extLst>
            <a:ext uri="{FF2B5EF4-FFF2-40B4-BE49-F238E27FC236}">
              <a16:creationId xmlns:a16="http://schemas.microsoft.com/office/drawing/2014/main" id="{74A782E2-7072-4574-BFF4-1B996742507D}"/>
            </a:ext>
          </a:extLst>
        </xdr:cNvPr>
        <xdr:cNvCxnSpPr/>
      </xdr:nvCxnSpPr>
      <xdr:spPr>
        <a:xfrm>
          <a:off x="11210925" y="1019238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62</xdr:row>
      <xdr:rowOff>4445</xdr:rowOff>
    </xdr:from>
    <xdr:ext cx="403225" cy="259080"/>
    <xdr:sp macro="" textlink="">
      <xdr:nvSpPr>
        <xdr:cNvPr id="530" name="テキスト ボックス 529">
          <a:extLst>
            <a:ext uri="{FF2B5EF4-FFF2-40B4-BE49-F238E27FC236}">
              <a16:creationId xmlns:a16="http://schemas.microsoft.com/office/drawing/2014/main" id="{BA16A838-DD44-4E34-B342-9A02825ED958}"/>
            </a:ext>
          </a:extLst>
        </xdr:cNvPr>
        <xdr:cNvSpPr txBox="1"/>
      </xdr:nvSpPr>
      <xdr:spPr>
        <a:xfrm>
          <a:off x="10845800" y="1005649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163195</xdr:rowOff>
    </xdr:from>
    <xdr:to>
      <xdr:col>89</xdr:col>
      <xdr:colOff>177800</xdr:colOff>
      <xdr:row>60</xdr:row>
      <xdr:rowOff>163195</xdr:rowOff>
    </xdr:to>
    <xdr:cxnSp macro="">
      <xdr:nvCxnSpPr>
        <xdr:cNvPr id="531" name="直線コネクタ 530">
          <a:extLst>
            <a:ext uri="{FF2B5EF4-FFF2-40B4-BE49-F238E27FC236}">
              <a16:creationId xmlns:a16="http://schemas.microsoft.com/office/drawing/2014/main" id="{12805CD7-A9AC-4B06-8BD2-FF2BCDEC50C6}"/>
            </a:ext>
          </a:extLst>
        </xdr:cNvPr>
        <xdr:cNvCxnSpPr/>
      </xdr:nvCxnSpPr>
      <xdr:spPr>
        <a:xfrm>
          <a:off x="11210925" y="988504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20955</xdr:rowOff>
    </xdr:from>
    <xdr:ext cx="403225" cy="257175"/>
    <xdr:sp macro="" textlink="">
      <xdr:nvSpPr>
        <xdr:cNvPr id="532" name="テキスト ボックス 531">
          <a:extLst>
            <a:ext uri="{FF2B5EF4-FFF2-40B4-BE49-F238E27FC236}">
              <a16:creationId xmlns:a16="http://schemas.microsoft.com/office/drawing/2014/main" id="{AC1E688D-04F0-46BA-88FC-4F7658CB9C13}"/>
            </a:ext>
          </a:extLst>
        </xdr:cNvPr>
        <xdr:cNvSpPr txBox="1"/>
      </xdr:nvSpPr>
      <xdr:spPr>
        <a:xfrm>
          <a:off x="10845800" y="974598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8255</xdr:rowOff>
    </xdr:from>
    <xdr:to>
      <xdr:col>89</xdr:col>
      <xdr:colOff>177800</xdr:colOff>
      <xdr:row>59</xdr:row>
      <xdr:rowOff>8255</xdr:rowOff>
    </xdr:to>
    <xdr:cxnSp macro="">
      <xdr:nvCxnSpPr>
        <xdr:cNvPr id="533" name="直線コネクタ 532">
          <a:extLst>
            <a:ext uri="{FF2B5EF4-FFF2-40B4-BE49-F238E27FC236}">
              <a16:creationId xmlns:a16="http://schemas.microsoft.com/office/drawing/2014/main" id="{FBF6651B-2577-4D99-860C-6DB83DEB0513}"/>
            </a:ext>
          </a:extLst>
        </xdr:cNvPr>
        <xdr:cNvCxnSpPr/>
      </xdr:nvCxnSpPr>
      <xdr:spPr>
        <a:xfrm>
          <a:off x="11210925" y="957453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58</xdr:row>
      <xdr:rowOff>37465</xdr:rowOff>
    </xdr:from>
    <xdr:ext cx="403225" cy="259080"/>
    <xdr:sp macro="" textlink="">
      <xdr:nvSpPr>
        <xdr:cNvPr id="534" name="テキスト ボックス 533">
          <a:extLst>
            <a:ext uri="{FF2B5EF4-FFF2-40B4-BE49-F238E27FC236}">
              <a16:creationId xmlns:a16="http://schemas.microsoft.com/office/drawing/2014/main" id="{DF56A788-BED2-422E-BE40-9D7A993097BE}"/>
            </a:ext>
          </a:extLst>
        </xdr:cNvPr>
        <xdr:cNvSpPr txBox="1"/>
      </xdr:nvSpPr>
      <xdr:spPr>
        <a:xfrm>
          <a:off x="10845800" y="943864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24765</xdr:rowOff>
    </xdr:from>
    <xdr:to>
      <xdr:col>89</xdr:col>
      <xdr:colOff>177800</xdr:colOff>
      <xdr:row>57</xdr:row>
      <xdr:rowOff>24765</xdr:rowOff>
    </xdr:to>
    <xdr:cxnSp macro="">
      <xdr:nvCxnSpPr>
        <xdr:cNvPr id="535" name="直線コネクタ 534">
          <a:extLst>
            <a:ext uri="{FF2B5EF4-FFF2-40B4-BE49-F238E27FC236}">
              <a16:creationId xmlns:a16="http://schemas.microsoft.com/office/drawing/2014/main" id="{48E5DCA0-20AA-4B2A-8632-920535D23384}"/>
            </a:ext>
          </a:extLst>
        </xdr:cNvPr>
        <xdr:cNvCxnSpPr/>
      </xdr:nvCxnSpPr>
      <xdr:spPr>
        <a:xfrm>
          <a:off x="11210925" y="926719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53975</xdr:rowOff>
    </xdr:from>
    <xdr:ext cx="403225" cy="257175"/>
    <xdr:sp macro="" textlink="">
      <xdr:nvSpPr>
        <xdr:cNvPr id="536" name="テキスト ボックス 535">
          <a:extLst>
            <a:ext uri="{FF2B5EF4-FFF2-40B4-BE49-F238E27FC236}">
              <a16:creationId xmlns:a16="http://schemas.microsoft.com/office/drawing/2014/main" id="{F5BAC6EE-9387-480C-8710-82E9F70FE9D5}"/>
            </a:ext>
          </a:extLst>
        </xdr:cNvPr>
        <xdr:cNvSpPr txBox="1"/>
      </xdr:nvSpPr>
      <xdr:spPr>
        <a:xfrm>
          <a:off x="10845800" y="913130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40640</xdr:rowOff>
    </xdr:from>
    <xdr:to>
      <xdr:col>89</xdr:col>
      <xdr:colOff>177800</xdr:colOff>
      <xdr:row>55</xdr:row>
      <xdr:rowOff>40640</xdr:rowOff>
    </xdr:to>
    <xdr:cxnSp macro="">
      <xdr:nvCxnSpPr>
        <xdr:cNvPr id="537" name="直線コネクタ 536">
          <a:extLst>
            <a:ext uri="{FF2B5EF4-FFF2-40B4-BE49-F238E27FC236}">
              <a16:creationId xmlns:a16="http://schemas.microsoft.com/office/drawing/2014/main" id="{4CE1F839-9222-46DE-BDF3-74039D5A62CF}"/>
            </a:ext>
          </a:extLst>
        </xdr:cNvPr>
        <xdr:cNvCxnSpPr/>
      </xdr:nvCxnSpPr>
      <xdr:spPr>
        <a:xfrm>
          <a:off x="11210925" y="895604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69850</xdr:rowOff>
    </xdr:from>
    <xdr:ext cx="403225" cy="259080"/>
    <xdr:sp macro="" textlink="">
      <xdr:nvSpPr>
        <xdr:cNvPr id="538" name="テキスト ボックス 537">
          <a:extLst>
            <a:ext uri="{FF2B5EF4-FFF2-40B4-BE49-F238E27FC236}">
              <a16:creationId xmlns:a16="http://schemas.microsoft.com/office/drawing/2014/main" id="{98076A45-9154-4D58-952D-6DBF845898A0}"/>
            </a:ext>
          </a:extLst>
        </xdr:cNvPr>
        <xdr:cNvSpPr txBox="1"/>
      </xdr:nvSpPr>
      <xdr:spPr>
        <a:xfrm>
          <a:off x="10845800" y="88201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9" name="直線コネクタ 538">
          <a:extLst>
            <a:ext uri="{FF2B5EF4-FFF2-40B4-BE49-F238E27FC236}">
              <a16:creationId xmlns:a16="http://schemas.microsoft.com/office/drawing/2014/main" id="{0AA069A2-125A-4F91-9F9D-1D70A38CF48D}"/>
            </a:ext>
          </a:extLst>
        </xdr:cNvPr>
        <xdr:cNvCxnSpPr/>
      </xdr:nvCxnSpPr>
      <xdr:spPr>
        <a:xfrm>
          <a:off x="11210925" y="864870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52</xdr:row>
      <xdr:rowOff>86360</xdr:rowOff>
    </xdr:from>
    <xdr:ext cx="403225" cy="257175"/>
    <xdr:sp macro="" textlink="">
      <xdr:nvSpPr>
        <xdr:cNvPr id="540" name="テキスト ボックス 539">
          <a:extLst>
            <a:ext uri="{FF2B5EF4-FFF2-40B4-BE49-F238E27FC236}">
              <a16:creationId xmlns:a16="http://schemas.microsoft.com/office/drawing/2014/main" id="{5688D52A-5488-4217-9067-24DD01379D97}"/>
            </a:ext>
          </a:extLst>
        </xdr:cNvPr>
        <xdr:cNvSpPr txBox="1"/>
      </xdr:nvSpPr>
      <xdr:spPr>
        <a:xfrm>
          <a:off x="10845800" y="851281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1" name="【学校施設】&#10;有形固定資産減価償却率グラフ枠">
          <a:extLst>
            <a:ext uri="{FF2B5EF4-FFF2-40B4-BE49-F238E27FC236}">
              <a16:creationId xmlns:a16="http://schemas.microsoft.com/office/drawing/2014/main" id="{56C7F6E2-5DAA-4738-99A0-C4118F9FE120}"/>
            </a:ext>
          </a:extLst>
        </xdr:cNvPr>
        <xdr:cNvSpPr/>
      </xdr:nvSpPr>
      <xdr:spPr>
        <a:xfrm>
          <a:off x="11210925" y="864870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48895</xdr:rowOff>
    </xdr:from>
    <xdr:to>
      <xdr:col>85</xdr:col>
      <xdr:colOff>126365</xdr:colOff>
      <xdr:row>64</xdr:row>
      <xdr:rowOff>78105</xdr:rowOff>
    </xdr:to>
    <xdr:cxnSp macro="">
      <xdr:nvCxnSpPr>
        <xdr:cNvPr id="542" name="直線コネクタ 541">
          <a:extLst>
            <a:ext uri="{FF2B5EF4-FFF2-40B4-BE49-F238E27FC236}">
              <a16:creationId xmlns:a16="http://schemas.microsoft.com/office/drawing/2014/main" id="{6A4F549F-51D4-4569-A506-290D44C3FC69}"/>
            </a:ext>
          </a:extLst>
        </xdr:cNvPr>
        <xdr:cNvCxnSpPr/>
      </xdr:nvCxnSpPr>
      <xdr:spPr>
        <a:xfrm flipV="1">
          <a:off x="14696440" y="9123045"/>
          <a:ext cx="0" cy="1327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81915</xdr:rowOff>
    </xdr:from>
    <xdr:ext cx="405130" cy="259080"/>
    <xdr:sp macro="" textlink="">
      <xdr:nvSpPr>
        <xdr:cNvPr id="543" name="【学校施設】&#10;有形固定資産減価償却率最小値テキスト">
          <a:extLst>
            <a:ext uri="{FF2B5EF4-FFF2-40B4-BE49-F238E27FC236}">
              <a16:creationId xmlns:a16="http://schemas.microsoft.com/office/drawing/2014/main" id="{3A652B03-5464-4130-B915-A6BE94BE2DB0}"/>
            </a:ext>
          </a:extLst>
        </xdr:cNvPr>
        <xdr:cNvSpPr txBox="1"/>
      </xdr:nvSpPr>
      <xdr:spPr>
        <a:xfrm>
          <a:off x="14735175" y="104578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88.4</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78105</xdr:rowOff>
    </xdr:from>
    <xdr:to>
      <xdr:col>86</xdr:col>
      <xdr:colOff>25400</xdr:colOff>
      <xdr:row>64</xdr:row>
      <xdr:rowOff>78105</xdr:rowOff>
    </xdr:to>
    <xdr:cxnSp macro="">
      <xdr:nvCxnSpPr>
        <xdr:cNvPr id="544" name="直線コネクタ 543">
          <a:extLst>
            <a:ext uri="{FF2B5EF4-FFF2-40B4-BE49-F238E27FC236}">
              <a16:creationId xmlns:a16="http://schemas.microsoft.com/office/drawing/2014/main" id="{C793C5AF-8579-4723-BFA8-ACF823983D95}"/>
            </a:ext>
          </a:extLst>
        </xdr:cNvPr>
        <xdr:cNvCxnSpPr/>
      </xdr:nvCxnSpPr>
      <xdr:spPr>
        <a:xfrm>
          <a:off x="14611350" y="104508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167005</xdr:rowOff>
    </xdr:from>
    <xdr:ext cx="405130" cy="257175"/>
    <xdr:sp macro="" textlink="">
      <xdr:nvSpPr>
        <xdr:cNvPr id="545" name="【学校施設】&#10;有形固定資産減価償却率最大値テキスト">
          <a:extLst>
            <a:ext uri="{FF2B5EF4-FFF2-40B4-BE49-F238E27FC236}">
              <a16:creationId xmlns:a16="http://schemas.microsoft.com/office/drawing/2014/main" id="{F0A339C3-A2F3-4CDE-927E-9D5D72B19144}"/>
            </a:ext>
          </a:extLst>
        </xdr:cNvPr>
        <xdr:cNvSpPr txBox="1"/>
      </xdr:nvSpPr>
      <xdr:spPr>
        <a:xfrm>
          <a:off x="14735175" y="891730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45.5</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48895</xdr:rowOff>
    </xdr:from>
    <xdr:to>
      <xdr:col>86</xdr:col>
      <xdr:colOff>25400</xdr:colOff>
      <xdr:row>56</xdr:row>
      <xdr:rowOff>48895</xdr:rowOff>
    </xdr:to>
    <xdr:cxnSp macro="">
      <xdr:nvCxnSpPr>
        <xdr:cNvPr id="546" name="直線コネクタ 545">
          <a:extLst>
            <a:ext uri="{FF2B5EF4-FFF2-40B4-BE49-F238E27FC236}">
              <a16:creationId xmlns:a16="http://schemas.microsoft.com/office/drawing/2014/main" id="{86ECCC32-75A9-4DD0-8B9A-56E436676528}"/>
            </a:ext>
          </a:extLst>
        </xdr:cNvPr>
        <xdr:cNvCxnSpPr/>
      </xdr:nvCxnSpPr>
      <xdr:spPr>
        <a:xfrm>
          <a:off x="14611350" y="912304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76835</xdr:rowOff>
    </xdr:from>
    <xdr:ext cx="405130" cy="257175"/>
    <xdr:sp macro="" textlink="">
      <xdr:nvSpPr>
        <xdr:cNvPr id="547" name="【学校施設】&#10;有形固定資産減価償却率平均値テキスト">
          <a:extLst>
            <a:ext uri="{FF2B5EF4-FFF2-40B4-BE49-F238E27FC236}">
              <a16:creationId xmlns:a16="http://schemas.microsoft.com/office/drawing/2014/main" id="{37B986B2-DC83-4520-BAD0-A802AAEEE970}"/>
            </a:ext>
          </a:extLst>
        </xdr:cNvPr>
        <xdr:cNvSpPr txBox="1"/>
      </xdr:nvSpPr>
      <xdr:spPr>
        <a:xfrm>
          <a:off x="14735175" y="9639935"/>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53975</xdr:rowOff>
    </xdr:from>
    <xdr:to>
      <xdr:col>85</xdr:col>
      <xdr:colOff>177800</xdr:colOff>
      <xdr:row>60</xdr:row>
      <xdr:rowOff>155575</xdr:rowOff>
    </xdr:to>
    <xdr:sp macro="" textlink="">
      <xdr:nvSpPr>
        <xdr:cNvPr id="548" name="フローチャート: 判断 547">
          <a:extLst>
            <a:ext uri="{FF2B5EF4-FFF2-40B4-BE49-F238E27FC236}">
              <a16:creationId xmlns:a16="http://schemas.microsoft.com/office/drawing/2014/main" id="{9D8E4C53-CA82-47A5-800A-857842A340C7}"/>
            </a:ext>
          </a:extLst>
        </xdr:cNvPr>
        <xdr:cNvSpPr/>
      </xdr:nvSpPr>
      <xdr:spPr>
        <a:xfrm>
          <a:off x="14649450" y="977900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102870</xdr:rowOff>
    </xdr:from>
    <xdr:to>
      <xdr:col>81</xdr:col>
      <xdr:colOff>101600</xdr:colOff>
      <xdr:row>61</xdr:row>
      <xdr:rowOff>33020</xdr:rowOff>
    </xdr:to>
    <xdr:sp macro="" textlink="">
      <xdr:nvSpPr>
        <xdr:cNvPr id="549" name="フローチャート: 判断 548">
          <a:extLst>
            <a:ext uri="{FF2B5EF4-FFF2-40B4-BE49-F238E27FC236}">
              <a16:creationId xmlns:a16="http://schemas.microsoft.com/office/drawing/2014/main" id="{5E9AD3B4-A157-4A78-9786-F215D934DC31}"/>
            </a:ext>
          </a:extLst>
        </xdr:cNvPr>
        <xdr:cNvSpPr/>
      </xdr:nvSpPr>
      <xdr:spPr>
        <a:xfrm>
          <a:off x="13887450" y="983107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66675</xdr:rowOff>
    </xdr:from>
    <xdr:to>
      <xdr:col>76</xdr:col>
      <xdr:colOff>165100</xdr:colOff>
      <xdr:row>60</xdr:row>
      <xdr:rowOff>168275</xdr:rowOff>
    </xdr:to>
    <xdr:sp macro="" textlink="">
      <xdr:nvSpPr>
        <xdr:cNvPr id="550" name="フローチャート: 判断 549">
          <a:extLst>
            <a:ext uri="{FF2B5EF4-FFF2-40B4-BE49-F238E27FC236}">
              <a16:creationId xmlns:a16="http://schemas.microsoft.com/office/drawing/2014/main" id="{2A8EF9DB-FD6A-4D1B-B3E7-B517A8B2928A}"/>
            </a:ext>
          </a:extLst>
        </xdr:cNvPr>
        <xdr:cNvSpPr/>
      </xdr:nvSpPr>
      <xdr:spPr>
        <a:xfrm>
          <a:off x="13096875" y="97885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43815</xdr:rowOff>
    </xdr:from>
    <xdr:to>
      <xdr:col>72</xdr:col>
      <xdr:colOff>38100</xdr:colOff>
      <xdr:row>60</xdr:row>
      <xdr:rowOff>145415</xdr:rowOff>
    </xdr:to>
    <xdr:sp macro="" textlink="">
      <xdr:nvSpPr>
        <xdr:cNvPr id="551" name="フローチャート: 判断 550">
          <a:extLst>
            <a:ext uri="{FF2B5EF4-FFF2-40B4-BE49-F238E27FC236}">
              <a16:creationId xmlns:a16="http://schemas.microsoft.com/office/drawing/2014/main" id="{74EBB835-9C57-44D8-A00C-A6E0A5CF6506}"/>
            </a:ext>
          </a:extLst>
        </xdr:cNvPr>
        <xdr:cNvSpPr/>
      </xdr:nvSpPr>
      <xdr:spPr>
        <a:xfrm>
          <a:off x="12296775" y="977201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27305</xdr:rowOff>
    </xdr:from>
    <xdr:to>
      <xdr:col>67</xdr:col>
      <xdr:colOff>101600</xdr:colOff>
      <xdr:row>58</xdr:row>
      <xdr:rowOff>128905</xdr:rowOff>
    </xdr:to>
    <xdr:sp macro="" textlink="">
      <xdr:nvSpPr>
        <xdr:cNvPr id="552" name="フローチャート: 判断 551">
          <a:extLst>
            <a:ext uri="{FF2B5EF4-FFF2-40B4-BE49-F238E27FC236}">
              <a16:creationId xmlns:a16="http://schemas.microsoft.com/office/drawing/2014/main" id="{1DB92FE2-0DD6-4E24-8BDA-37B30E6662DD}"/>
            </a:ext>
          </a:extLst>
        </xdr:cNvPr>
        <xdr:cNvSpPr/>
      </xdr:nvSpPr>
      <xdr:spPr>
        <a:xfrm>
          <a:off x="11487150" y="94316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7175"/>
    <xdr:sp macro="" textlink="">
      <xdr:nvSpPr>
        <xdr:cNvPr id="553" name="テキスト ボックス 552">
          <a:extLst>
            <a:ext uri="{FF2B5EF4-FFF2-40B4-BE49-F238E27FC236}">
              <a16:creationId xmlns:a16="http://schemas.microsoft.com/office/drawing/2014/main" id="{5319864A-D5BC-4CB3-8F44-E7F503EDA127}"/>
            </a:ext>
          </a:extLst>
        </xdr:cNvPr>
        <xdr:cNvSpPr txBox="1"/>
      </xdr:nvSpPr>
      <xdr:spPr>
        <a:xfrm>
          <a:off x="14525625" y="1080833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7175"/>
    <xdr:sp macro="" textlink="">
      <xdr:nvSpPr>
        <xdr:cNvPr id="554" name="テキスト ボックス 553">
          <a:extLst>
            <a:ext uri="{FF2B5EF4-FFF2-40B4-BE49-F238E27FC236}">
              <a16:creationId xmlns:a16="http://schemas.microsoft.com/office/drawing/2014/main" id="{8A798904-C5B2-4054-9D77-B718676EA5F2}"/>
            </a:ext>
          </a:extLst>
        </xdr:cNvPr>
        <xdr:cNvSpPr txBox="1"/>
      </xdr:nvSpPr>
      <xdr:spPr>
        <a:xfrm>
          <a:off x="13763625" y="1080833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7175"/>
    <xdr:sp macro="" textlink="">
      <xdr:nvSpPr>
        <xdr:cNvPr id="555" name="テキスト ボックス 554">
          <a:extLst>
            <a:ext uri="{FF2B5EF4-FFF2-40B4-BE49-F238E27FC236}">
              <a16:creationId xmlns:a16="http://schemas.microsoft.com/office/drawing/2014/main" id="{486EE471-1733-472A-AFBE-CF1F4DEA94D4}"/>
            </a:ext>
          </a:extLst>
        </xdr:cNvPr>
        <xdr:cNvSpPr txBox="1"/>
      </xdr:nvSpPr>
      <xdr:spPr>
        <a:xfrm>
          <a:off x="12973050" y="1080833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7175"/>
    <xdr:sp macro="" textlink="">
      <xdr:nvSpPr>
        <xdr:cNvPr id="556" name="テキスト ボックス 555">
          <a:extLst>
            <a:ext uri="{FF2B5EF4-FFF2-40B4-BE49-F238E27FC236}">
              <a16:creationId xmlns:a16="http://schemas.microsoft.com/office/drawing/2014/main" id="{0735F971-5C95-4E71-8BD7-9714D1AADFBC}"/>
            </a:ext>
          </a:extLst>
        </xdr:cNvPr>
        <xdr:cNvSpPr txBox="1"/>
      </xdr:nvSpPr>
      <xdr:spPr>
        <a:xfrm>
          <a:off x="12172950" y="1080833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7175"/>
    <xdr:sp macro="" textlink="">
      <xdr:nvSpPr>
        <xdr:cNvPr id="557" name="テキスト ボックス 556">
          <a:extLst>
            <a:ext uri="{FF2B5EF4-FFF2-40B4-BE49-F238E27FC236}">
              <a16:creationId xmlns:a16="http://schemas.microsoft.com/office/drawing/2014/main" id="{BEB48FE1-94CD-49CF-8AEC-6284700490DC}"/>
            </a:ext>
          </a:extLst>
        </xdr:cNvPr>
        <xdr:cNvSpPr txBox="1"/>
      </xdr:nvSpPr>
      <xdr:spPr>
        <a:xfrm>
          <a:off x="11363325" y="1080833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60</xdr:row>
      <xdr:rowOff>164465</xdr:rowOff>
    </xdr:from>
    <xdr:to>
      <xdr:col>85</xdr:col>
      <xdr:colOff>177800</xdr:colOff>
      <xdr:row>61</xdr:row>
      <xdr:rowOff>94615</xdr:rowOff>
    </xdr:to>
    <xdr:sp macro="" textlink="">
      <xdr:nvSpPr>
        <xdr:cNvPr id="558" name="楕円 557">
          <a:extLst>
            <a:ext uri="{FF2B5EF4-FFF2-40B4-BE49-F238E27FC236}">
              <a16:creationId xmlns:a16="http://schemas.microsoft.com/office/drawing/2014/main" id="{DB7B202E-E0E6-41F4-B9A8-DEE7D691E601}"/>
            </a:ext>
          </a:extLst>
        </xdr:cNvPr>
        <xdr:cNvSpPr/>
      </xdr:nvSpPr>
      <xdr:spPr>
        <a:xfrm>
          <a:off x="14649450" y="98863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143510</xdr:rowOff>
    </xdr:from>
    <xdr:ext cx="405130" cy="257175"/>
    <xdr:sp macro="" textlink="">
      <xdr:nvSpPr>
        <xdr:cNvPr id="559" name="【学校施設】&#10;有形固定資産減価償却率該当値テキスト">
          <a:extLst>
            <a:ext uri="{FF2B5EF4-FFF2-40B4-BE49-F238E27FC236}">
              <a16:creationId xmlns:a16="http://schemas.microsoft.com/office/drawing/2014/main" id="{94E99DAC-29E6-4045-8E54-8F7E91478F9E}"/>
            </a:ext>
          </a:extLst>
        </xdr:cNvPr>
        <xdr:cNvSpPr txBox="1"/>
      </xdr:nvSpPr>
      <xdr:spPr>
        <a:xfrm>
          <a:off x="14735175" y="986536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60</xdr:row>
      <xdr:rowOff>151765</xdr:rowOff>
    </xdr:from>
    <xdr:to>
      <xdr:col>81</xdr:col>
      <xdr:colOff>101600</xdr:colOff>
      <xdr:row>61</xdr:row>
      <xdr:rowOff>81915</xdr:rowOff>
    </xdr:to>
    <xdr:sp macro="" textlink="">
      <xdr:nvSpPr>
        <xdr:cNvPr id="560" name="楕円 559">
          <a:extLst>
            <a:ext uri="{FF2B5EF4-FFF2-40B4-BE49-F238E27FC236}">
              <a16:creationId xmlns:a16="http://schemas.microsoft.com/office/drawing/2014/main" id="{F331C016-8D7E-46B7-B16D-7AC4D96A45FD}"/>
            </a:ext>
          </a:extLst>
        </xdr:cNvPr>
        <xdr:cNvSpPr/>
      </xdr:nvSpPr>
      <xdr:spPr>
        <a:xfrm>
          <a:off x="13887450" y="98767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31115</xdr:rowOff>
    </xdr:from>
    <xdr:to>
      <xdr:col>85</xdr:col>
      <xdr:colOff>127000</xdr:colOff>
      <xdr:row>61</xdr:row>
      <xdr:rowOff>43815</xdr:rowOff>
    </xdr:to>
    <xdr:cxnSp macro="">
      <xdr:nvCxnSpPr>
        <xdr:cNvPr id="561" name="直線コネクタ 560">
          <a:extLst>
            <a:ext uri="{FF2B5EF4-FFF2-40B4-BE49-F238E27FC236}">
              <a16:creationId xmlns:a16="http://schemas.microsoft.com/office/drawing/2014/main" id="{3F549E81-9765-44AA-A3AC-503FB8C47518}"/>
            </a:ext>
          </a:extLst>
        </xdr:cNvPr>
        <xdr:cNvCxnSpPr/>
      </xdr:nvCxnSpPr>
      <xdr:spPr>
        <a:xfrm>
          <a:off x="13935075" y="9914890"/>
          <a:ext cx="762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92710</xdr:rowOff>
    </xdr:from>
    <xdr:to>
      <xdr:col>76</xdr:col>
      <xdr:colOff>165100</xdr:colOff>
      <xdr:row>61</xdr:row>
      <xdr:rowOff>22860</xdr:rowOff>
    </xdr:to>
    <xdr:sp macro="" textlink="">
      <xdr:nvSpPr>
        <xdr:cNvPr id="562" name="楕円 561">
          <a:extLst>
            <a:ext uri="{FF2B5EF4-FFF2-40B4-BE49-F238E27FC236}">
              <a16:creationId xmlns:a16="http://schemas.microsoft.com/office/drawing/2014/main" id="{87B57A3F-C48B-4566-9FEF-52CCBB316ED1}"/>
            </a:ext>
          </a:extLst>
        </xdr:cNvPr>
        <xdr:cNvSpPr/>
      </xdr:nvSpPr>
      <xdr:spPr>
        <a:xfrm>
          <a:off x="13096875" y="98177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143510</xdr:rowOff>
    </xdr:from>
    <xdr:to>
      <xdr:col>81</xdr:col>
      <xdr:colOff>50800</xdr:colOff>
      <xdr:row>61</xdr:row>
      <xdr:rowOff>31115</xdr:rowOff>
    </xdr:to>
    <xdr:cxnSp macro="">
      <xdr:nvCxnSpPr>
        <xdr:cNvPr id="563" name="直線コネクタ 562">
          <a:extLst>
            <a:ext uri="{FF2B5EF4-FFF2-40B4-BE49-F238E27FC236}">
              <a16:creationId xmlns:a16="http://schemas.microsoft.com/office/drawing/2014/main" id="{0978EB40-42C5-4C48-AC0E-D0687505D436}"/>
            </a:ext>
          </a:extLst>
        </xdr:cNvPr>
        <xdr:cNvCxnSpPr/>
      </xdr:nvCxnSpPr>
      <xdr:spPr>
        <a:xfrm>
          <a:off x="13144500" y="9865360"/>
          <a:ext cx="790575"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86360</xdr:rowOff>
    </xdr:from>
    <xdr:to>
      <xdr:col>72</xdr:col>
      <xdr:colOff>38100</xdr:colOff>
      <xdr:row>61</xdr:row>
      <xdr:rowOff>16510</xdr:rowOff>
    </xdr:to>
    <xdr:sp macro="" textlink="">
      <xdr:nvSpPr>
        <xdr:cNvPr id="564" name="楕円 563">
          <a:extLst>
            <a:ext uri="{FF2B5EF4-FFF2-40B4-BE49-F238E27FC236}">
              <a16:creationId xmlns:a16="http://schemas.microsoft.com/office/drawing/2014/main" id="{261D98C5-ACC2-4522-B22B-E58018C0C474}"/>
            </a:ext>
          </a:extLst>
        </xdr:cNvPr>
        <xdr:cNvSpPr/>
      </xdr:nvSpPr>
      <xdr:spPr>
        <a:xfrm>
          <a:off x="12296775" y="98082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137160</xdr:rowOff>
    </xdr:from>
    <xdr:to>
      <xdr:col>76</xdr:col>
      <xdr:colOff>114300</xdr:colOff>
      <xdr:row>60</xdr:row>
      <xdr:rowOff>143510</xdr:rowOff>
    </xdr:to>
    <xdr:cxnSp macro="">
      <xdr:nvCxnSpPr>
        <xdr:cNvPr id="565" name="直線コネクタ 564">
          <a:extLst>
            <a:ext uri="{FF2B5EF4-FFF2-40B4-BE49-F238E27FC236}">
              <a16:creationId xmlns:a16="http://schemas.microsoft.com/office/drawing/2014/main" id="{25169CC5-66E5-424E-AE94-B369415F83A3}"/>
            </a:ext>
          </a:extLst>
        </xdr:cNvPr>
        <xdr:cNvCxnSpPr/>
      </xdr:nvCxnSpPr>
      <xdr:spPr>
        <a:xfrm>
          <a:off x="12344400" y="986536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60325</xdr:rowOff>
    </xdr:from>
    <xdr:to>
      <xdr:col>67</xdr:col>
      <xdr:colOff>101600</xdr:colOff>
      <xdr:row>60</xdr:row>
      <xdr:rowOff>161925</xdr:rowOff>
    </xdr:to>
    <xdr:sp macro="" textlink="">
      <xdr:nvSpPr>
        <xdr:cNvPr id="566" name="楕円 565">
          <a:extLst>
            <a:ext uri="{FF2B5EF4-FFF2-40B4-BE49-F238E27FC236}">
              <a16:creationId xmlns:a16="http://schemas.microsoft.com/office/drawing/2014/main" id="{AE0DF2B8-3C7B-4BE0-AA92-6D2A3E130D7E}"/>
            </a:ext>
          </a:extLst>
        </xdr:cNvPr>
        <xdr:cNvSpPr/>
      </xdr:nvSpPr>
      <xdr:spPr>
        <a:xfrm>
          <a:off x="11487150" y="97885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111125</xdr:rowOff>
    </xdr:from>
    <xdr:to>
      <xdr:col>71</xdr:col>
      <xdr:colOff>177800</xdr:colOff>
      <xdr:row>60</xdr:row>
      <xdr:rowOff>137160</xdr:rowOff>
    </xdr:to>
    <xdr:cxnSp macro="">
      <xdr:nvCxnSpPr>
        <xdr:cNvPr id="567" name="直線コネクタ 566">
          <a:extLst>
            <a:ext uri="{FF2B5EF4-FFF2-40B4-BE49-F238E27FC236}">
              <a16:creationId xmlns:a16="http://schemas.microsoft.com/office/drawing/2014/main" id="{5F4614B5-51D8-4335-95C9-11B269D9C776}"/>
            </a:ext>
          </a:extLst>
        </xdr:cNvPr>
        <xdr:cNvCxnSpPr/>
      </xdr:nvCxnSpPr>
      <xdr:spPr>
        <a:xfrm>
          <a:off x="11534775" y="9836150"/>
          <a:ext cx="809625"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59</xdr:row>
      <xdr:rowOff>49530</xdr:rowOff>
    </xdr:from>
    <xdr:ext cx="405130" cy="259080"/>
    <xdr:sp macro="" textlink="">
      <xdr:nvSpPr>
        <xdr:cNvPr id="568" name="n_1aveValue【学校施設】&#10;有形固定資産減価償却率">
          <a:extLst>
            <a:ext uri="{FF2B5EF4-FFF2-40B4-BE49-F238E27FC236}">
              <a16:creationId xmlns:a16="http://schemas.microsoft.com/office/drawing/2014/main" id="{975709E0-AA45-4A39-A8A2-811C8AC90780}"/>
            </a:ext>
          </a:extLst>
        </xdr:cNvPr>
        <xdr:cNvSpPr txBox="1"/>
      </xdr:nvSpPr>
      <xdr:spPr>
        <a:xfrm>
          <a:off x="13745210" y="96094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13335</xdr:rowOff>
    </xdr:from>
    <xdr:ext cx="403225" cy="259080"/>
    <xdr:sp macro="" textlink="">
      <xdr:nvSpPr>
        <xdr:cNvPr id="569" name="n_2aveValue【学校施設】&#10;有形固定資産減価償却率">
          <a:extLst>
            <a:ext uri="{FF2B5EF4-FFF2-40B4-BE49-F238E27FC236}">
              <a16:creationId xmlns:a16="http://schemas.microsoft.com/office/drawing/2014/main" id="{8C71B17F-C539-40A4-A931-00F8C285617D}"/>
            </a:ext>
          </a:extLst>
        </xdr:cNvPr>
        <xdr:cNvSpPr txBox="1"/>
      </xdr:nvSpPr>
      <xdr:spPr>
        <a:xfrm>
          <a:off x="12964160" y="95732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58</xdr:row>
      <xdr:rowOff>161925</xdr:rowOff>
    </xdr:from>
    <xdr:ext cx="403225" cy="259080"/>
    <xdr:sp macro="" textlink="">
      <xdr:nvSpPr>
        <xdr:cNvPr id="570" name="n_3aveValue【学校施設】&#10;有形固定資産減価償却率">
          <a:extLst>
            <a:ext uri="{FF2B5EF4-FFF2-40B4-BE49-F238E27FC236}">
              <a16:creationId xmlns:a16="http://schemas.microsoft.com/office/drawing/2014/main" id="{252D2381-2314-40E5-A110-4406ECDB3020}"/>
            </a:ext>
          </a:extLst>
        </xdr:cNvPr>
        <xdr:cNvSpPr txBox="1"/>
      </xdr:nvSpPr>
      <xdr:spPr>
        <a:xfrm>
          <a:off x="12164060" y="955992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56</xdr:row>
      <xdr:rowOff>145415</xdr:rowOff>
    </xdr:from>
    <xdr:ext cx="403225" cy="257175"/>
    <xdr:sp macro="" textlink="">
      <xdr:nvSpPr>
        <xdr:cNvPr id="571" name="n_4aveValue【学校施設】&#10;有形固定資産減価償却率">
          <a:extLst>
            <a:ext uri="{FF2B5EF4-FFF2-40B4-BE49-F238E27FC236}">
              <a16:creationId xmlns:a16="http://schemas.microsoft.com/office/drawing/2014/main" id="{8CD0A9B7-712B-4AAB-858D-487A42CE1231}"/>
            </a:ext>
          </a:extLst>
        </xdr:cNvPr>
        <xdr:cNvSpPr txBox="1"/>
      </xdr:nvSpPr>
      <xdr:spPr>
        <a:xfrm>
          <a:off x="11354435" y="921956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61</xdr:row>
      <xdr:rowOff>73025</xdr:rowOff>
    </xdr:from>
    <xdr:ext cx="405130" cy="259080"/>
    <xdr:sp macro="" textlink="">
      <xdr:nvSpPr>
        <xdr:cNvPr id="572" name="n_1mainValue【学校施設】&#10;有形固定資産減価償却率">
          <a:extLst>
            <a:ext uri="{FF2B5EF4-FFF2-40B4-BE49-F238E27FC236}">
              <a16:creationId xmlns:a16="http://schemas.microsoft.com/office/drawing/2014/main" id="{7754EE45-3E87-48ED-AAB3-F9137C0643F0}"/>
            </a:ext>
          </a:extLst>
        </xdr:cNvPr>
        <xdr:cNvSpPr txBox="1"/>
      </xdr:nvSpPr>
      <xdr:spPr>
        <a:xfrm>
          <a:off x="13745210" y="99599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61</xdr:row>
      <xdr:rowOff>13970</xdr:rowOff>
    </xdr:from>
    <xdr:ext cx="403225" cy="259080"/>
    <xdr:sp macro="" textlink="">
      <xdr:nvSpPr>
        <xdr:cNvPr id="573" name="n_2mainValue【学校施設】&#10;有形固定資産減価償却率">
          <a:extLst>
            <a:ext uri="{FF2B5EF4-FFF2-40B4-BE49-F238E27FC236}">
              <a16:creationId xmlns:a16="http://schemas.microsoft.com/office/drawing/2014/main" id="{DC8D606E-867F-4D12-955B-16ED90856FAC}"/>
            </a:ext>
          </a:extLst>
        </xdr:cNvPr>
        <xdr:cNvSpPr txBox="1"/>
      </xdr:nvSpPr>
      <xdr:spPr>
        <a:xfrm>
          <a:off x="12964160" y="98977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61</xdr:row>
      <xdr:rowOff>7620</xdr:rowOff>
    </xdr:from>
    <xdr:ext cx="403225" cy="257175"/>
    <xdr:sp macro="" textlink="">
      <xdr:nvSpPr>
        <xdr:cNvPr id="574" name="n_3mainValue【学校施設】&#10;有形固定資産減価償却率">
          <a:extLst>
            <a:ext uri="{FF2B5EF4-FFF2-40B4-BE49-F238E27FC236}">
              <a16:creationId xmlns:a16="http://schemas.microsoft.com/office/drawing/2014/main" id="{C6BBFCCA-8807-49AD-BE77-F0F6C22BCD0F}"/>
            </a:ext>
          </a:extLst>
        </xdr:cNvPr>
        <xdr:cNvSpPr txBox="1"/>
      </xdr:nvSpPr>
      <xdr:spPr>
        <a:xfrm>
          <a:off x="12164060" y="989774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60</xdr:row>
      <xdr:rowOff>153035</xdr:rowOff>
    </xdr:from>
    <xdr:ext cx="403225" cy="259080"/>
    <xdr:sp macro="" textlink="">
      <xdr:nvSpPr>
        <xdr:cNvPr id="575" name="n_4mainValue【学校施設】&#10;有形固定資産減価償却率">
          <a:extLst>
            <a:ext uri="{FF2B5EF4-FFF2-40B4-BE49-F238E27FC236}">
              <a16:creationId xmlns:a16="http://schemas.microsoft.com/office/drawing/2014/main" id="{7D94C9BD-5446-4AC4-A559-0474DE5EE2CE}"/>
            </a:ext>
          </a:extLst>
        </xdr:cNvPr>
        <xdr:cNvSpPr txBox="1"/>
      </xdr:nvSpPr>
      <xdr:spPr>
        <a:xfrm>
          <a:off x="11354435" y="98780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6" name="正方形/長方形 575">
          <a:extLst>
            <a:ext uri="{FF2B5EF4-FFF2-40B4-BE49-F238E27FC236}">
              <a16:creationId xmlns:a16="http://schemas.microsoft.com/office/drawing/2014/main" id="{27D103F5-488C-4B49-8EEB-5DD40E3A7840}"/>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7" name="正方形/長方形 576">
          <a:extLst>
            <a:ext uri="{FF2B5EF4-FFF2-40B4-BE49-F238E27FC236}">
              <a16:creationId xmlns:a16="http://schemas.microsoft.com/office/drawing/2014/main" id="{1AD03400-C1A8-4D77-928A-24DD325C2B08}"/>
            </a:ext>
          </a:extLst>
        </xdr:cNvPr>
        <xdr:cNvSpPr/>
      </xdr:nvSpPr>
      <xdr:spPr>
        <a:xfrm>
          <a:off x="165830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8" name="正方形/長方形 577">
          <a:extLst>
            <a:ext uri="{FF2B5EF4-FFF2-40B4-BE49-F238E27FC236}">
              <a16:creationId xmlns:a16="http://schemas.microsoft.com/office/drawing/2014/main" id="{77B57B07-B649-4B26-8780-E1D8CBCCBF32}"/>
            </a:ext>
          </a:extLst>
        </xdr:cNvPr>
        <xdr:cNvSpPr/>
      </xdr:nvSpPr>
      <xdr:spPr>
        <a:xfrm>
          <a:off x="165830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9" name="正方形/長方形 578">
          <a:extLst>
            <a:ext uri="{FF2B5EF4-FFF2-40B4-BE49-F238E27FC236}">
              <a16:creationId xmlns:a16="http://schemas.microsoft.com/office/drawing/2014/main" id="{07002B57-E069-483D-8E7B-E317E2F6B98D}"/>
            </a:ext>
          </a:extLst>
        </xdr:cNvPr>
        <xdr:cNvSpPr/>
      </xdr:nvSpPr>
      <xdr:spPr>
        <a:xfrm>
          <a:off x="174879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80" name="正方形/長方形 579">
          <a:extLst>
            <a:ext uri="{FF2B5EF4-FFF2-40B4-BE49-F238E27FC236}">
              <a16:creationId xmlns:a16="http://schemas.microsoft.com/office/drawing/2014/main" id="{85BCB63C-3B86-48E5-B55B-48D48B2D3289}"/>
            </a:ext>
          </a:extLst>
        </xdr:cNvPr>
        <xdr:cNvSpPr/>
      </xdr:nvSpPr>
      <xdr:spPr>
        <a:xfrm>
          <a:off x="174879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1" name="正方形/長方形 580">
          <a:extLst>
            <a:ext uri="{FF2B5EF4-FFF2-40B4-BE49-F238E27FC236}">
              <a16:creationId xmlns:a16="http://schemas.microsoft.com/office/drawing/2014/main" id="{B6378D24-DB67-41D1-8A6A-51BA970E2108}"/>
            </a:ext>
          </a:extLst>
        </xdr:cNvPr>
        <xdr:cNvSpPr/>
      </xdr:nvSpPr>
      <xdr:spPr>
        <a:xfrm>
          <a:off x="185166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2" name="正方形/長方形 581">
          <a:extLst>
            <a:ext uri="{FF2B5EF4-FFF2-40B4-BE49-F238E27FC236}">
              <a16:creationId xmlns:a16="http://schemas.microsoft.com/office/drawing/2014/main" id="{31949AC7-84AD-4B35-980F-655E6A79D74F}"/>
            </a:ext>
          </a:extLst>
        </xdr:cNvPr>
        <xdr:cNvSpPr/>
      </xdr:nvSpPr>
      <xdr:spPr>
        <a:xfrm>
          <a:off x="185166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3" name="正方形/長方形 582">
          <a:extLst>
            <a:ext uri="{FF2B5EF4-FFF2-40B4-BE49-F238E27FC236}">
              <a16:creationId xmlns:a16="http://schemas.microsoft.com/office/drawing/2014/main" id="{3C815DCF-D818-428C-AAE9-1581785A6573}"/>
            </a:ext>
          </a:extLst>
        </xdr:cNvPr>
        <xdr:cNvSpPr/>
      </xdr:nvSpPr>
      <xdr:spPr>
        <a:xfrm>
          <a:off x="16459200" y="864870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7980" cy="225425"/>
    <xdr:sp macro="" textlink="">
      <xdr:nvSpPr>
        <xdr:cNvPr id="584" name="テキスト ボックス 583">
          <a:extLst>
            <a:ext uri="{FF2B5EF4-FFF2-40B4-BE49-F238E27FC236}">
              <a16:creationId xmlns:a16="http://schemas.microsoft.com/office/drawing/2014/main" id="{08BA2857-CE80-43CD-8202-0C0D9DC472CE}"/>
            </a:ext>
          </a:extLst>
        </xdr:cNvPr>
        <xdr:cNvSpPr txBox="1"/>
      </xdr:nvSpPr>
      <xdr:spPr>
        <a:xfrm>
          <a:off x="16440150" y="8467725"/>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5" name="直線コネクタ 584">
          <a:extLst>
            <a:ext uri="{FF2B5EF4-FFF2-40B4-BE49-F238E27FC236}">
              <a16:creationId xmlns:a16="http://schemas.microsoft.com/office/drawing/2014/main" id="{3EA05B95-21A1-418D-834B-87B8BF352A87}"/>
            </a:ext>
          </a:extLst>
        </xdr:cNvPr>
        <xdr:cNvCxnSpPr/>
      </xdr:nvCxnSpPr>
      <xdr:spPr>
        <a:xfrm>
          <a:off x="16459200" y="108108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143510</xdr:rowOff>
    </xdr:from>
    <xdr:ext cx="465455" cy="257175"/>
    <xdr:sp macro="" textlink="">
      <xdr:nvSpPr>
        <xdr:cNvPr id="586" name="テキスト ボックス 585">
          <a:extLst>
            <a:ext uri="{FF2B5EF4-FFF2-40B4-BE49-F238E27FC236}">
              <a16:creationId xmlns:a16="http://schemas.microsoft.com/office/drawing/2014/main" id="{D901217A-BF01-4868-A498-9E87A73844A6}"/>
            </a:ext>
          </a:extLst>
        </xdr:cNvPr>
        <xdr:cNvSpPr txBox="1"/>
      </xdr:nvSpPr>
      <xdr:spPr>
        <a:xfrm>
          <a:off x="16052165" y="1067498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87" name="直線コネクタ 586">
          <a:extLst>
            <a:ext uri="{FF2B5EF4-FFF2-40B4-BE49-F238E27FC236}">
              <a16:creationId xmlns:a16="http://schemas.microsoft.com/office/drawing/2014/main" id="{80135D2A-9FAC-4FCA-B05D-2C36A3CEFF47}"/>
            </a:ext>
          </a:extLst>
        </xdr:cNvPr>
        <xdr:cNvCxnSpPr/>
      </xdr:nvCxnSpPr>
      <xdr:spPr>
        <a:xfrm>
          <a:off x="16459200" y="104489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105410</xdr:rowOff>
    </xdr:from>
    <xdr:ext cx="465455" cy="259080"/>
    <xdr:sp macro="" textlink="">
      <xdr:nvSpPr>
        <xdr:cNvPr id="588" name="テキスト ボックス 587">
          <a:extLst>
            <a:ext uri="{FF2B5EF4-FFF2-40B4-BE49-F238E27FC236}">
              <a16:creationId xmlns:a16="http://schemas.microsoft.com/office/drawing/2014/main" id="{C208EDC0-1E4B-4D41-8990-23A38ECE9617}"/>
            </a:ext>
          </a:extLst>
        </xdr:cNvPr>
        <xdr:cNvSpPr txBox="1"/>
      </xdr:nvSpPr>
      <xdr:spPr>
        <a:xfrm>
          <a:off x="16052165" y="1031303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9" name="直線コネクタ 588">
          <a:extLst>
            <a:ext uri="{FF2B5EF4-FFF2-40B4-BE49-F238E27FC236}">
              <a16:creationId xmlns:a16="http://schemas.microsoft.com/office/drawing/2014/main" id="{E1517567-5D36-46F4-A854-D619855C5CB1}"/>
            </a:ext>
          </a:extLst>
        </xdr:cNvPr>
        <xdr:cNvCxnSpPr/>
      </xdr:nvCxnSpPr>
      <xdr:spPr>
        <a:xfrm>
          <a:off x="16459200" y="100869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67310</xdr:rowOff>
    </xdr:from>
    <xdr:ext cx="465455" cy="259080"/>
    <xdr:sp macro="" textlink="">
      <xdr:nvSpPr>
        <xdr:cNvPr id="590" name="テキスト ボックス 589">
          <a:extLst>
            <a:ext uri="{FF2B5EF4-FFF2-40B4-BE49-F238E27FC236}">
              <a16:creationId xmlns:a16="http://schemas.microsoft.com/office/drawing/2014/main" id="{AE9EF80F-8AAD-42FD-8CD6-E880234466E2}"/>
            </a:ext>
          </a:extLst>
        </xdr:cNvPr>
        <xdr:cNvSpPr txBox="1"/>
      </xdr:nvSpPr>
      <xdr:spPr>
        <a:xfrm>
          <a:off x="16052165" y="995108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91" name="直線コネクタ 590">
          <a:extLst>
            <a:ext uri="{FF2B5EF4-FFF2-40B4-BE49-F238E27FC236}">
              <a16:creationId xmlns:a16="http://schemas.microsoft.com/office/drawing/2014/main" id="{C9D389E3-C302-4701-918C-E7FBFB95BEA4}"/>
            </a:ext>
          </a:extLst>
        </xdr:cNvPr>
        <xdr:cNvCxnSpPr/>
      </xdr:nvCxnSpPr>
      <xdr:spPr>
        <a:xfrm>
          <a:off x="16459200" y="97250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29210</xdr:rowOff>
    </xdr:from>
    <xdr:ext cx="465455" cy="257175"/>
    <xdr:sp macro="" textlink="">
      <xdr:nvSpPr>
        <xdr:cNvPr id="592" name="テキスト ボックス 591">
          <a:extLst>
            <a:ext uri="{FF2B5EF4-FFF2-40B4-BE49-F238E27FC236}">
              <a16:creationId xmlns:a16="http://schemas.microsoft.com/office/drawing/2014/main" id="{649A09B1-9C21-4BD5-981D-35C610F3879A}"/>
            </a:ext>
          </a:extLst>
        </xdr:cNvPr>
        <xdr:cNvSpPr txBox="1"/>
      </xdr:nvSpPr>
      <xdr:spPr>
        <a:xfrm>
          <a:off x="16052165" y="958913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3" name="直線コネクタ 592">
          <a:extLst>
            <a:ext uri="{FF2B5EF4-FFF2-40B4-BE49-F238E27FC236}">
              <a16:creationId xmlns:a16="http://schemas.microsoft.com/office/drawing/2014/main" id="{D5E24C7D-A144-4FB3-A777-63CFE3DAFA15}"/>
            </a:ext>
          </a:extLst>
        </xdr:cNvPr>
        <xdr:cNvCxnSpPr/>
      </xdr:nvCxnSpPr>
      <xdr:spPr>
        <a:xfrm>
          <a:off x="16459200" y="9372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162560</xdr:rowOff>
    </xdr:from>
    <xdr:ext cx="465455" cy="259080"/>
    <xdr:sp macro="" textlink="">
      <xdr:nvSpPr>
        <xdr:cNvPr id="594" name="テキスト ボックス 593">
          <a:extLst>
            <a:ext uri="{FF2B5EF4-FFF2-40B4-BE49-F238E27FC236}">
              <a16:creationId xmlns:a16="http://schemas.microsoft.com/office/drawing/2014/main" id="{E3DED088-DA71-4EE1-AB57-7DE3A1D4A78A}"/>
            </a:ext>
          </a:extLst>
        </xdr:cNvPr>
        <xdr:cNvSpPr txBox="1"/>
      </xdr:nvSpPr>
      <xdr:spPr>
        <a:xfrm>
          <a:off x="16052165" y="923671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5" name="直線コネクタ 594">
          <a:extLst>
            <a:ext uri="{FF2B5EF4-FFF2-40B4-BE49-F238E27FC236}">
              <a16:creationId xmlns:a16="http://schemas.microsoft.com/office/drawing/2014/main" id="{784314D5-DEC4-413D-BEFA-7CF1FB9B5246}"/>
            </a:ext>
          </a:extLst>
        </xdr:cNvPr>
        <xdr:cNvCxnSpPr/>
      </xdr:nvCxnSpPr>
      <xdr:spPr>
        <a:xfrm>
          <a:off x="16459200" y="9010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124460</xdr:rowOff>
    </xdr:from>
    <xdr:ext cx="465455" cy="259080"/>
    <xdr:sp macro="" textlink="">
      <xdr:nvSpPr>
        <xdr:cNvPr id="596" name="テキスト ボックス 595">
          <a:extLst>
            <a:ext uri="{FF2B5EF4-FFF2-40B4-BE49-F238E27FC236}">
              <a16:creationId xmlns:a16="http://schemas.microsoft.com/office/drawing/2014/main" id="{30D15398-4E73-40D5-8F4C-85CEF0C5AC43}"/>
            </a:ext>
          </a:extLst>
        </xdr:cNvPr>
        <xdr:cNvSpPr txBox="1"/>
      </xdr:nvSpPr>
      <xdr:spPr>
        <a:xfrm>
          <a:off x="16052165" y="8874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7" name="直線コネクタ 596">
          <a:extLst>
            <a:ext uri="{FF2B5EF4-FFF2-40B4-BE49-F238E27FC236}">
              <a16:creationId xmlns:a16="http://schemas.microsoft.com/office/drawing/2014/main" id="{6D7DAAA9-C8D7-4A8F-AC4A-639D8109299A}"/>
            </a:ext>
          </a:extLst>
        </xdr:cNvPr>
        <xdr:cNvCxnSpPr/>
      </xdr:nvCxnSpPr>
      <xdr:spPr>
        <a:xfrm>
          <a:off x="16459200" y="8648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5455" cy="257175"/>
    <xdr:sp macro="" textlink="">
      <xdr:nvSpPr>
        <xdr:cNvPr id="598" name="テキスト ボックス 597">
          <a:extLst>
            <a:ext uri="{FF2B5EF4-FFF2-40B4-BE49-F238E27FC236}">
              <a16:creationId xmlns:a16="http://schemas.microsoft.com/office/drawing/2014/main" id="{80C26E7E-2440-4A34-8763-3F6CDC7FCD9D}"/>
            </a:ext>
          </a:extLst>
        </xdr:cNvPr>
        <xdr:cNvSpPr txBox="1"/>
      </xdr:nvSpPr>
      <xdr:spPr>
        <a:xfrm>
          <a:off x="16052165" y="851281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9" name="【学校施設】&#10;一人当たり面積グラフ枠">
          <a:extLst>
            <a:ext uri="{FF2B5EF4-FFF2-40B4-BE49-F238E27FC236}">
              <a16:creationId xmlns:a16="http://schemas.microsoft.com/office/drawing/2014/main" id="{A668C137-76DF-45A6-8DC4-B91282CD6326}"/>
            </a:ext>
          </a:extLst>
        </xdr:cNvPr>
        <xdr:cNvSpPr/>
      </xdr:nvSpPr>
      <xdr:spPr>
        <a:xfrm>
          <a:off x="16459200" y="864870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56</xdr:row>
      <xdr:rowOff>119380</xdr:rowOff>
    </xdr:from>
    <xdr:to>
      <xdr:col>116</xdr:col>
      <xdr:colOff>62865</xdr:colOff>
      <xdr:row>64</xdr:row>
      <xdr:rowOff>93980</xdr:rowOff>
    </xdr:to>
    <xdr:cxnSp macro="">
      <xdr:nvCxnSpPr>
        <xdr:cNvPr id="600" name="直線コネクタ 599">
          <a:extLst>
            <a:ext uri="{FF2B5EF4-FFF2-40B4-BE49-F238E27FC236}">
              <a16:creationId xmlns:a16="http://schemas.microsoft.com/office/drawing/2014/main" id="{48CC2FE9-AA19-4B8B-8FB4-3B9F4DBABACA}"/>
            </a:ext>
          </a:extLst>
        </xdr:cNvPr>
        <xdr:cNvCxnSpPr/>
      </xdr:nvCxnSpPr>
      <xdr:spPr>
        <a:xfrm flipV="1">
          <a:off x="19954240" y="9199880"/>
          <a:ext cx="0" cy="1266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97790</xdr:rowOff>
    </xdr:from>
    <xdr:ext cx="469900" cy="257175"/>
    <xdr:sp macro="" textlink="">
      <xdr:nvSpPr>
        <xdr:cNvPr id="601" name="【学校施設】&#10;一人当たり面積最小値テキスト">
          <a:extLst>
            <a:ext uri="{FF2B5EF4-FFF2-40B4-BE49-F238E27FC236}">
              <a16:creationId xmlns:a16="http://schemas.microsoft.com/office/drawing/2014/main" id="{C000DF13-51A9-4E61-9BF8-B27CB171515B}"/>
            </a:ext>
          </a:extLst>
        </xdr:cNvPr>
        <xdr:cNvSpPr txBox="1"/>
      </xdr:nvSpPr>
      <xdr:spPr>
        <a:xfrm>
          <a:off x="19992975" y="1047051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1.186</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93980</xdr:rowOff>
    </xdr:from>
    <xdr:to>
      <xdr:col>116</xdr:col>
      <xdr:colOff>152400</xdr:colOff>
      <xdr:row>64</xdr:row>
      <xdr:rowOff>93980</xdr:rowOff>
    </xdr:to>
    <xdr:cxnSp macro="">
      <xdr:nvCxnSpPr>
        <xdr:cNvPr id="602" name="直線コネクタ 601">
          <a:extLst>
            <a:ext uri="{FF2B5EF4-FFF2-40B4-BE49-F238E27FC236}">
              <a16:creationId xmlns:a16="http://schemas.microsoft.com/office/drawing/2014/main" id="{747DEBE6-870A-4D42-BEE3-E43585232903}"/>
            </a:ext>
          </a:extLst>
        </xdr:cNvPr>
        <xdr:cNvCxnSpPr/>
      </xdr:nvCxnSpPr>
      <xdr:spPr>
        <a:xfrm>
          <a:off x="19878675" y="104667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66040</xdr:rowOff>
    </xdr:from>
    <xdr:ext cx="469900" cy="257175"/>
    <xdr:sp macro="" textlink="">
      <xdr:nvSpPr>
        <xdr:cNvPr id="603" name="【学校施設】&#10;一人当たり面積最大値テキスト">
          <a:extLst>
            <a:ext uri="{FF2B5EF4-FFF2-40B4-BE49-F238E27FC236}">
              <a16:creationId xmlns:a16="http://schemas.microsoft.com/office/drawing/2014/main" id="{908662E1-B1FE-4279-8F6D-7DD977540755}"/>
            </a:ext>
          </a:extLst>
        </xdr:cNvPr>
        <xdr:cNvSpPr txBox="1"/>
      </xdr:nvSpPr>
      <xdr:spPr>
        <a:xfrm>
          <a:off x="19992975" y="898461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2.246</a:t>
          </a:r>
          <a:endParaRPr kumimoji="1" lang="ja-JP" altLang="en-US" sz="1000" b="1">
            <a:latin typeface="ＭＳ Ｐゴシック"/>
            <a:ea typeface="ＭＳ Ｐゴシック"/>
          </a:endParaRPr>
        </a:p>
      </xdr:txBody>
    </xdr:sp>
    <xdr:clientData/>
  </xdr:oneCellAnchor>
  <xdr:twoCellAnchor>
    <xdr:from>
      <xdr:col>115</xdr:col>
      <xdr:colOff>165100</xdr:colOff>
      <xdr:row>56</xdr:row>
      <xdr:rowOff>119380</xdr:rowOff>
    </xdr:from>
    <xdr:to>
      <xdr:col>116</xdr:col>
      <xdr:colOff>152400</xdr:colOff>
      <xdr:row>56</xdr:row>
      <xdr:rowOff>119380</xdr:rowOff>
    </xdr:to>
    <xdr:cxnSp macro="">
      <xdr:nvCxnSpPr>
        <xdr:cNvPr id="604" name="直線コネクタ 603">
          <a:extLst>
            <a:ext uri="{FF2B5EF4-FFF2-40B4-BE49-F238E27FC236}">
              <a16:creationId xmlns:a16="http://schemas.microsoft.com/office/drawing/2014/main" id="{40AD2FC9-FD14-419A-89A4-CA769DCF7B2F}"/>
            </a:ext>
          </a:extLst>
        </xdr:cNvPr>
        <xdr:cNvCxnSpPr/>
      </xdr:nvCxnSpPr>
      <xdr:spPr>
        <a:xfrm>
          <a:off x="19878675" y="919988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91440</xdr:rowOff>
    </xdr:from>
    <xdr:ext cx="469900" cy="259080"/>
    <xdr:sp macro="" textlink="">
      <xdr:nvSpPr>
        <xdr:cNvPr id="605" name="【学校施設】&#10;一人当たり面積平均値テキスト">
          <a:extLst>
            <a:ext uri="{FF2B5EF4-FFF2-40B4-BE49-F238E27FC236}">
              <a16:creationId xmlns:a16="http://schemas.microsoft.com/office/drawing/2014/main" id="{FCD22145-F1C7-4417-906F-9501FA91302E}"/>
            </a:ext>
          </a:extLst>
        </xdr:cNvPr>
        <xdr:cNvSpPr txBox="1"/>
      </xdr:nvSpPr>
      <xdr:spPr>
        <a:xfrm>
          <a:off x="19992975" y="997521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1.536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113030</xdr:rowOff>
    </xdr:from>
    <xdr:to>
      <xdr:col>116</xdr:col>
      <xdr:colOff>114300</xdr:colOff>
      <xdr:row>62</xdr:row>
      <xdr:rowOff>43180</xdr:rowOff>
    </xdr:to>
    <xdr:sp macro="" textlink="">
      <xdr:nvSpPr>
        <xdr:cNvPr id="606" name="フローチャート: 判断 605">
          <a:extLst>
            <a:ext uri="{FF2B5EF4-FFF2-40B4-BE49-F238E27FC236}">
              <a16:creationId xmlns:a16="http://schemas.microsoft.com/office/drawing/2014/main" id="{6120D4DB-DC87-4BE9-B964-2DEA87329305}"/>
            </a:ext>
          </a:extLst>
        </xdr:cNvPr>
        <xdr:cNvSpPr/>
      </xdr:nvSpPr>
      <xdr:spPr>
        <a:xfrm>
          <a:off x="19897725" y="99999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105410</xdr:rowOff>
    </xdr:from>
    <xdr:to>
      <xdr:col>112</xdr:col>
      <xdr:colOff>38100</xdr:colOff>
      <xdr:row>62</xdr:row>
      <xdr:rowOff>35560</xdr:rowOff>
    </xdr:to>
    <xdr:sp macro="" textlink="">
      <xdr:nvSpPr>
        <xdr:cNvPr id="607" name="フローチャート: 判断 606">
          <a:extLst>
            <a:ext uri="{FF2B5EF4-FFF2-40B4-BE49-F238E27FC236}">
              <a16:creationId xmlns:a16="http://schemas.microsoft.com/office/drawing/2014/main" id="{07A5C5E1-297F-4B82-B6D5-418F86FE0167}"/>
            </a:ext>
          </a:extLst>
        </xdr:cNvPr>
        <xdr:cNvSpPr/>
      </xdr:nvSpPr>
      <xdr:spPr>
        <a:xfrm>
          <a:off x="19154775" y="99891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115570</xdr:rowOff>
    </xdr:from>
    <xdr:to>
      <xdr:col>107</xdr:col>
      <xdr:colOff>101600</xdr:colOff>
      <xdr:row>62</xdr:row>
      <xdr:rowOff>45720</xdr:rowOff>
    </xdr:to>
    <xdr:sp macro="" textlink="">
      <xdr:nvSpPr>
        <xdr:cNvPr id="608" name="フローチャート: 判断 607">
          <a:extLst>
            <a:ext uri="{FF2B5EF4-FFF2-40B4-BE49-F238E27FC236}">
              <a16:creationId xmlns:a16="http://schemas.microsoft.com/office/drawing/2014/main" id="{28569847-3922-43BD-8F31-77FFAD8F96BA}"/>
            </a:ext>
          </a:extLst>
        </xdr:cNvPr>
        <xdr:cNvSpPr/>
      </xdr:nvSpPr>
      <xdr:spPr>
        <a:xfrm>
          <a:off x="18345150" y="100025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129540</xdr:rowOff>
    </xdr:from>
    <xdr:to>
      <xdr:col>102</xdr:col>
      <xdr:colOff>165100</xdr:colOff>
      <xdr:row>62</xdr:row>
      <xdr:rowOff>59690</xdr:rowOff>
    </xdr:to>
    <xdr:sp macro="" textlink="">
      <xdr:nvSpPr>
        <xdr:cNvPr id="609" name="フローチャート: 判断 608">
          <a:extLst>
            <a:ext uri="{FF2B5EF4-FFF2-40B4-BE49-F238E27FC236}">
              <a16:creationId xmlns:a16="http://schemas.microsoft.com/office/drawing/2014/main" id="{888A6034-E437-41E7-83BA-F49EBF226592}"/>
            </a:ext>
          </a:extLst>
        </xdr:cNvPr>
        <xdr:cNvSpPr/>
      </xdr:nvSpPr>
      <xdr:spPr>
        <a:xfrm>
          <a:off x="17554575" y="100133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95250</xdr:rowOff>
    </xdr:from>
    <xdr:to>
      <xdr:col>98</xdr:col>
      <xdr:colOff>38100</xdr:colOff>
      <xdr:row>62</xdr:row>
      <xdr:rowOff>25400</xdr:rowOff>
    </xdr:to>
    <xdr:sp macro="" textlink="">
      <xdr:nvSpPr>
        <xdr:cNvPr id="610" name="フローチャート: 判断 609">
          <a:extLst>
            <a:ext uri="{FF2B5EF4-FFF2-40B4-BE49-F238E27FC236}">
              <a16:creationId xmlns:a16="http://schemas.microsoft.com/office/drawing/2014/main" id="{2FB413B5-7BDA-474C-9907-D1DBBABC9E68}"/>
            </a:ext>
          </a:extLst>
        </xdr:cNvPr>
        <xdr:cNvSpPr/>
      </xdr:nvSpPr>
      <xdr:spPr>
        <a:xfrm>
          <a:off x="16754475" y="99822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7175"/>
    <xdr:sp macro="" textlink="">
      <xdr:nvSpPr>
        <xdr:cNvPr id="611" name="テキスト ボックス 610">
          <a:extLst>
            <a:ext uri="{FF2B5EF4-FFF2-40B4-BE49-F238E27FC236}">
              <a16:creationId xmlns:a16="http://schemas.microsoft.com/office/drawing/2014/main" id="{2A958FE2-0DB6-4C25-807B-1313AF796DF5}"/>
            </a:ext>
          </a:extLst>
        </xdr:cNvPr>
        <xdr:cNvSpPr txBox="1"/>
      </xdr:nvSpPr>
      <xdr:spPr>
        <a:xfrm>
          <a:off x="19783425" y="1080833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7175"/>
    <xdr:sp macro="" textlink="">
      <xdr:nvSpPr>
        <xdr:cNvPr id="612" name="テキスト ボックス 611">
          <a:extLst>
            <a:ext uri="{FF2B5EF4-FFF2-40B4-BE49-F238E27FC236}">
              <a16:creationId xmlns:a16="http://schemas.microsoft.com/office/drawing/2014/main" id="{DB22AE97-660A-4902-8E6E-B64DED9435AD}"/>
            </a:ext>
          </a:extLst>
        </xdr:cNvPr>
        <xdr:cNvSpPr txBox="1"/>
      </xdr:nvSpPr>
      <xdr:spPr>
        <a:xfrm>
          <a:off x="19030950" y="1080833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7175"/>
    <xdr:sp macro="" textlink="">
      <xdr:nvSpPr>
        <xdr:cNvPr id="613" name="テキスト ボックス 612">
          <a:extLst>
            <a:ext uri="{FF2B5EF4-FFF2-40B4-BE49-F238E27FC236}">
              <a16:creationId xmlns:a16="http://schemas.microsoft.com/office/drawing/2014/main" id="{0183C067-3E10-4D32-AABB-6960A1334C2E}"/>
            </a:ext>
          </a:extLst>
        </xdr:cNvPr>
        <xdr:cNvSpPr txBox="1"/>
      </xdr:nvSpPr>
      <xdr:spPr>
        <a:xfrm>
          <a:off x="18221325" y="1080833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7175"/>
    <xdr:sp macro="" textlink="">
      <xdr:nvSpPr>
        <xdr:cNvPr id="614" name="テキスト ボックス 613">
          <a:extLst>
            <a:ext uri="{FF2B5EF4-FFF2-40B4-BE49-F238E27FC236}">
              <a16:creationId xmlns:a16="http://schemas.microsoft.com/office/drawing/2014/main" id="{FA3450D6-EAFB-47A4-BCC9-8AD89FE60BC9}"/>
            </a:ext>
          </a:extLst>
        </xdr:cNvPr>
        <xdr:cNvSpPr txBox="1"/>
      </xdr:nvSpPr>
      <xdr:spPr>
        <a:xfrm>
          <a:off x="17430750" y="1080833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7175"/>
    <xdr:sp macro="" textlink="">
      <xdr:nvSpPr>
        <xdr:cNvPr id="615" name="テキスト ボックス 614">
          <a:extLst>
            <a:ext uri="{FF2B5EF4-FFF2-40B4-BE49-F238E27FC236}">
              <a16:creationId xmlns:a16="http://schemas.microsoft.com/office/drawing/2014/main" id="{728D0E3F-E9FC-43D6-8E7B-D8988B31470C}"/>
            </a:ext>
          </a:extLst>
        </xdr:cNvPr>
        <xdr:cNvSpPr txBox="1"/>
      </xdr:nvSpPr>
      <xdr:spPr>
        <a:xfrm>
          <a:off x="16630650" y="1080833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59</xdr:row>
      <xdr:rowOff>147320</xdr:rowOff>
    </xdr:from>
    <xdr:to>
      <xdr:col>116</xdr:col>
      <xdr:colOff>114300</xdr:colOff>
      <xdr:row>60</xdr:row>
      <xdr:rowOff>77470</xdr:rowOff>
    </xdr:to>
    <xdr:sp macro="" textlink="">
      <xdr:nvSpPr>
        <xdr:cNvPr id="616" name="楕円 615">
          <a:extLst>
            <a:ext uri="{FF2B5EF4-FFF2-40B4-BE49-F238E27FC236}">
              <a16:creationId xmlns:a16="http://schemas.microsoft.com/office/drawing/2014/main" id="{F32D6D25-B1ED-4CEF-8BD1-B286E6549CBB}"/>
            </a:ext>
          </a:extLst>
        </xdr:cNvPr>
        <xdr:cNvSpPr/>
      </xdr:nvSpPr>
      <xdr:spPr>
        <a:xfrm>
          <a:off x="19897725" y="97072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170180</xdr:rowOff>
    </xdr:from>
    <xdr:ext cx="469900" cy="259080"/>
    <xdr:sp macro="" textlink="">
      <xdr:nvSpPr>
        <xdr:cNvPr id="617" name="【学校施設】&#10;一人当たり面積該当値テキスト">
          <a:extLst>
            <a:ext uri="{FF2B5EF4-FFF2-40B4-BE49-F238E27FC236}">
              <a16:creationId xmlns:a16="http://schemas.microsoft.com/office/drawing/2014/main" id="{0B51C673-5B82-470F-9259-36ED84F14E8A}"/>
            </a:ext>
          </a:extLst>
        </xdr:cNvPr>
        <xdr:cNvSpPr txBox="1"/>
      </xdr:nvSpPr>
      <xdr:spPr>
        <a:xfrm>
          <a:off x="19992975" y="95618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1.779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57</xdr:row>
      <xdr:rowOff>66040</xdr:rowOff>
    </xdr:from>
    <xdr:to>
      <xdr:col>112</xdr:col>
      <xdr:colOff>38100</xdr:colOff>
      <xdr:row>57</xdr:row>
      <xdr:rowOff>167640</xdr:rowOff>
    </xdr:to>
    <xdr:sp macro="" textlink="">
      <xdr:nvSpPr>
        <xdr:cNvPr id="618" name="楕円 617">
          <a:extLst>
            <a:ext uri="{FF2B5EF4-FFF2-40B4-BE49-F238E27FC236}">
              <a16:creationId xmlns:a16="http://schemas.microsoft.com/office/drawing/2014/main" id="{F1BE35AF-C2A6-49B9-963C-D3A1E23ACA3D}"/>
            </a:ext>
          </a:extLst>
        </xdr:cNvPr>
        <xdr:cNvSpPr/>
      </xdr:nvSpPr>
      <xdr:spPr>
        <a:xfrm>
          <a:off x="19154775" y="93084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116840</xdr:rowOff>
    </xdr:from>
    <xdr:to>
      <xdr:col>116</xdr:col>
      <xdr:colOff>63500</xdr:colOff>
      <xdr:row>60</xdr:row>
      <xdr:rowOff>26670</xdr:rowOff>
    </xdr:to>
    <xdr:cxnSp macro="">
      <xdr:nvCxnSpPr>
        <xdr:cNvPr id="619" name="直線コネクタ 618">
          <a:extLst>
            <a:ext uri="{FF2B5EF4-FFF2-40B4-BE49-F238E27FC236}">
              <a16:creationId xmlns:a16="http://schemas.microsoft.com/office/drawing/2014/main" id="{BA5B019F-F11A-4B97-92AA-771221C2BBF8}"/>
            </a:ext>
          </a:extLst>
        </xdr:cNvPr>
        <xdr:cNvCxnSpPr/>
      </xdr:nvCxnSpPr>
      <xdr:spPr>
        <a:xfrm>
          <a:off x="19202400" y="9356090"/>
          <a:ext cx="752475" cy="398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121920</xdr:rowOff>
    </xdr:from>
    <xdr:to>
      <xdr:col>107</xdr:col>
      <xdr:colOff>101600</xdr:colOff>
      <xdr:row>58</xdr:row>
      <xdr:rowOff>52070</xdr:rowOff>
    </xdr:to>
    <xdr:sp macro="" textlink="">
      <xdr:nvSpPr>
        <xdr:cNvPr id="620" name="楕円 619">
          <a:extLst>
            <a:ext uri="{FF2B5EF4-FFF2-40B4-BE49-F238E27FC236}">
              <a16:creationId xmlns:a16="http://schemas.microsoft.com/office/drawing/2014/main" id="{731A608A-58D8-4BB6-8C1D-21397CE7721B}"/>
            </a:ext>
          </a:extLst>
        </xdr:cNvPr>
        <xdr:cNvSpPr/>
      </xdr:nvSpPr>
      <xdr:spPr>
        <a:xfrm>
          <a:off x="18345150" y="936434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116840</xdr:rowOff>
    </xdr:from>
    <xdr:to>
      <xdr:col>111</xdr:col>
      <xdr:colOff>177800</xdr:colOff>
      <xdr:row>58</xdr:row>
      <xdr:rowOff>1270</xdr:rowOff>
    </xdr:to>
    <xdr:cxnSp macro="">
      <xdr:nvCxnSpPr>
        <xdr:cNvPr id="621" name="直線コネクタ 620">
          <a:extLst>
            <a:ext uri="{FF2B5EF4-FFF2-40B4-BE49-F238E27FC236}">
              <a16:creationId xmlns:a16="http://schemas.microsoft.com/office/drawing/2014/main" id="{DBECDAD2-18DA-426B-8BC2-63EB74FE03E4}"/>
            </a:ext>
          </a:extLst>
        </xdr:cNvPr>
        <xdr:cNvCxnSpPr/>
      </xdr:nvCxnSpPr>
      <xdr:spPr>
        <a:xfrm flipV="1">
          <a:off x="18392775" y="9356090"/>
          <a:ext cx="809625"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129540</xdr:rowOff>
    </xdr:from>
    <xdr:to>
      <xdr:col>102</xdr:col>
      <xdr:colOff>165100</xdr:colOff>
      <xdr:row>58</xdr:row>
      <xdr:rowOff>59690</xdr:rowOff>
    </xdr:to>
    <xdr:sp macro="" textlink="">
      <xdr:nvSpPr>
        <xdr:cNvPr id="622" name="楕円 621">
          <a:extLst>
            <a:ext uri="{FF2B5EF4-FFF2-40B4-BE49-F238E27FC236}">
              <a16:creationId xmlns:a16="http://schemas.microsoft.com/office/drawing/2014/main" id="{90FD1657-D7BE-472F-8FDB-583A8D23A34F}"/>
            </a:ext>
          </a:extLst>
        </xdr:cNvPr>
        <xdr:cNvSpPr/>
      </xdr:nvSpPr>
      <xdr:spPr>
        <a:xfrm>
          <a:off x="17554575" y="93656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1270</xdr:rowOff>
    </xdr:from>
    <xdr:to>
      <xdr:col>107</xdr:col>
      <xdr:colOff>50800</xdr:colOff>
      <xdr:row>58</xdr:row>
      <xdr:rowOff>8890</xdr:rowOff>
    </xdr:to>
    <xdr:cxnSp macro="">
      <xdr:nvCxnSpPr>
        <xdr:cNvPr id="623" name="直線コネクタ 622">
          <a:extLst>
            <a:ext uri="{FF2B5EF4-FFF2-40B4-BE49-F238E27FC236}">
              <a16:creationId xmlns:a16="http://schemas.microsoft.com/office/drawing/2014/main" id="{5647A4D8-31BF-4094-9706-2E7B0B2A4CF9}"/>
            </a:ext>
          </a:extLst>
        </xdr:cNvPr>
        <xdr:cNvCxnSpPr/>
      </xdr:nvCxnSpPr>
      <xdr:spPr>
        <a:xfrm flipV="1">
          <a:off x="17602200" y="9402445"/>
          <a:ext cx="790575"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0</xdr:rowOff>
    </xdr:from>
    <xdr:to>
      <xdr:col>98</xdr:col>
      <xdr:colOff>38100</xdr:colOff>
      <xdr:row>58</xdr:row>
      <xdr:rowOff>101600</xdr:rowOff>
    </xdr:to>
    <xdr:sp macro="" textlink="">
      <xdr:nvSpPr>
        <xdr:cNvPr id="624" name="楕円 623">
          <a:extLst>
            <a:ext uri="{FF2B5EF4-FFF2-40B4-BE49-F238E27FC236}">
              <a16:creationId xmlns:a16="http://schemas.microsoft.com/office/drawing/2014/main" id="{EDC05C75-1DDA-44A8-A95B-5F95C90CF163}"/>
            </a:ext>
          </a:extLst>
        </xdr:cNvPr>
        <xdr:cNvSpPr/>
      </xdr:nvSpPr>
      <xdr:spPr>
        <a:xfrm>
          <a:off x="16754475" y="94011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8890</xdr:rowOff>
    </xdr:from>
    <xdr:to>
      <xdr:col>102</xdr:col>
      <xdr:colOff>114300</xdr:colOff>
      <xdr:row>58</xdr:row>
      <xdr:rowOff>50800</xdr:rowOff>
    </xdr:to>
    <xdr:cxnSp macro="">
      <xdr:nvCxnSpPr>
        <xdr:cNvPr id="625" name="直線コネクタ 624">
          <a:extLst>
            <a:ext uri="{FF2B5EF4-FFF2-40B4-BE49-F238E27FC236}">
              <a16:creationId xmlns:a16="http://schemas.microsoft.com/office/drawing/2014/main" id="{71DE565C-6C06-4576-A7C4-4F36E9FC9BF2}"/>
            </a:ext>
          </a:extLst>
        </xdr:cNvPr>
        <xdr:cNvCxnSpPr/>
      </xdr:nvCxnSpPr>
      <xdr:spPr>
        <a:xfrm flipV="1">
          <a:off x="16802100" y="9413240"/>
          <a:ext cx="8001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62</xdr:row>
      <xdr:rowOff>26670</xdr:rowOff>
    </xdr:from>
    <xdr:ext cx="469900" cy="259080"/>
    <xdr:sp macro="" textlink="">
      <xdr:nvSpPr>
        <xdr:cNvPr id="626" name="n_1aveValue【学校施設】&#10;一人当たり面積">
          <a:extLst>
            <a:ext uri="{FF2B5EF4-FFF2-40B4-BE49-F238E27FC236}">
              <a16:creationId xmlns:a16="http://schemas.microsoft.com/office/drawing/2014/main" id="{B4AB279B-B228-441B-805D-84DE31615E1C}"/>
            </a:ext>
          </a:extLst>
        </xdr:cNvPr>
        <xdr:cNvSpPr txBox="1"/>
      </xdr:nvSpPr>
      <xdr:spPr>
        <a:xfrm>
          <a:off x="18983325" y="100787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1.542</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62</xdr:row>
      <xdr:rowOff>36830</xdr:rowOff>
    </xdr:from>
    <xdr:ext cx="467995" cy="259080"/>
    <xdr:sp macro="" textlink="">
      <xdr:nvSpPr>
        <xdr:cNvPr id="627" name="n_2aveValue【学校施設】&#10;一人当たり面積">
          <a:extLst>
            <a:ext uri="{FF2B5EF4-FFF2-40B4-BE49-F238E27FC236}">
              <a16:creationId xmlns:a16="http://schemas.microsoft.com/office/drawing/2014/main" id="{449203A0-DF09-4DC5-984B-4FCE395C3E5C}"/>
            </a:ext>
          </a:extLst>
        </xdr:cNvPr>
        <xdr:cNvSpPr txBox="1"/>
      </xdr:nvSpPr>
      <xdr:spPr>
        <a:xfrm>
          <a:off x="18183225" y="1008570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1.534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62</xdr:row>
      <xdr:rowOff>50800</xdr:rowOff>
    </xdr:from>
    <xdr:ext cx="467995" cy="259080"/>
    <xdr:sp macro="" textlink="">
      <xdr:nvSpPr>
        <xdr:cNvPr id="628" name="n_3aveValue【学校施設】&#10;一人当たり面積">
          <a:extLst>
            <a:ext uri="{FF2B5EF4-FFF2-40B4-BE49-F238E27FC236}">
              <a16:creationId xmlns:a16="http://schemas.microsoft.com/office/drawing/2014/main" id="{0444F4D0-F5BB-4121-9320-EB7F7BBE723E}"/>
            </a:ext>
          </a:extLst>
        </xdr:cNvPr>
        <xdr:cNvSpPr txBox="1"/>
      </xdr:nvSpPr>
      <xdr:spPr>
        <a:xfrm>
          <a:off x="17383125" y="1009650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1.523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62</xdr:row>
      <xdr:rowOff>16510</xdr:rowOff>
    </xdr:from>
    <xdr:ext cx="467995" cy="259080"/>
    <xdr:sp macro="" textlink="">
      <xdr:nvSpPr>
        <xdr:cNvPr id="629" name="n_4aveValue【学校施設】&#10;一人当たり面積">
          <a:extLst>
            <a:ext uri="{FF2B5EF4-FFF2-40B4-BE49-F238E27FC236}">
              <a16:creationId xmlns:a16="http://schemas.microsoft.com/office/drawing/2014/main" id="{267BA913-563D-41F9-A47F-29CE69B91A0C}"/>
            </a:ext>
          </a:extLst>
        </xdr:cNvPr>
        <xdr:cNvSpPr txBox="1"/>
      </xdr:nvSpPr>
      <xdr:spPr>
        <a:xfrm>
          <a:off x="16592550" y="1006538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1.550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56</xdr:row>
      <xdr:rowOff>12700</xdr:rowOff>
    </xdr:from>
    <xdr:ext cx="469900" cy="259080"/>
    <xdr:sp macro="" textlink="">
      <xdr:nvSpPr>
        <xdr:cNvPr id="630" name="n_1mainValue【学校施設】&#10;一人当たり面積">
          <a:extLst>
            <a:ext uri="{FF2B5EF4-FFF2-40B4-BE49-F238E27FC236}">
              <a16:creationId xmlns:a16="http://schemas.microsoft.com/office/drawing/2014/main" id="{B0D2025E-5F9A-4BB3-AEF9-B131635BBC8A}"/>
            </a:ext>
          </a:extLst>
        </xdr:cNvPr>
        <xdr:cNvSpPr txBox="1"/>
      </xdr:nvSpPr>
      <xdr:spPr>
        <a:xfrm>
          <a:off x="18983325" y="90868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2.113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56</xdr:row>
      <xdr:rowOff>68580</xdr:rowOff>
    </xdr:from>
    <xdr:ext cx="467995" cy="259080"/>
    <xdr:sp macro="" textlink="">
      <xdr:nvSpPr>
        <xdr:cNvPr id="631" name="n_2mainValue【学校施設】&#10;一人当たり面積">
          <a:extLst>
            <a:ext uri="{FF2B5EF4-FFF2-40B4-BE49-F238E27FC236}">
              <a16:creationId xmlns:a16="http://schemas.microsoft.com/office/drawing/2014/main" id="{594F6DB6-B8C8-43E6-A43F-6B5CCE71454E}"/>
            </a:ext>
          </a:extLst>
        </xdr:cNvPr>
        <xdr:cNvSpPr txBox="1"/>
      </xdr:nvSpPr>
      <xdr:spPr>
        <a:xfrm>
          <a:off x="18183225" y="914273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2.069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56</xdr:row>
      <xdr:rowOff>76200</xdr:rowOff>
    </xdr:from>
    <xdr:ext cx="467995" cy="257175"/>
    <xdr:sp macro="" textlink="">
      <xdr:nvSpPr>
        <xdr:cNvPr id="632" name="n_3mainValue【学校施設】&#10;一人当たり面積">
          <a:extLst>
            <a:ext uri="{FF2B5EF4-FFF2-40B4-BE49-F238E27FC236}">
              <a16:creationId xmlns:a16="http://schemas.microsoft.com/office/drawing/2014/main" id="{FDBF2EB1-AB0D-4DD3-AACC-B674768F7BF9}"/>
            </a:ext>
          </a:extLst>
        </xdr:cNvPr>
        <xdr:cNvSpPr txBox="1"/>
      </xdr:nvSpPr>
      <xdr:spPr>
        <a:xfrm>
          <a:off x="17383125" y="915352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2.063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56</xdr:row>
      <xdr:rowOff>118110</xdr:rowOff>
    </xdr:from>
    <xdr:ext cx="467995" cy="259080"/>
    <xdr:sp macro="" textlink="">
      <xdr:nvSpPr>
        <xdr:cNvPr id="633" name="n_4mainValue【学校施設】&#10;一人当たり面積">
          <a:extLst>
            <a:ext uri="{FF2B5EF4-FFF2-40B4-BE49-F238E27FC236}">
              <a16:creationId xmlns:a16="http://schemas.microsoft.com/office/drawing/2014/main" id="{A9ACDD32-FCA4-4B64-99C5-DBD41EB0BAA9}"/>
            </a:ext>
          </a:extLst>
        </xdr:cNvPr>
        <xdr:cNvSpPr txBox="1"/>
      </xdr:nvSpPr>
      <xdr:spPr>
        <a:xfrm>
          <a:off x="16592550" y="919861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4" name="正方形/長方形 633">
          <a:extLst>
            <a:ext uri="{FF2B5EF4-FFF2-40B4-BE49-F238E27FC236}">
              <a16:creationId xmlns:a16="http://schemas.microsoft.com/office/drawing/2014/main" id="{30514D2D-ED88-4B72-BB9D-7633137C28E8}"/>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5" name="正方形/長方形 634">
          <a:extLst>
            <a:ext uri="{FF2B5EF4-FFF2-40B4-BE49-F238E27FC236}">
              <a16:creationId xmlns:a16="http://schemas.microsoft.com/office/drawing/2014/main" id="{15333252-6340-4ADC-B6D1-BAA10760AEAB}"/>
            </a:ext>
          </a:extLst>
        </xdr:cNvPr>
        <xdr:cNvSpPr/>
      </xdr:nvSpPr>
      <xdr:spPr>
        <a:xfrm>
          <a:off x="113157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6" name="正方形/長方形 635">
          <a:extLst>
            <a:ext uri="{FF2B5EF4-FFF2-40B4-BE49-F238E27FC236}">
              <a16:creationId xmlns:a16="http://schemas.microsoft.com/office/drawing/2014/main" id="{7CB81F3F-547C-4679-9AF2-A094E11AAACD}"/>
            </a:ext>
          </a:extLst>
        </xdr:cNvPr>
        <xdr:cNvSpPr/>
      </xdr:nvSpPr>
      <xdr:spPr>
        <a:xfrm>
          <a:off x="113157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7" name="正方形/長方形 636">
          <a:extLst>
            <a:ext uri="{FF2B5EF4-FFF2-40B4-BE49-F238E27FC236}">
              <a16:creationId xmlns:a16="http://schemas.microsoft.com/office/drawing/2014/main" id="{DC34897C-DDE1-4CF8-ABD1-302AE153373C}"/>
            </a:ext>
          </a:extLst>
        </xdr:cNvPr>
        <xdr:cNvSpPr/>
      </xdr:nvSpPr>
      <xdr:spPr>
        <a:xfrm>
          <a:off x="122396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8" name="正方形/長方形 637">
          <a:extLst>
            <a:ext uri="{FF2B5EF4-FFF2-40B4-BE49-F238E27FC236}">
              <a16:creationId xmlns:a16="http://schemas.microsoft.com/office/drawing/2014/main" id="{682BE097-5BD9-4E11-854C-9398002CDB9D}"/>
            </a:ext>
          </a:extLst>
        </xdr:cNvPr>
        <xdr:cNvSpPr/>
      </xdr:nvSpPr>
      <xdr:spPr>
        <a:xfrm>
          <a:off x="122396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9" name="正方形/長方形 638">
          <a:extLst>
            <a:ext uri="{FF2B5EF4-FFF2-40B4-BE49-F238E27FC236}">
              <a16:creationId xmlns:a16="http://schemas.microsoft.com/office/drawing/2014/main" id="{4E829A7E-52D2-4F50-B245-BFC79E192174}"/>
            </a:ext>
          </a:extLst>
        </xdr:cNvPr>
        <xdr:cNvSpPr/>
      </xdr:nvSpPr>
      <xdr:spPr>
        <a:xfrm>
          <a:off x="132683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40" name="正方形/長方形 639">
          <a:extLst>
            <a:ext uri="{FF2B5EF4-FFF2-40B4-BE49-F238E27FC236}">
              <a16:creationId xmlns:a16="http://schemas.microsoft.com/office/drawing/2014/main" id="{C8ED5A1F-68DA-4845-9A2B-A7F29A2DF753}"/>
            </a:ext>
          </a:extLst>
        </xdr:cNvPr>
        <xdr:cNvSpPr/>
      </xdr:nvSpPr>
      <xdr:spPr>
        <a:xfrm>
          <a:off x="132683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1" name="正方形/長方形 640">
          <a:extLst>
            <a:ext uri="{FF2B5EF4-FFF2-40B4-BE49-F238E27FC236}">
              <a16:creationId xmlns:a16="http://schemas.microsoft.com/office/drawing/2014/main" id="{7ADF1CA5-92D3-44AE-AD9A-64E01B22FFF7}"/>
            </a:ext>
          </a:extLst>
        </xdr:cNvPr>
        <xdr:cNvSpPr/>
      </xdr:nvSpPr>
      <xdr:spPr>
        <a:xfrm>
          <a:off x="11210925" y="1224915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6545" cy="223520"/>
    <xdr:sp macro="" textlink="">
      <xdr:nvSpPr>
        <xdr:cNvPr id="642" name="テキスト ボックス 641">
          <a:extLst>
            <a:ext uri="{FF2B5EF4-FFF2-40B4-BE49-F238E27FC236}">
              <a16:creationId xmlns:a16="http://schemas.microsoft.com/office/drawing/2014/main" id="{DB2F6F6A-E470-4362-B678-4ADBA541A773}"/>
            </a:ext>
          </a:extLst>
        </xdr:cNvPr>
        <xdr:cNvSpPr txBox="1"/>
      </xdr:nvSpPr>
      <xdr:spPr>
        <a:xfrm>
          <a:off x="11172825" y="12068175"/>
          <a:ext cx="29654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43" name="直線コネクタ 642">
          <a:extLst>
            <a:ext uri="{FF2B5EF4-FFF2-40B4-BE49-F238E27FC236}">
              <a16:creationId xmlns:a16="http://schemas.microsoft.com/office/drawing/2014/main" id="{FDFBD302-4D09-4EFB-A55D-BB667A1298D4}"/>
            </a:ext>
          </a:extLst>
        </xdr:cNvPr>
        <xdr:cNvCxnSpPr/>
      </xdr:nvCxnSpPr>
      <xdr:spPr>
        <a:xfrm>
          <a:off x="11210925" y="144113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5455" cy="259080"/>
    <xdr:sp macro="" textlink="">
      <xdr:nvSpPr>
        <xdr:cNvPr id="644" name="テキスト ボックス 643">
          <a:extLst>
            <a:ext uri="{FF2B5EF4-FFF2-40B4-BE49-F238E27FC236}">
              <a16:creationId xmlns:a16="http://schemas.microsoft.com/office/drawing/2014/main" id="{DF73C3BE-A751-4843-8F65-78D10E67464A}"/>
            </a:ext>
          </a:extLst>
        </xdr:cNvPr>
        <xdr:cNvSpPr txBox="1"/>
      </xdr:nvSpPr>
      <xdr:spPr>
        <a:xfrm>
          <a:off x="10794365" y="1426591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168910</xdr:rowOff>
    </xdr:from>
    <xdr:to>
      <xdr:col>89</xdr:col>
      <xdr:colOff>177800</xdr:colOff>
      <xdr:row>86</xdr:row>
      <xdr:rowOff>168910</xdr:rowOff>
    </xdr:to>
    <xdr:cxnSp macro="">
      <xdr:nvCxnSpPr>
        <xdr:cNvPr id="645" name="直線コネクタ 644">
          <a:extLst>
            <a:ext uri="{FF2B5EF4-FFF2-40B4-BE49-F238E27FC236}">
              <a16:creationId xmlns:a16="http://schemas.microsoft.com/office/drawing/2014/main" id="{2BA2D1AF-31A4-4AD4-9605-B1BE1CF81203}"/>
            </a:ext>
          </a:extLst>
        </xdr:cNvPr>
        <xdr:cNvCxnSpPr/>
      </xdr:nvCxnSpPr>
      <xdr:spPr>
        <a:xfrm>
          <a:off x="11210925" y="1409446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86</xdr:row>
      <xdr:rowOff>26670</xdr:rowOff>
    </xdr:from>
    <xdr:ext cx="465455" cy="259080"/>
    <xdr:sp macro="" textlink="">
      <xdr:nvSpPr>
        <xdr:cNvPr id="646" name="テキスト ボックス 645">
          <a:extLst>
            <a:ext uri="{FF2B5EF4-FFF2-40B4-BE49-F238E27FC236}">
              <a16:creationId xmlns:a16="http://schemas.microsoft.com/office/drawing/2014/main" id="{6AF65067-1CB9-4BC1-B87E-318098A0FE3C}"/>
            </a:ext>
          </a:extLst>
        </xdr:cNvPr>
        <xdr:cNvSpPr txBox="1"/>
      </xdr:nvSpPr>
      <xdr:spPr>
        <a:xfrm>
          <a:off x="10794365" y="1396492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85</xdr:row>
      <xdr:rowOff>13335</xdr:rowOff>
    </xdr:from>
    <xdr:to>
      <xdr:col>89</xdr:col>
      <xdr:colOff>177800</xdr:colOff>
      <xdr:row>85</xdr:row>
      <xdr:rowOff>13335</xdr:rowOff>
    </xdr:to>
    <xdr:cxnSp macro="">
      <xdr:nvCxnSpPr>
        <xdr:cNvPr id="647" name="直線コネクタ 646">
          <a:extLst>
            <a:ext uri="{FF2B5EF4-FFF2-40B4-BE49-F238E27FC236}">
              <a16:creationId xmlns:a16="http://schemas.microsoft.com/office/drawing/2014/main" id="{39DEFF99-CBB1-40BA-BAEB-23BAC4F8F070}"/>
            </a:ext>
          </a:extLst>
        </xdr:cNvPr>
        <xdr:cNvCxnSpPr/>
      </xdr:nvCxnSpPr>
      <xdr:spPr>
        <a:xfrm>
          <a:off x="11210925" y="1378331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84</xdr:row>
      <xdr:rowOff>42545</xdr:rowOff>
    </xdr:from>
    <xdr:ext cx="403225" cy="257175"/>
    <xdr:sp macro="" textlink="">
      <xdr:nvSpPr>
        <xdr:cNvPr id="648" name="テキスト ボックス 647">
          <a:extLst>
            <a:ext uri="{FF2B5EF4-FFF2-40B4-BE49-F238E27FC236}">
              <a16:creationId xmlns:a16="http://schemas.microsoft.com/office/drawing/2014/main" id="{2C7F1D99-A051-49ED-A74F-F09B94EA3BE6}"/>
            </a:ext>
          </a:extLst>
        </xdr:cNvPr>
        <xdr:cNvSpPr txBox="1"/>
      </xdr:nvSpPr>
      <xdr:spPr>
        <a:xfrm>
          <a:off x="10845800" y="1365694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29845</xdr:rowOff>
    </xdr:from>
    <xdr:to>
      <xdr:col>89</xdr:col>
      <xdr:colOff>177800</xdr:colOff>
      <xdr:row>83</xdr:row>
      <xdr:rowOff>29845</xdr:rowOff>
    </xdr:to>
    <xdr:cxnSp macro="">
      <xdr:nvCxnSpPr>
        <xdr:cNvPr id="649" name="直線コネクタ 648">
          <a:extLst>
            <a:ext uri="{FF2B5EF4-FFF2-40B4-BE49-F238E27FC236}">
              <a16:creationId xmlns:a16="http://schemas.microsoft.com/office/drawing/2014/main" id="{D6034D38-92F8-4234-A4F0-84C52372357A}"/>
            </a:ext>
          </a:extLst>
        </xdr:cNvPr>
        <xdr:cNvCxnSpPr/>
      </xdr:nvCxnSpPr>
      <xdr:spPr>
        <a:xfrm>
          <a:off x="11210925" y="1347597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59055</xdr:rowOff>
    </xdr:from>
    <xdr:ext cx="403225" cy="259080"/>
    <xdr:sp macro="" textlink="">
      <xdr:nvSpPr>
        <xdr:cNvPr id="650" name="テキスト ボックス 649">
          <a:extLst>
            <a:ext uri="{FF2B5EF4-FFF2-40B4-BE49-F238E27FC236}">
              <a16:creationId xmlns:a16="http://schemas.microsoft.com/office/drawing/2014/main" id="{7318C87B-0C2D-4D6C-8C8B-E159D3A5EFB5}"/>
            </a:ext>
          </a:extLst>
        </xdr:cNvPr>
        <xdr:cNvSpPr txBox="1"/>
      </xdr:nvSpPr>
      <xdr:spPr>
        <a:xfrm>
          <a:off x="10845800" y="1334643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81</xdr:row>
      <xdr:rowOff>46355</xdr:rowOff>
    </xdr:from>
    <xdr:to>
      <xdr:col>89</xdr:col>
      <xdr:colOff>177800</xdr:colOff>
      <xdr:row>81</xdr:row>
      <xdr:rowOff>46355</xdr:rowOff>
    </xdr:to>
    <xdr:cxnSp macro="">
      <xdr:nvCxnSpPr>
        <xdr:cNvPr id="651" name="直線コネクタ 650">
          <a:extLst>
            <a:ext uri="{FF2B5EF4-FFF2-40B4-BE49-F238E27FC236}">
              <a16:creationId xmlns:a16="http://schemas.microsoft.com/office/drawing/2014/main" id="{D5FEF16A-31DD-4531-B480-65EF92C5DD8B}"/>
            </a:ext>
          </a:extLst>
        </xdr:cNvPr>
        <xdr:cNvCxnSpPr/>
      </xdr:nvCxnSpPr>
      <xdr:spPr>
        <a:xfrm>
          <a:off x="11210925" y="1317498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75565</xdr:rowOff>
    </xdr:from>
    <xdr:ext cx="403225" cy="257175"/>
    <xdr:sp macro="" textlink="">
      <xdr:nvSpPr>
        <xdr:cNvPr id="652" name="テキスト ボックス 651">
          <a:extLst>
            <a:ext uri="{FF2B5EF4-FFF2-40B4-BE49-F238E27FC236}">
              <a16:creationId xmlns:a16="http://schemas.microsoft.com/office/drawing/2014/main" id="{32A9D9BE-E25F-4F5F-BD08-60A996B02069}"/>
            </a:ext>
          </a:extLst>
        </xdr:cNvPr>
        <xdr:cNvSpPr txBox="1"/>
      </xdr:nvSpPr>
      <xdr:spPr>
        <a:xfrm>
          <a:off x="10845800" y="130390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63500</xdr:rowOff>
    </xdr:from>
    <xdr:to>
      <xdr:col>89</xdr:col>
      <xdr:colOff>177800</xdr:colOff>
      <xdr:row>79</xdr:row>
      <xdr:rowOff>63500</xdr:rowOff>
    </xdr:to>
    <xdr:cxnSp macro="">
      <xdr:nvCxnSpPr>
        <xdr:cNvPr id="653" name="直線コネクタ 652">
          <a:extLst>
            <a:ext uri="{FF2B5EF4-FFF2-40B4-BE49-F238E27FC236}">
              <a16:creationId xmlns:a16="http://schemas.microsoft.com/office/drawing/2014/main" id="{4D08A605-279D-432C-8813-5F5FE45AB774}"/>
            </a:ext>
          </a:extLst>
        </xdr:cNvPr>
        <xdr:cNvCxnSpPr/>
      </xdr:nvCxnSpPr>
      <xdr:spPr>
        <a:xfrm>
          <a:off x="11210925" y="1286827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78</xdr:row>
      <xdr:rowOff>92075</xdr:rowOff>
    </xdr:from>
    <xdr:ext cx="403225" cy="259080"/>
    <xdr:sp macro="" textlink="">
      <xdr:nvSpPr>
        <xdr:cNvPr id="654" name="テキスト ボックス 653">
          <a:extLst>
            <a:ext uri="{FF2B5EF4-FFF2-40B4-BE49-F238E27FC236}">
              <a16:creationId xmlns:a16="http://schemas.microsoft.com/office/drawing/2014/main" id="{0130814C-5D65-44F5-9B09-013D2D8D6DB8}"/>
            </a:ext>
          </a:extLst>
        </xdr:cNvPr>
        <xdr:cNvSpPr txBox="1"/>
      </xdr:nvSpPr>
      <xdr:spPr>
        <a:xfrm>
          <a:off x="10845800" y="127317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78740</xdr:rowOff>
    </xdr:from>
    <xdr:to>
      <xdr:col>89</xdr:col>
      <xdr:colOff>177800</xdr:colOff>
      <xdr:row>77</xdr:row>
      <xdr:rowOff>78740</xdr:rowOff>
    </xdr:to>
    <xdr:cxnSp macro="">
      <xdr:nvCxnSpPr>
        <xdr:cNvPr id="655" name="直線コネクタ 654">
          <a:extLst>
            <a:ext uri="{FF2B5EF4-FFF2-40B4-BE49-F238E27FC236}">
              <a16:creationId xmlns:a16="http://schemas.microsoft.com/office/drawing/2014/main" id="{97EB202C-D9AD-4E76-A8E9-C83082A00B1E}"/>
            </a:ext>
          </a:extLst>
        </xdr:cNvPr>
        <xdr:cNvCxnSpPr/>
      </xdr:nvCxnSpPr>
      <xdr:spPr>
        <a:xfrm>
          <a:off x="11210925" y="1255649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76</xdr:row>
      <xdr:rowOff>107950</xdr:rowOff>
    </xdr:from>
    <xdr:ext cx="337185" cy="259080"/>
    <xdr:sp macro="" textlink="">
      <xdr:nvSpPr>
        <xdr:cNvPr id="656" name="テキスト ボックス 655">
          <a:extLst>
            <a:ext uri="{FF2B5EF4-FFF2-40B4-BE49-F238E27FC236}">
              <a16:creationId xmlns:a16="http://schemas.microsoft.com/office/drawing/2014/main" id="{514CFCB8-BF0C-4998-B76E-53F6980EDA43}"/>
            </a:ext>
          </a:extLst>
        </xdr:cNvPr>
        <xdr:cNvSpPr txBox="1"/>
      </xdr:nvSpPr>
      <xdr:spPr>
        <a:xfrm>
          <a:off x="10903585" y="1242060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7" name="直線コネクタ 656">
          <a:extLst>
            <a:ext uri="{FF2B5EF4-FFF2-40B4-BE49-F238E27FC236}">
              <a16:creationId xmlns:a16="http://schemas.microsoft.com/office/drawing/2014/main" id="{EAA04314-211B-4962-B9C4-9E8E2F9E797B}"/>
            </a:ext>
          </a:extLst>
        </xdr:cNvPr>
        <xdr:cNvCxnSpPr/>
      </xdr:nvCxnSpPr>
      <xdr:spPr>
        <a:xfrm>
          <a:off x="11210925" y="122491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8" name="【児童館】&#10;有形固定資産減価償却率グラフ枠">
          <a:extLst>
            <a:ext uri="{FF2B5EF4-FFF2-40B4-BE49-F238E27FC236}">
              <a16:creationId xmlns:a16="http://schemas.microsoft.com/office/drawing/2014/main" id="{C6D892C5-C29C-4A68-BCDB-B0B8B313D7B9}"/>
            </a:ext>
          </a:extLst>
        </xdr:cNvPr>
        <xdr:cNvSpPr/>
      </xdr:nvSpPr>
      <xdr:spPr>
        <a:xfrm>
          <a:off x="11210925" y="1224915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17780</xdr:rowOff>
    </xdr:from>
    <xdr:to>
      <xdr:col>85</xdr:col>
      <xdr:colOff>126365</xdr:colOff>
      <xdr:row>86</xdr:row>
      <xdr:rowOff>168910</xdr:rowOff>
    </xdr:to>
    <xdr:cxnSp macro="">
      <xdr:nvCxnSpPr>
        <xdr:cNvPr id="659" name="直線コネクタ 658">
          <a:extLst>
            <a:ext uri="{FF2B5EF4-FFF2-40B4-BE49-F238E27FC236}">
              <a16:creationId xmlns:a16="http://schemas.microsoft.com/office/drawing/2014/main" id="{4A86ACFC-DA4C-4808-91B4-2C2453521372}"/>
            </a:ext>
          </a:extLst>
        </xdr:cNvPr>
        <xdr:cNvCxnSpPr/>
      </xdr:nvCxnSpPr>
      <xdr:spPr>
        <a:xfrm flipV="1">
          <a:off x="14696440" y="12657455"/>
          <a:ext cx="0" cy="1437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1270</xdr:rowOff>
    </xdr:from>
    <xdr:ext cx="469900" cy="259080"/>
    <xdr:sp macro="" textlink="">
      <xdr:nvSpPr>
        <xdr:cNvPr id="660" name="【児童館】&#10;有形固定資産減価償却率最小値テキスト">
          <a:extLst>
            <a:ext uri="{FF2B5EF4-FFF2-40B4-BE49-F238E27FC236}">
              <a16:creationId xmlns:a16="http://schemas.microsoft.com/office/drawing/2014/main" id="{7DABC47F-C61F-4624-97FC-CFBC0C17A025}"/>
            </a:ext>
          </a:extLst>
        </xdr:cNvPr>
        <xdr:cNvSpPr txBox="1"/>
      </xdr:nvSpPr>
      <xdr:spPr>
        <a:xfrm>
          <a:off x="14735175" y="140982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168910</xdr:rowOff>
    </xdr:from>
    <xdr:to>
      <xdr:col>86</xdr:col>
      <xdr:colOff>25400</xdr:colOff>
      <xdr:row>86</xdr:row>
      <xdr:rowOff>168910</xdr:rowOff>
    </xdr:to>
    <xdr:cxnSp macro="">
      <xdr:nvCxnSpPr>
        <xdr:cNvPr id="661" name="直線コネクタ 660">
          <a:extLst>
            <a:ext uri="{FF2B5EF4-FFF2-40B4-BE49-F238E27FC236}">
              <a16:creationId xmlns:a16="http://schemas.microsoft.com/office/drawing/2014/main" id="{3708D31F-F5D2-4127-9282-B66DEC4BBB7B}"/>
            </a:ext>
          </a:extLst>
        </xdr:cNvPr>
        <xdr:cNvCxnSpPr/>
      </xdr:nvCxnSpPr>
      <xdr:spPr>
        <a:xfrm>
          <a:off x="14611350" y="140944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135255</xdr:rowOff>
    </xdr:from>
    <xdr:ext cx="340360" cy="257175"/>
    <xdr:sp macro="" textlink="">
      <xdr:nvSpPr>
        <xdr:cNvPr id="662" name="【児童館】&#10;有形固定資産減価償却率最大値テキスト">
          <a:extLst>
            <a:ext uri="{FF2B5EF4-FFF2-40B4-BE49-F238E27FC236}">
              <a16:creationId xmlns:a16="http://schemas.microsoft.com/office/drawing/2014/main" id="{4D68BA91-C413-4857-99C1-E1FFA3838485}"/>
            </a:ext>
          </a:extLst>
        </xdr:cNvPr>
        <xdr:cNvSpPr txBox="1"/>
      </xdr:nvSpPr>
      <xdr:spPr>
        <a:xfrm>
          <a:off x="14735175" y="12451080"/>
          <a:ext cx="340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17780</xdr:rowOff>
    </xdr:from>
    <xdr:to>
      <xdr:col>86</xdr:col>
      <xdr:colOff>25400</xdr:colOff>
      <xdr:row>78</xdr:row>
      <xdr:rowOff>17780</xdr:rowOff>
    </xdr:to>
    <xdr:cxnSp macro="">
      <xdr:nvCxnSpPr>
        <xdr:cNvPr id="663" name="直線コネクタ 662">
          <a:extLst>
            <a:ext uri="{FF2B5EF4-FFF2-40B4-BE49-F238E27FC236}">
              <a16:creationId xmlns:a16="http://schemas.microsoft.com/office/drawing/2014/main" id="{51F1393B-31FB-4EBE-85CA-46DF743817EA}"/>
            </a:ext>
          </a:extLst>
        </xdr:cNvPr>
        <xdr:cNvCxnSpPr/>
      </xdr:nvCxnSpPr>
      <xdr:spPr>
        <a:xfrm>
          <a:off x="14611350" y="126574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153670</xdr:rowOff>
    </xdr:from>
    <xdr:ext cx="405130" cy="259080"/>
    <xdr:sp macro="" textlink="">
      <xdr:nvSpPr>
        <xdr:cNvPr id="664" name="【児童館】&#10;有形固定資産減価償却率平均値テキスト">
          <a:extLst>
            <a:ext uri="{FF2B5EF4-FFF2-40B4-BE49-F238E27FC236}">
              <a16:creationId xmlns:a16="http://schemas.microsoft.com/office/drawing/2014/main" id="{DF3F3FEA-EE3D-46F5-9F24-30927224B91C}"/>
            </a:ext>
          </a:extLst>
        </xdr:cNvPr>
        <xdr:cNvSpPr txBox="1"/>
      </xdr:nvSpPr>
      <xdr:spPr>
        <a:xfrm>
          <a:off x="14735175" y="1311719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81</xdr:row>
      <xdr:rowOff>130810</xdr:rowOff>
    </xdr:from>
    <xdr:to>
      <xdr:col>85</xdr:col>
      <xdr:colOff>177800</xdr:colOff>
      <xdr:row>82</xdr:row>
      <xdr:rowOff>60960</xdr:rowOff>
    </xdr:to>
    <xdr:sp macro="" textlink="">
      <xdr:nvSpPr>
        <xdr:cNvPr id="665" name="フローチャート: 判断 664">
          <a:extLst>
            <a:ext uri="{FF2B5EF4-FFF2-40B4-BE49-F238E27FC236}">
              <a16:creationId xmlns:a16="http://schemas.microsoft.com/office/drawing/2014/main" id="{D8E2F445-5548-42DF-BAA4-2AE8C525D9E6}"/>
            </a:ext>
          </a:extLst>
        </xdr:cNvPr>
        <xdr:cNvSpPr/>
      </xdr:nvSpPr>
      <xdr:spPr>
        <a:xfrm>
          <a:off x="14649450" y="132562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107950</xdr:rowOff>
    </xdr:from>
    <xdr:to>
      <xdr:col>81</xdr:col>
      <xdr:colOff>101600</xdr:colOff>
      <xdr:row>82</xdr:row>
      <xdr:rowOff>38100</xdr:rowOff>
    </xdr:to>
    <xdr:sp macro="" textlink="">
      <xdr:nvSpPr>
        <xdr:cNvPr id="666" name="フローチャート: 判断 665">
          <a:extLst>
            <a:ext uri="{FF2B5EF4-FFF2-40B4-BE49-F238E27FC236}">
              <a16:creationId xmlns:a16="http://schemas.microsoft.com/office/drawing/2014/main" id="{37C63F96-C718-4D52-A66E-1F1D394DC44A}"/>
            </a:ext>
          </a:extLst>
        </xdr:cNvPr>
        <xdr:cNvSpPr/>
      </xdr:nvSpPr>
      <xdr:spPr>
        <a:xfrm>
          <a:off x="13887450" y="132302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76835</xdr:rowOff>
    </xdr:from>
    <xdr:to>
      <xdr:col>76</xdr:col>
      <xdr:colOff>165100</xdr:colOff>
      <xdr:row>82</xdr:row>
      <xdr:rowOff>6985</xdr:rowOff>
    </xdr:to>
    <xdr:sp macro="" textlink="">
      <xdr:nvSpPr>
        <xdr:cNvPr id="667" name="フローチャート: 判断 666">
          <a:extLst>
            <a:ext uri="{FF2B5EF4-FFF2-40B4-BE49-F238E27FC236}">
              <a16:creationId xmlns:a16="http://schemas.microsoft.com/office/drawing/2014/main" id="{6AEB538A-0CA3-4859-9CD8-2766BB30963E}"/>
            </a:ext>
          </a:extLst>
        </xdr:cNvPr>
        <xdr:cNvSpPr/>
      </xdr:nvSpPr>
      <xdr:spPr>
        <a:xfrm>
          <a:off x="13096875" y="132022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83820</xdr:rowOff>
    </xdr:from>
    <xdr:to>
      <xdr:col>72</xdr:col>
      <xdr:colOff>38100</xdr:colOff>
      <xdr:row>82</xdr:row>
      <xdr:rowOff>13970</xdr:rowOff>
    </xdr:to>
    <xdr:sp macro="" textlink="">
      <xdr:nvSpPr>
        <xdr:cNvPr id="668" name="フローチャート: 判断 667">
          <a:extLst>
            <a:ext uri="{FF2B5EF4-FFF2-40B4-BE49-F238E27FC236}">
              <a16:creationId xmlns:a16="http://schemas.microsoft.com/office/drawing/2014/main" id="{5FF05B78-C47E-4C06-BC38-F8985929B258}"/>
            </a:ext>
          </a:extLst>
        </xdr:cNvPr>
        <xdr:cNvSpPr/>
      </xdr:nvSpPr>
      <xdr:spPr>
        <a:xfrm>
          <a:off x="12296775" y="1321244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80645</xdr:rowOff>
    </xdr:from>
    <xdr:to>
      <xdr:col>67</xdr:col>
      <xdr:colOff>101600</xdr:colOff>
      <xdr:row>82</xdr:row>
      <xdr:rowOff>10795</xdr:rowOff>
    </xdr:to>
    <xdr:sp macro="" textlink="">
      <xdr:nvSpPr>
        <xdr:cNvPr id="669" name="フローチャート: 判断 668">
          <a:extLst>
            <a:ext uri="{FF2B5EF4-FFF2-40B4-BE49-F238E27FC236}">
              <a16:creationId xmlns:a16="http://schemas.microsoft.com/office/drawing/2014/main" id="{1B7A5CD4-8037-4291-92B0-2AEB304A47A9}"/>
            </a:ext>
          </a:extLst>
        </xdr:cNvPr>
        <xdr:cNvSpPr/>
      </xdr:nvSpPr>
      <xdr:spPr>
        <a:xfrm>
          <a:off x="11487150" y="1320927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670" name="テキスト ボックス 669">
          <a:extLst>
            <a:ext uri="{FF2B5EF4-FFF2-40B4-BE49-F238E27FC236}">
              <a16:creationId xmlns:a16="http://schemas.microsoft.com/office/drawing/2014/main" id="{AA967712-8647-49BC-82D4-85A5F134A1EF}"/>
            </a:ext>
          </a:extLst>
        </xdr:cNvPr>
        <xdr:cNvSpPr txBox="1"/>
      </xdr:nvSpPr>
      <xdr:spPr>
        <a:xfrm>
          <a:off x="145256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671" name="テキスト ボックス 670">
          <a:extLst>
            <a:ext uri="{FF2B5EF4-FFF2-40B4-BE49-F238E27FC236}">
              <a16:creationId xmlns:a16="http://schemas.microsoft.com/office/drawing/2014/main" id="{2202E740-016C-4A21-AEF8-F3F9D89699AB}"/>
            </a:ext>
          </a:extLst>
        </xdr:cNvPr>
        <xdr:cNvSpPr txBox="1"/>
      </xdr:nvSpPr>
      <xdr:spPr>
        <a:xfrm>
          <a:off x="137636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672" name="テキスト ボックス 671">
          <a:extLst>
            <a:ext uri="{FF2B5EF4-FFF2-40B4-BE49-F238E27FC236}">
              <a16:creationId xmlns:a16="http://schemas.microsoft.com/office/drawing/2014/main" id="{E5E2B402-B1B9-4935-BB13-F6193BE79C44}"/>
            </a:ext>
          </a:extLst>
        </xdr:cNvPr>
        <xdr:cNvSpPr txBox="1"/>
      </xdr:nvSpPr>
      <xdr:spPr>
        <a:xfrm>
          <a:off x="129730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673" name="テキスト ボックス 672">
          <a:extLst>
            <a:ext uri="{FF2B5EF4-FFF2-40B4-BE49-F238E27FC236}">
              <a16:creationId xmlns:a16="http://schemas.microsoft.com/office/drawing/2014/main" id="{915394A4-DAB7-4DFF-AA26-260A3939F8DC}"/>
            </a:ext>
          </a:extLst>
        </xdr:cNvPr>
        <xdr:cNvSpPr txBox="1"/>
      </xdr:nvSpPr>
      <xdr:spPr>
        <a:xfrm>
          <a:off x="121729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674" name="テキスト ボックス 673">
          <a:extLst>
            <a:ext uri="{FF2B5EF4-FFF2-40B4-BE49-F238E27FC236}">
              <a16:creationId xmlns:a16="http://schemas.microsoft.com/office/drawing/2014/main" id="{0067746E-7E50-4581-B650-814AC138176D}"/>
            </a:ext>
          </a:extLst>
        </xdr:cNvPr>
        <xdr:cNvSpPr txBox="1"/>
      </xdr:nvSpPr>
      <xdr:spPr>
        <a:xfrm>
          <a:off x="113633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85</xdr:row>
      <xdr:rowOff>34925</xdr:rowOff>
    </xdr:from>
    <xdr:to>
      <xdr:col>85</xdr:col>
      <xdr:colOff>177800</xdr:colOff>
      <xdr:row>85</xdr:row>
      <xdr:rowOff>136525</xdr:rowOff>
    </xdr:to>
    <xdr:sp macro="" textlink="">
      <xdr:nvSpPr>
        <xdr:cNvPr id="675" name="楕円 674">
          <a:extLst>
            <a:ext uri="{FF2B5EF4-FFF2-40B4-BE49-F238E27FC236}">
              <a16:creationId xmlns:a16="http://schemas.microsoft.com/office/drawing/2014/main" id="{62E2700A-805F-493D-BA5D-F865C96F1817}"/>
            </a:ext>
          </a:extLst>
        </xdr:cNvPr>
        <xdr:cNvSpPr/>
      </xdr:nvSpPr>
      <xdr:spPr>
        <a:xfrm>
          <a:off x="14649450" y="138080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13335</xdr:rowOff>
    </xdr:from>
    <xdr:ext cx="405130" cy="259080"/>
    <xdr:sp macro="" textlink="">
      <xdr:nvSpPr>
        <xdr:cNvPr id="676" name="【児童館】&#10;有形固定資産減価償却率該当値テキスト">
          <a:extLst>
            <a:ext uri="{FF2B5EF4-FFF2-40B4-BE49-F238E27FC236}">
              <a16:creationId xmlns:a16="http://schemas.microsoft.com/office/drawing/2014/main" id="{EE0ABD99-5AC7-4D6D-84D3-CAF92910FC26}"/>
            </a:ext>
          </a:extLst>
        </xdr:cNvPr>
        <xdr:cNvSpPr txBox="1"/>
      </xdr:nvSpPr>
      <xdr:spPr>
        <a:xfrm>
          <a:off x="14735175" y="137833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86</xdr:row>
      <xdr:rowOff>118110</xdr:rowOff>
    </xdr:from>
    <xdr:to>
      <xdr:col>81</xdr:col>
      <xdr:colOff>101600</xdr:colOff>
      <xdr:row>87</xdr:row>
      <xdr:rowOff>48260</xdr:rowOff>
    </xdr:to>
    <xdr:sp macro="" textlink="">
      <xdr:nvSpPr>
        <xdr:cNvPr id="677" name="楕円 676">
          <a:extLst>
            <a:ext uri="{FF2B5EF4-FFF2-40B4-BE49-F238E27FC236}">
              <a16:creationId xmlns:a16="http://schemas.microsoft.com/office/drawing/2014/main" id="{070F34AA-C8B8-49A6-94D1-E74DFAF4EACD}"/>
            </a:ext>
          </a:extLst>
        </xdr:cNvPr>
        <xdr:cNvSpPr/>
      </xdr:nvSpPr>
      <xdr:spPr>
        <a:xfrm>
          <a:off x="13887450" y="1405636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86360</xdr:rowOff>
    </xdr:from>
    <xdr:to>
      <xdr:col>85</xdr:col>
      <xdr:colOff>127000</xdr:colOff>
      <xdr:row>86</xdr:row>
      <xdr:rowOff>168910</xdr:rowOff>
    </xdr:to>
    <xdr:cxnSp macro="">
      <xdr:nvCxnSpPr>
        <xdr:cNvPr id="678" name="直線コネクタ 677">
          <a:extLst>
            <a:ext uri="{FF2B5EF4-FFF2-40B4-BE49-F238E27FC236}">
              <a16:creationId xmlns:a16="http://schemas.microsoft.com/office/drawing/2014/main" id="{37387160-333F-4D97-9EDA-5584048D0502}"/>
            </a:ext>
          </a:extLst>
        </xdr:cNvPr>
        <xdr:cNvCxnSpPr/>
      </xdr:nvCxnSpPr>
      <xdr:spPr>
        <a:xfrm flipV="1">
          <a:off x="13935075" y="13856335"/>
          <a:ext cx="762000" cy="238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107950</xdr:rowOff>
    </xdr:from>
    <xdr:to>
      <xdr:col>76</xdr:col>
      <xdr:colOff>165100</xdr:colOff>
      <xdr:row>87</xdr:row>
      <xdr:rowOff>38100</xdr:rowOff>
    </xdr:to>
    <xdr:sp macro="" textlink="">
      <xdr:nvSpPr>
        <xdr:cNvPr id="679" name="楕円 678">
          <a:extLst>
            <a:ext uri="{FF2B5EF4-FFF2-40B4-BE49-F238E27FC236}">
              <a16:creationId xmlns:a16="http://schemas.microsoft.com/office/drawing/2014/main" id="{3E443F96-1F17-4F77-B2BC-FBA84AB100AD}"/>
            </a:ext>
          </a:extLst>
        </xdr:cNvPr>
        <xdr:cNvSpPr/>
      </xdr:nvSpPr>
      <xdr:spPr>
        <a:xfrm>
          <a:off x="13096875" y="140398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158750</xdr:rowOff>
    </xdr:from>
    <xdr:to>
      <xdr:col>81</xdr:col>
      <xdr:colOff>50800</xdr:colOff>
      <xdr:row>86</xdr:row>
      <xdr:rowOff>168910</xdr:rowOff>
    </xdr:to>
    <xdr:cxnSp macro="">
      <xdr:nvCxnSpPr>
        <xdr:cNvPr id="680" name="直線コネクタ 679">
          <a:extLst>
            <a:ext uri="{FF2B5EF4-FFF2-40B4-BE49-F238E27FC236}">
              <a16:creationId xmlns:a16="http://schemas.microsoft.com/office/drawing/2014/main" id="{139B3F4C-7DDF-4D90-BD33-1FF1397A0B4B}"/>
            </a:ext>
          </a:extLst>
        </xdr:cNvPr>
        <xdr:cNvCxnSpPr/>
      </xdr:nvCxnSpPr>
      <xdr:spPr>
        <a:xfrm>
          <a:off x="13144500" y="14097000"/>
          <a:ext cx="7905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93345</xdr:rowOff>
    </xdr:from>
    <xdr:to>
      <xdr:col>72</xdr:col>
      <xdr:colOff>38100</xdr:colOff>
      <xdr:row>87</xdr:row>
      <xdr:rowOff>23495</xdr:rowOff>
    </xdr:to>
    <xdr:sp macro="" textlink="">
      <xdr:nvSpPr>
        <xdr:cNvPr id="681" name="楕円 680">
          <a:extLst>
            <a:ext uri="{FF2B5EF4-FFF2-40B4-BE49-F238E27FC236}">
              <a16:creationId xmlns:a16="http://schemas.microsoft.com/office/drawing/2014/main" id="{B18CDFB7-7822-4546-AC2B-3BA99DCA9ADA}"/>
            </a:ext>
          </a:extLst>
        </xdr:cNvPr>
        <xdr:cNvSpPr/>
      </xdr:nvSpPr>
      <xdr:spPr>
        <a:xfrm>
          <a:off x="12296775" y="140284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144145</xdr:rowOff>
    </xdr:from>
    <xdr:to>
      <xdr:col>76</xdr:col>
      <xdr:colOff>114300</xdr:colOff>
      <xdr:row>86</xdr:row>
      <xdr:rowOff>158750</xdr:rowOff>
    </xdr:to>
    <xdr:cxnSp macro="">
      <xdr:nvCxnSpPr>
        <xdr:cNvPr id="682" name="直線コネクタ 681">
          <a:extLst>
            <a:ext uri="{FF2B5EF4-FFF2-40B4-BE49-F238E27FC236}">
              <a16:creationId xmlns:a16="http://schemas.microsoft.com/office/drawing/2014/main" id="{9531EA80-B265-47A2-AE19-E60328EEF2D4}"/>
            </a:ext>
          </a:extLst>
        </xdr:cNvPr>
        <xdr:cNvCxnSpPr/>
      </xdr:nvCxnSpPr>
      <xdr:spPr>
        <a:xfrm>
          <a:off x="12344400" y="14076045"/>
          <a:ext cx="8001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78740</xdr:rowOff>
    </xdr:from>
    <xdr:to>
      <xdr:col>67</xdr:col>
      <xdr:colOff>101600</xdr:colOff>
      <xdr:row>87</xdr:row>
      <xdr:rowOff>8890</xdr:rowOff>
    </xdr:to>
    <xdr:sp macro="" textlink="">
      <xdr:nvSpPr>
        <xdr:cNvPr id="683" name="楕円 682">
          <a:extLst>
            <a:ext uri="{FF2B5EF4-FFF2-40B4-BE49-F238E27FC236}">
              <a16:creationId xmlns:a16="http://schemas.microsoft.com/office/drawing/2014/main" id="{BFD8D257-C17C-4B1F-BE9B-F1A58166121E}"/>
            </a:ext>
          </a:extLst>
        </xdr:cNvPr>
        <xdr:cNvSpPr/>
      </xdr:nvSpPr>
      <xdr:spPr>
        <a:xfrm>
          <a:off x="11487150" y="1401381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129540</xdr:rowOff>
    </xdr:from>
    <xdr:to>
      <xdr:col>71</xdr:col>
      <xdr:colOff>177800</xdr:colOff>
      <xdr:row>86</xdr:row>
      <xdr:rowOff>144145</xdr:rowOff>
    </xdr:to>
    <xdr:cxnSp macro="">
      <xdr:nvCxnSpPr>
        <xdr:cNvPr id="684" name="直線コネクタ 683">
          <a:extLst>
            <a:ext uri="{FF2B5EF4-FFF2-40B4-BE49-F238E27FC236}">
              <a16:creationId xmlns:a16="http://schemas.microsoft.com/office/drawing/2014/main" id="{982AB4F1-DA2C-4AEA-A5F1-D6719A937900}"/>
            </a:ext>
          </a:extLst>
        </xdr:cNvPr>
        <xdr:cNvCxnSpPr/>
      </xdr:nvCxnSpPr>
      <xdr:spPr>
        <a:xfrm>
          <a:off x="11534775" y="14061440"/>
          <a:ext cx="809625"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80</xdr:row>
      <xdr:rowOff>54610</xdr:rowOff>
    </xdr:from>
    <xdr:ext cx="405130" cy="257175"/>
    <xdr:sp macro="" textlink="">
      <xdr:nvSpPr>
        <xdr:cNvPr id="685" name="n_1aveValue【児童館】&#10;有形固定資産減価償却率">
          <a:extLst>
            <a:ext uri="{FF2B5EF4-FFF2-40B4-BE49-F238E27FC236}">
              <a16:creationId xmlns:a16="http://schemas.microsoft.com/office/drawing/2014/main" id="{9845D1BE-6E0A-47B0-BB2D-08DC55AA6F50}"/>
            </a:ext>
          </a:extLst>
        </xdr:cNvPr>
        <xdr:cNvSpPr txBox="1"/>
      </xdr:nvSpPr>
      <xdr:spPr>
        <a:xfrm>
          <a:off x="13745210" y="1301813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80</xdr:row>
      <xdr:rowOff>23495</xdr:rowOff>
    </xdr:from>
    <xdr:ext cx="403225" cy="259080"/>
    <xdr:sp macro="" textlink="">
      <xdr:nvSpPr>
        <xdr:cNvPr id="686" name="n_2aveValue【児童館】&#10;有形固定資産減価償却率">
          <a:extLst>
            <a:ext uri="{FF2B5EF4-FFF2-40B4-BE49-F238E27FC236}">
              <a16:creationId xmlns:a16="http://schemas.microsoft.com/office/drawing/2014/main" id="{8932B424-D45C-4A17-AE32-0E1AC9AA2EA3}"/>
            </a:ext>
          </a:extLst>
        </xdr:cNvPr>
        <xdr:cNvSpPr txBox="1"/>
      </xdr:nvSpPr>
      <xdr:spPr>
        <a:xfrm>
          <a:off x="12964160" y="1299019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80</xdr:row>
      <xdr:rowOff>30480</xdr:rowOff>
    </xdr:from>
    <xdr:ext cx="403225" cy="257175"/>
    <xdr:sp macro="" textlink="">
      <xdr:nvSpPr>
        <xdr:cNvPr id="687" name="n_3aveValue【児童館】&#10;有形固定資産減価償却率">
          <a:extLst>
            <a:ext uri="{FF2B5EF4-FFF2-40B4-BE49-F238E27FC236}">
              <a16:creationId xmlns:a16="http://schemas.microsoft.com/office/drawing/2014/main" id="{5E50B2C2-6802-4C56-ADD2-02A476C43427}"/>
            </a:ext>
          </a:extLst>
        </xdr:cNvPr>
        <xdr:cNvSpPr txBox="1"/>
      </xdr:nvSpPr>
      <xdr:spPr>
        <a:xfrm>
          <a:off x="12164060" y="1299083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80</xdr:row>
      <xdr:rowOff>27305</xdr:rowOff>
    </xdr:from>
    <xdr:ext cx="403225" cy="259080"/>
    <xdr:sp macro="" textlink="">
      <xdr:nvSpPr>
        <xdr:cNvPr id="688" name="n_4aveValue【児童館】&#10;有形固定資産減価償却率">
          <a:extLst>
            <a:ext uri="{FF2B5EF4-FFF2-40B4-BE49-F238E27FC236}">
              <a16:creationId xmlns:a16="http://schemas.microsoft.com/office/drawing/2014/main" id="{5E87B5EC-5CCE-458C-A9EC-419A4A7BD98F}"/>
            </a:ext>
          </a:extLst>
        </xdr:cNvPr>
        <xdr:cNvSpPr txBox="1"/>
      </xdr:nvSpPr>
      <xdr:spPr>
        <a:xfrm>
          <a:off x="11354435" y="1299400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a:t>
          </a:r>
          <a:endParaRPr kumimoji="1" lang="ja-JP" altLang="en-US" sz="1000" b="1">
            <a:solidFill>
              <a:srgbClr val="000080"/>
            </a:solidFill>
            <a:latin typeface="ＭＳ Ｐゴシック"/>
            <a:ea typeface="ＭＳ Ｐゴシック"/>
          </a:endParaRPr>
        </a:p>
      </xdr:txBody>
    </xdr:sp>
    <xdr:clientData/>
  </xdr:oneCellAnchor>
  <xdr:oneCellAnchor>
    <xdr:from>
      <xdr:col>79</xdr:col>
      <xdr:colOff>184150</xdr:colOff>
      <xdr:row>87</xdr:row>
      <xdr:rowOff>39370</xdr:rowOff>
    </xdr:from>
    <xdr:ext cx="469900" cy="259080"/>
    <xdr:sp macro="" textlink="">
      <xdr:nvSpPr>
        <xdr:cNvPr id="689" name="n_1mainValue【児童館】&#10;有形固定資産減価償却率">
          <a:extLst>
            <a:ext uri="{FF2B5EF4-FFF2-40B4-BE49-F238E27FC236}">
              <a16:creationId xmlns:a16="http://schemas.microsoft.com/office/drawing/2014/main" id="{0BA1EE4E-48E0-4091-BD32-31C39FB48019}"/>
            </a:ext>
          </a:extLst>
        </xdr:cNvPr>
        <xdr:cNvSpPr txBox="1"/>
      </xdr:nvSpPr>
      <xdr:spPr>
        <a:xfrm>
          <a:off x="13716000" y="141363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87</xdr:row>
      <xdr:rowOff>29210</xdr:rowOff>
    </xdr:from>
    <xdr:ext cx="403225" cy="257175"/>
    <xdr:sp macro="" textlink="">
      <xdr:nvSpPr>
        <xdr:cNvPr id="690" name="n_2mainValue【児童館】&#10;有形固定資産減価償却率">
          <a:extLst>
            <a:ext uri="{FF2B5EF4-FFF2-40B4-BE49-F238E27FC236}">
              <a16:creationId xmlns:a16="http://schemas.microsoft.com/office/drawing/2014/main" id="{FF24A17D-7C3F-4B7E-B835-7821569EE5EC}"/>
            </a:ext>
          </a:extLst>
        </xdr:cNvPr>
        <xdr:cNvSpPr txBox="1"/>
      </xdr:nvSpPr>
      <xdr:spPr>
        <a:xfrm>
          <a:off x="12964160" y="1412303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87</xdr:row>
      <xdr:rowOff>14605</xdr:rowOff>
    </xdr:from>
    <xdr:ext cx="403225" cy="259080"/>
    <xdr:sp macro="" textlink="">
      <xdr:nvSpPr>
        <xdr:cNvPr id="691" name="n_3mainValue【児童館】&#10;有形固定資産減価償却率">
          <a:extLst>
            <a:ext uri="{FF2B5EF4-FFF2-40B4-BE49-F238E27FC236}">
              <a16:creationId xmlns:a16="http://schemas.microsoft.com/office/drawing/2014/main" id="{D3D8B98A-1519-4A20-92B5-670C2AEA4C93}"/>
            </a:ext>
          </a:extLst>
        </xdr:cNvPr>
        <xdr:cNvSpPr txBox="1"/>
      </xdr:nvSpPr>
      <xdr:spPr>
        <a:xfrm>
          <a:off x="12164060" y="1410843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87</xdr:row>
      <xdr:rowOff>0</xdr:rowOff>
    </xdr:from>
    <xdr:ext cx="403225" cy="259080"/>
    <xdr:sp macro="" textlink="">
      <xdr:nvSpPr>
        <xdr:cNvPr id="692" name="n_4mainValue【児童館】&#10;有形固定資産減価償却率">
          <a:extLst>
            <a:ext uri="{FF2B5EF4-FFF2-40B4-BE49-F238E27FC236}">
              <a16:creationId xmlns:a16="http://schemas.microsoft.com/office/drawing/2014/main" id="{F159635B-F485-4C1D-BB34-14895D078BC7}"/>
            </a:ext>
          </a:extLst>
        </xdr:cNvPr>
        <xdr:cNvSpPr txBox="1"/>
      </xdr:nvSpPr>
      <xdr:spPr>
        <a:xfrm>
          <a:off x="11354435" y="1409700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93" name="正方形/長方形 692">
          <a:extLst>
            <a:ext uri="{FF2B5EF4-FFF2-40B4-BE49-F238E27FC236}">
              <a16:creationId xmlns:a16="http://schemas.microsoft.com/office/drawing/2014/main" id="{2E72FA43-8367-432A-8C5F-51026411B4D7}"/>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94" name="正方形/長方形 693">
          <a:extLst>
            <a:ext uri="{FF2B5EF4-FFF2-40B4-BE49-F238E27FC236}">
              <a16:creationId xmlns:a16="http://schemas.microsoft.com/office/drawing/2014/main" id="{27A4D33E-5DB2-4AAA-B732-B56EFD7E931E}"/>
            </a:ext>
          </a:extLst>
        </xdr:cNvPr>
        <xdr:cNvSpPr/>
      </xdr:nvSpPr>
      <xdr:spPr>
        <a:xfrm>
          <a:off x="165830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5" name="正方形/長方形 694">
          <a:extLst>
            <a:ext uri="{FF2B5EF4-FFF2-40B4-BE49-F238E27FC236}">
              <a16:creationId xmlns:a16="http://schemas.microsoft.com/office/drawing/2014/main" id="{0EEB37B0-4826-404C-B5AC-3865C0AE51C7}"/>
            </a:ext>
          </a:extLst>
        </xdr:cNvPr>
        <xdr:cNvSpPr/>
      </xdr:nvSpPr>
      <xdr:spPr>
        <a:xfrm>
          <a:off x="165830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6" name="正方形/長方形 695">
          <a:extLst>
            <a:ext uri="{FF2B5EF4-FFF2-40B4-BE49-F238E27FC236}">
              <a16:creationId xmlns:a16="http://schemas.microsoft.com/office/drawing/2014/main" id="{B29562F8-8444-42A2-A945-1407756B3711}"/>
            </a:ext>
          </a:extLst>
        </xdr:cNvPr>
        <xdr:cNvSpPr/>
      </xdr:nvSpPr>
      <xdr:spPr>
        <a:xfrm>
          <a:off x="174879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7" name="正方形/長方形 696">
          <a:extLst>
            <a:ext uri="{FF2B5EF4-FFF2-40B4-BE49-F238E27FC236}">
              <a16:creationId xmlns:a16="http://schemas.microsoft.com/office/drawing/2014/main" id="{0D86A4E1-41E7-4E57-9310-975C32E52396}"/>
            </a:ext>
          </a:extLst>
        </xdr:cNvPr>
        <xdr:cNvSpPr/>
      </xdr:nvSpPr>
      <xdr:spPr>
        <a:xfrm>
          <a:off x="174879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8" name="正方形/長方形 697">
          <a:extLst>
            <a:ext uri="{FF2B5EF4-FFF2-40B4-BE49-F238E27FC236}">
              <a16:creationId xmlns:a16="http://schemas.microsoft.com/office/drawing/2014/main" id="{DDD47748-20B5-477E-BD26-74A586F25F21}"/>
            </a:ext>
          </a:extLst>
        </xdr:cNvPr>
        <xdr:cNvSpPr/>
      </xdr:nvSpPr>
      <xdr:spPr>
        <a:xfrm>
          <a:off x="185166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9" name="正方形/長方形 698">
          <a:extLst>
            <a:ext uri="{FF2B5EF4-FFF2-40B4-BE49-F238E27FC236}">
              <a16:creationId xmlns:a16="http://schemas.microsoft.com/office/drawing/2014/main" id="{0D3E1A21-6D49-4413-BBDC-0F2D2B3D6D9D}"/>
            </a:ext>
          </a:extLst>
        </xdr:cNvPr>
        <xdr:cNvSpPr/>
      </xdr:nvSpPr>
      <xdr:spPr>
        <a:xfrm>
          <a:off x="185166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00" name="正方形/長方形 699">
          <a:extLst>
            <a:ext uri="{FF2B5EF4-FFF2-40B4-BE49-F238E27FC236}">
              <a16:creationId xmlns:a16="http://schemas.microsoft.com/office/drawing/2014/main" id="{14796B7E-DE8E-4978-8E27-1AE95B17A2BC}"/>
            </a:ext>
          </a:extLst>
        </xdr:cNvPr>
        <xdr:cNvSpPr/>
      </xdr:nvSpPr>
      <xdr:spPr>
        <a:xfrm>
          <a:off x="16459200" y="1224915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7980" cy="223520"/>
    <xdr:sp macro="" textlink="">
      <xdr:nvSpPr>
        <xdr:cNvPr id="701" name="テキスト ボックス 700">
          <a:extLst>
            <a:ext uri="{FF2B5EF4-FFF2-40B4-BE49-F238E27FC236}">
              <a16:creationId xmlns:a16="http://schemas.microsoft.com/office/drawing/2014/main" id="{A5D38E5F-4DDB-4468-88B6-7073F0CC9409}"/>
            </a:ext>
          </a:extLst>
        </xdr:cNvPr>
        <xdr:cNvSpPr txBox="1"/>
      </xdr:nvSpPr>
      <xdr:spPr>
        <a:xfrm>
          <a:off x="16440150" y="12068175"/>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02" name="直線コネクタ 701">
          <a:extLst>
            <a:ext uri="{FF2B5EF4-FFF2-40B4-BE49-F238E27FC236}">
              <a16:creationId xmlns:a16="http://schemas.microsoft.com/office/drawing/2014/main" id="{6F2A3F9F-8C42-47FC-AAC3-834A537D2EC2}"/>
            </a:ext>
          </a:extLst>
        </xdr:cNvPr>
        <xdr:cNvCxnSpPr/>
      </xdr:nvCxnSpPr>
      <xdr:spPr>
        <a:xfrm>
          <a:off x="16459200" y="144113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03" name="直線コネクタ 702">
          <a:extLst>
            <a:ext uri="{FF2B5EF4-FFF2-40B4-BE49-F238E27FC236}">
              <a16:creationId xmlns:a16="http://schemas.microsoft.com/office/drawing/2014/main" id="{BBAFC752-0EE7-4294-AF10-B9F2F0582A73}"/>
            </a:ext>
          </a:extLst>
        </xdr:cNvPr>
        <xdr:cNvCxnSpPr/>
      </xdr:nvCxnSpPr>
      <xdr:spPr>
        <a:xfrm>
          <a:off x="16459200" y="139731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67310</xdr:rowOff>
    </xdr:from>
    <xdr:ext cx="465455" cy="259080"/>
    <xdr:sp macro="" textlink="">
      <xdr:nvSpPr>
        <xdr:cNvPr id="704" name="テキスト ボックス 703">
          <a:extLst>
            <a:ext uri="{FF2B5EF4-FFF2-40B4-BE49-F238E27FC236}">
              <a16:creationId xmlns:a16="http://schemas.microsoft.com/office/drawing/2014/main" id="{176D6489-F43B-4937-ABD2-52BD5E7D85CA}"/>
            </a:ext>
          </a:extLst>
        </xdr:cNvPr>
        <xdr:cNvSpPr txBox="1"/>
      </xdr:nvSpPr>
      <xdr:spPr>
        <a:xfrm>
          <a:off x="16052165" y="1383728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05" name="直線コネクタ 704">
          <a:extLst>
            <a:ext uri="{FF2B5EF4-FFF2-40B4-BE49-F238E27FC236}">
              <a16:creationId xmlns:a16="http://schemas.microsoft.com/office/drawing/2014/main" id="{822D61A9-F0CE-4C4E-B485-81F65BD1FB2C}"/>
            </a:ext>
          </a:extLst>
        </xdr:cNvPr>
        <xdr:cNvCxnSpPr/>
      </xdr:nvCxnSpPr>
      <xdr:spPr>
        <a:xfrm>
          <a:off x="16459200" y="135445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124460</xdr:rowOff>
    </xdr:from>
    <xdr:ext cx="465455" cy="259080"/>
    <xdr:sp macro="" textlink="">
      <xdr:nvSpPr>
        <xdr:cNvPr id="706" name="テキスト ボックス 705">
          <a:extLst>
            <a:ext uri="{FF2B5EF4-FFF2-40B4-BE49-F238E27FC236}">
              <a16:creationId xmlns:a16="http://schemas.microsoft.com/office/drawing/2014/main" id="{E21A4528-FC89-4D43-9E17-BD58F03A58F0}"/>
            </a:ext>
          </a:extLst>
        </xdr:cNvPr>
        <xdr:cNvSpPr txBox="1"/>
      </xdr:nvSpPr>
      <xdr:spPr>
        <a:xfrm>
          <a:off x="16052165" y="134086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7" name="直線コネクタ 706">
          <a:extLst>
            <a:ext uri="{FF2B5EF4-FFF2-40B4-BE49-F238E27FC236}">
              <a16:creationId xmlns:a16="http://schemas.microsoft.com/office/drawing/2014/main" id="{35AE8B5A-1121-4799-86DF-7078418CD331}"/>
            </a:ext>
          </a:extLst>
        </xdr:cNvPr>
        <xdr:cNvCxnSpPr/>
      </xdr:nvCxnSpPr>
      <xdr:spPr>
        <a:xfrm>
          <a:off x="16459200" y="131159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10160</xdr:rowOff>
    </xdr:from>
    <xdr:ext cx="465455" cy="259080"/>
    <xdr:sp macro="" textlink="">
      <xdr:nvSpPr>
        <xdr:cNvPr id="708" name="テキスト ボックス 707">
          <a:extLst>
            <a:ext uri="{FF2B5EF4-FFF2-40B4-BE49-F238E27FC236}">
              <a16:creationId xmlns:a16="http://schemas.microsoft.com/office/drawing/2014/main" id="{498403BD-177F-41F7-A3CF-CB4F485A4199}"/>
            </a:ext>
          </a:extLst>
        </xdr:cNvPr>
        <xdr:cNvSpPr txBox="1"/>
      </xdr:nvSpPr>
      <xdr:spPr>
        <a:xfrm>
          <a:off x="16052165" y="1297051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9" name="直線コネクタ 708">
          <a:extLst>
            <a:ext uri="{FF2B5EF4-FFF2-40B4-BE49-F238E27FC236}">
              <a16:creationId xmlns:a16="http://schemas.microsoft.com/office/drawing/2014/main" id="{67E96B4C-BDFA-4353-9244-4A296539D15C}"/>
            </a:ext>
          </a:extLst>
        </xdr:cNvPr>
        <xdr:cNvCxnSpPr/>
      </xdr:nvCxnSpPr>
      <xdr:spPr>
        <a:xfrm>
          <a:off x="16459200" y="126777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77</xdr:row>
      <xdr:rowOff>67310</xdr:rowOff>
    </xdr:from>
    <xdr:ext cx="465455" cy="259080"/>
    <xdr:sp macro="" textlink="">
      <xdr:nvSpPr>
        <xdr:cNvPr id="710" name="テキスト ボックス 709">
          <a:extLst>
            <a:ext uri="{FF2B5EF4-FFF2-40B4-BE49-F238E27FC236}">
              <a16:creationId xmlns:a16="http://schemas.microsoft.com/office/drawing/2014/main" id="{447F3841-F97C-4EDA-B1A7-24902BF7ADF0}"/>
            </a:ext>
          </a:extLst>
        </xdr:cNvPr>
        <xdr:cNvSpPr txBox="1"/>
      </xdr:nvSpPr>
      <xdr:spPr>
        <a:xfrm>
          <a:off x="16052165" y="1254188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11" name="直線コネクタ 710">
          <a:extLst>
            <a:ext uri="{FF2B5EF4-FFF2-40B4-BE49-F238E27FC236}">
              <a16:creationId xmlns:a16="http://schemas.microsoft.com/office/drawing/2014/main" id="{F9BAC967-01AF-4FD6-B6FF-4E8D977DF270}"/>
            </a:ext>
          </a:extLst>
        </xdr:cNvPr>
        <xdr:cNvCxnSpPr/>
      </xdr:nvCxnSpPr>
      <xdr:spPr>
        <a:xfrm>
          <a:off x="16459200" y="12249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5455" cy="259080"/>
    <xdr:sp macro="" textlink="">
      <xdr:nvSpPr>
        <xdr:cNvPr id="712" name="テキスト ボックス 711">
          <a:extLst>
            <a:ext uri="{FF2B5EF4-FFF2-40B4-BE49-F238E27FC236}">
              <a16:creationId xmlns:a16="http://schemas.microsoft.com/office/drawing/2014/main" id="{827FCED7-1185-4F8B-B919-7A60D4C09A5C}"/>
            </a:ext>
          </a:extLst>
        </xdr:cNvPr>
        <xdr:cNvSpPr txBox="1"/>
      </xdr:nvSpPr>
      <xdr:spPr>
        <a:xfrm>
          <a:off x="16052165" y="121132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13" name="【児童館】&#10;一人当たり面積グラフ枠">
          <a:extLst>
            <a:ext uri="{FF2B5EF4-FFF2-40B4-BE49-F238E27FC236}">
              <a16:creationId xmlns:a16="http://schemas.microsoft.com/office/drawing/2014/main" id="{634601C0-EE03-4628-83A7-62DF75E9DA72}"/>
            </a:ext>
          </a:extLst>
        </xdr:cNvPr>
        <xdr:cNvSpPr/>
      </xdr:nvSpPr>
      <xdr:spPr>
        <a:xfrm>
          <a:off x="16459200" y="1224915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77</xdr:row>
      <xdr:rowOff>95250</xdr:rowOff>
    </xdr:from>
    <xdr:to>
      <xdr:col>116</xdr:col>
      <xdr:colOff>62865</xdr:colOff>
      <xdr:row>85</xdr:row>
      <xdr:rowOff>163830</xdr:rowOff>
    </xdr:to>
    <xdr:cxnSp macro="">
      <xdr:nvCxnSpPr>
        <xdr:cNvPr id="714" name="直線コネクタ 713">
          <a:extLst>
            <a:ext uri="{FF2B5EF4-FFF2-40B4-BE49-F238E27FC236}">
              <a16:creationId xmlns:a16="http://schemas.microsoft.com/office/drawing/2014/main" id="{3B3A3133-B7A5-450C-912F-923FEB24E6D6}"/>
            </a:ext>
          </a:extLst>
        </xdr:cNvPr>
        <xdr:cNvCxnSpPr/>
      </xdr:nvCxnSpPr>
      <xdr:spPr>
        <a:xfrm flipV="1">
          <a:off x="19954240" y="12573000"/>
          <a:ext cx="0" cy="13608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167640</xdr:rowOff>
    </xdr:from>
    <xdr:ext cx="469900" cy="257175"/>
    <xdr:sp macro="" textlink="">
      <xdr:nvSpPr>
        <xdr:cNvPr id="715" name="【児童館】&#10;一人当たり面積最小値テキスト">
          <a:extLst>
            <a:ext uri="{FF2B5EF4-FFF2-40B4-BE49-F238E27FC236}">
              <a16:creationId xmlns:a16="http://schemas.microsoft.com/office/drawing/2014/main" id="{3DB9B7FA-D001-4C05-AF61-0C0293DF95AA}"/>
            </a:ext>
          </a:extLst>
        </xdr:cNvPr>
        <xdr:cNvSpPr txBox="1"/>
      </xdr:nvSpPr>
      <xdr:spPr>
        <a:xfrm>
          <a:off x="19992975" y="1393761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dr:col>115</xdr:col>
      <xdr:colOff>165100</xdr:colOff>
      <xdr:row>85</xdr:row>
      <xdr:rowOff>163830</xdr:rowOff>
    </xdr:from>
    <xdr:to>
      <xdr:col>116</xdr:col>
      <xdr:colOff>152400</xdr:colOff>
      <xdr:row>85</xdr:row>
      <xdr:rowOff>163830</xdr:rowOff>
    </xdr:to>
    <xdr:cxnSp macro="">
      <xdr:nvCxnSpPr>
        <xdr:cNvPr id="716" name="直線コネクタ 715">
          <a:extLst>
            <a:ext uri="{FF2B5EF4-FFF2-40B4-BE49-F238E27FC236}">
              <a16:creationId xmlns:a16="http://schemas.microsoft.com/office/drawing/2014/main" id="{35107AC5-0215-4657-99F3-BC339C4D197C}"/>
            </a:ext>
          </a:extLst>
        </xdr:cNvPr>
        <xdr:cNvCxnSpPr/>
      </xdr:nvCxnSpPr>
      <xdr:spPr>
        <a:xfrm>
          <a:off x="19878675" y="139338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41910</xdr:rowOff>
    </xdr:from>
    <xdr:ext cx="469900" cy="257175"/>
    <xdr:sp macro="" textlink="">
      <xdr:nvSpPr>
        <xdr:cNvPr id="717" name="【児童館】&#10;一人当たり面積最大値テキスト">
          <a:extLst>
            <a:ext uri="{FF2B5EF4-FFF2-40B4-BE49-F238E27FC236}">
              <a16:creationId xmlns:a16="http://schemas.microsoft.com/office/drawing/2014/main" id="{53CBDD50-B997-47C9-8782-9F29ECA5004A}"/>
            </a:ext>
          </a:extLst>
        </xdr:cNvPr>
        <xdr:cNvSpPr txBox="1"/>
      </xdr:nvSpPr>
      <xdr:spPr>
        <a:xfrm>
          <a:off x="19992975" y="1236091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0.065</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718" name="直線コネクタ 717">
          <a:extLst>
            <a:ext uri="{FF2B5EF4-FFF2-40B4-BE49-F238E27FC236}">
              <a16:creationId xmlns:a16="http://schemas.microsoft.com/office/drawing/2014/main" id="{70DC70F4-165E-4785-8EF2-7BF1EBDB413C}"/>
            </a:ext>
          </a:extLst>
        </xdr:cNvPr>
        <xdr:cNvCxnSpPr/>
      </xdr:nvCxnSpPr>
      <xdr:spPr>
        <a:xfrm>
          <a:off x="19878675" y="125730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22860</xdr:rowOff>
    </xdr:from>
    <xdr:ext cx="469900" cy="259080"/>
    <xdr:sp macro="" textlink="">
      <xdr:nvSpPr>
        <xdr:cNvPr id="719" name="【児童館】&#10;一人当たり面積平均値テキスト">
          <a:extLst>
            <a:ext uri="{FF2B5EF4-FFF2-40B4-BE49-F238E27FC236}">
              <a16:creationId xmlns:a16="http://schemas.microsoft.com/office/drawing/2014/main" id="{AF617282-B1BB-47EF-BE17-B43A024671B9}"/>
            </a:ext>
          </a:extLst>
        </xdr:cNvPr>
        <xdr:cNvSpPr txBox="1"/>
      </xdr:nvSpPr>
      <xdr:spPr>
        <a:xfrm>
          <a:off x="19992975" y="134753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20" name="フローチャート: 判断 719">
          <a:extLst>
            <a:ext uri="{FF2B5EF4-FFF2-40B4-BE49-F238E27FC236}">
              <a16:creationId xmlns:a16="http://schemas.microsoft.com/office/drawing/2014/main" id="{61CEC9A1-1B7A-4B81-BE64-D4CE6F8141AC}"/>
            </a:ext>
          </a:extLst>
        </xdr:cNvPr>
        <xdr:cNvSpPr/>
      </xdr:nvSpPr>
      <xdr:spPr>
        <a:xfrm>
          <a:off x="19897725" y="134969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721" name="フローチャート: 判断 720">
          <a:extLst>
            <a:ext uri="{FF2B5EF4-FFF2-40B4-BE49-F238E27FC236}">
              <a16:creationId xmlns:a16="http://schemas.microsoft.com/office/drawing/2014/main" id="{91D95817-0CEA-42E0-8C33-A50A46598AC6}"/>
            </a:ext>
          </a:extLst>
        </xdr:cNvPr>
        <xdr:cNvSpPr/>
      </xdr:nvSpPr>
      <xdr:spPr>
        <a:xfrm>
          <a:off x="19154775" y="134969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722" name="フローチャート: 判断 721">
          <a:extLst>
            <a:ext uri="{FF2B5EF4-FFF2-40B4-BE49-F238E27FC236}">
              <a16:creationId xmlns:a16="http://schemas.microsoft.com/office/drawing/2014/main" id="{9C7F9737-5426-4125-8397-20900DDAD083}"/>
            </a:ext>
          </a:extLst>
        </xdr:cNvPr>
        <xdr:cNvSpPr/>
      </xdr:nvSpPr>
      <xdr:spPr>
        <a:xfrm>
          <a:off x="18345150" y="134969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723" name="フローチャート: 判断 722">
          <a:extLst>
            <a:ext uri="{FF2B5EF4-FFF2-40B4-BE49-F238E27FC236}">
              <a16:creationId xmlns:a16="http://schemas.microsoft.com/office/drawing/2014/main" id="{0071FD50-FD76-4FD9-A5FE-3D4BF9DAD83A}"/>
            </a:ext>
          </a:extLst>
        </xdr:cNvPr>
        <xdr:cNvSpPr/>
      </xdr:nvSpPr>
      <xdr:spPr>
        <a:xfrm>
          <a:off x="17554575" y="135362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170180</xdr:rowOff>
    </xdr:from>
    <xdr:to>
      <xdr:col>98</xdr:col>
      <xdr:colOff>38100</xdr:colOff>
      <xdr:row>83</xdr:row>
      <xdr:rowOff>100330</xdr:rowOff>
    </xdr:to>
    <xdr:sp macro="" textlink="">
      <xdr:nvSpPr>
        <xdr:cNvPr id="724" name="フローチャート: 判断 723">
          <a:extLst>
            <a:ext uri="{FF2B5EF4-FFF2-40B4-BE49-F238E27FC236}">
              <a16:creationId xmlns:a16="http://schemas.microsoft.com/office/drawing/2014/main" id="{A22C8FFF-652F-4CFA-8397-E829E8EA3F78}"/>
            </a:ext>
          </a:extLst>
        </xdr:cNvPr>
        <xdr:cNvSpPr/>
      </xdr:nvSpPr>
      <xdr:spPr>
        <a:xfrm>
          <a:off x="16754475" y="134480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725" name="テキスト ボックス 724">
          <a:extLst>
            <a:ext uri="{FF2B5EF4-FFF2-40B4-BE49-F238E27FC236}">
              <a16:creationId xmlns:a16="http://schemas.microsoft.com/office/drawing/2014/main" id="{0FF99402-9EB7-4E81-B57B-B6904A3408B4}"/>
            </a:ext>
          </a:extLst>
        </xdr:cNvPr>
        <xdr:cNvSpPr txBox="1"/>
      </xdr:nvSpPr>
      <xdr:spPr>
        <a:xfrm>
          <a:off x="197834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726" name="テキスト ボックス 725">
          <a:extLst>
            <a:ext uri="{FF2B5EF4-FFF2-40B4-BE49-F238E27FC236}">
              <a16:creationId xmlns:a16="http://schemas.microsoft.com/office/drawing/2014/main" id="{C9D76758-D671-4285-B2C2-FFF091863410}"/>
            </a:ext>
          </a:extLst>
        </xdr:cNvPr>
        <xdr:cNvSpPr txBox="1"/>
      </xdr:nvSpPr>
      <xdr:spPr>
        <a:xfrm>
          <a:off x="190309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727" name="テキスト ボックス 726">
          <a:extLst>
            <a:ext uri="{FF2B5EF4-FFF2-40B4-BE49-F238E27FC236}">
              <a16:creationId xmlns:a16="http://schemas.microsoft.com/office/drawing/2014/main" id="{1C4FF577-AAD6-4827-8E9F-B55CEDEC5EFA}"/>
            </a:ext>
          </a:extLst>
        </xdr:cNvPr>
        <xdr:cNvSpPr txBox="1"/>
      </xdr:nvSpPr>
      <xdr:spPr>
        <a:xfrm>
          <a:off x="182213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728" name="テキスト ボックス 727">
          <a:extLst>
            <a:ext uri="{FF2B5EF4-FFF2-40B4-BE49-F238E27FC236}">
              <a16:creationId xmlns:a16="http://schemas.microsoft.com/office/drawing/2014/main" id="{81227E0C-BD4C-4B7C-AB1E-F7E7C7504395}"/>
            </a:ext>
          </a:extLst>
        </xdr:cNvPr>
        <xdr:cNvSpPr txBox="1"/>
      </xdr:nvSpPr>
      <xdr:spPr>
        <a:xfrm>
          <a:off x="174307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729" name="テキスト ボックス 728">
          <a:extLst>
            <a:ext uri="{FF2B5EF4-FFF2-40B4-BE49-F238E27FC236}">
              <a16:creationId xmlns:a16="http://schemas.microsoft.com/office/drawing/2014/main" id="{DFEE6146-E943-48B5-8B5B-E1C78F4D0E5D}"/>
            </a:ext>
          </a:extLst>
        </xdr:cNvPr>
        <xdr:cNvSpPr txBox="1"/>
      </xdr:nvSpPr>
      <xdr:spPr>
        <a:xfrm>
          <a:off x="166306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30" name="楕円 729">
          <a:extLst>
            <a:ext uri="{FF2B5EF4-FFF2-40B4-BE49-F238E27FC236}">
              <a16:creationId xmlns:a16="http://schemas.microsoft.com/office/drawing/2014/main" id="{0D28BE09-EFB2-4227-9792-D3BD239C9BCD}"/>
            </a:ext>
          </a:extLst>
        </xdr:cNvPr>
        <xdr:cNvSpPr/>
      </xdr:nvSpPr>
      <xdr:spPr>
        <a:xfrm>
          <a:off x="19897725" y="1339215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124460</xdr:rowOff>
    </xdr:from>
    <xdr:ext cx="469900" cy="259080"/>
    <xdr:sp macro="" textlink="">
      <xdr:nvSpPr>
        <xdr:cNvPr id="731" name="【児童館】&#10;一人当たり面積該当値テキスト">
          <a:extLst>
            <a:ext uri="{FF2B5EF4-FFF2-40B4-BE49-F238E27FC236}">
              <a16:creationId xmlns:a16="http://schemas.microsoft.com/office/drawing/2014/main" id="{14DD2104-3220-4B07-9397-B69C74E82BBD}"/>
            </a:ext>
          </a:extLst>
        </xdr:cNvPr>
        <xdr:cNvSpPr txBox="1"/>
      </xdr:nvSpPr>
      <xdr:spPr>
        <a:xfrm>
          <a:off x="19992975" y="132467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84</xdr:row>
      <xdr:rowOff>55880</xdr:rowOff>
    </xdr:from>
    <xdr:to>
      <xdr:col>112</xdr:col>
      <xdr:colOff>38100</xdr:colOff>
      <xdr:row>84</xdr:row>
      <xdr:rowOff>157480</xdr:rowOff>
    </xdr:to>
    <xdr:sp macro="" textlink="">
      <xdr:nvSpPr>
        <xdr:cNvPr id="732" name="楕円 731">
          <a:extLst>
            <a:ext uri="{FF2B5EF4-FFF2-40B4-BE49-F238E27FC236}">
              <a16:creationId xmlns:a16="http://schemas.microsoft.com/office/drawing/2014/main" id="{DF0E3365-41F0-42E7-B925-EEC4A9B2AAA5}"/>
            </a:ext>
          </a:extLst>
        </xdr:cNvPr>
        <xdr:cNvSpPr/>
      </xdr:nvSpPr>
      <xdr:spPr>
        <a:xfrm>
          <a:off x="19154775" y="1366710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152400</xdr:rowOff>
    </xdr:from>
    <xdr:to>
      <xdr:col>116</xdr:col>
      <xdr:colOff>63500</xdr:colOff>
      <xdr:row>84</xdr:row>
      <xdr:rowOff>106680</xdr:rowOff>
    </xdr:to>
    <xdr:cxnSp macro="">
      <xdr:nvCxnSpPr>
        <xdr:cNvPr id="733" name="直線コネクタ 732">
          <a:extLst>
            <a:ext uri="{FF2B5EF4-FFF2-40B4-BE49-F238E27FC236}">
              <a16:creationId xmlns:a16="http://schemas.microsoft.com/office/drawing/2014/main" id="{7C8F0E98-D696-4834-90B5-BAA885760238}"/>
            </a:ext>
          </a:extLst>
        </xdr:cNvPr>
        <xdr:cNvCxnSpPr/>
      </xdr:nvCxnSpPr>
      <xdr:spPr>
        <a:xfrm flipV="1">
          <a:off x="19202400" y="13439775"/>
          <a:ext cx="752475" cy="274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124460</xdr:rowOff>
    </xdr:from>
    <xdr:to>
      <xdr:col>107</xdr:col>
      <xdr:colOff>101600</xdr:colOff>
      <xdr:row>85</xdr:row>
      <xdr:rowOff>54610</xdr:rowOff>
    </xdr:to>
    <xdr:sp macro="" textlink="">
      <xdr:nvSpPr>
        <xdr:cNvPr id="734" name="楕円 733">
          <a:extLst>
            <a:ext uri="{FF2B5EF4-FFF2-40B4-BE49-F238E27FC236}">
              <a16:creationId xmlns:a16="http://schemas.microsoft.com/office/drawing/2014/main" id="{BA901DBB-7F98-4F3A-9A52-DEA06C4681D8}"/>
            </a:ext>
          </a:extLst>
        </xdr:cNvPr>
        <xdr:cNvSpPr/>
      </xdr:nvSpPr>
      <xdr:spPr>
        <a:xfrm>
          <a:off x="18345150" y="137325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106680</xdr:rowOff>
    </xdr:from>
    <xdr:to>
      <xdr:col>111</xdr:col>
      <xdr:colOff>177800</xdr:colOff>
      <xdr:row>85</xdr:row>
      <xdr:rowOff>3810</xdr:rowOff>
    </xdr:to>
    <xdr:cxnSp macro="">
      <xdr:nvCxnSpPr>
        <xdr:cNvPr id="735" name="直線コネクタ 734">
          <a:extLst>
            <a:ext uri="{FF2B5EF4-FFF2-40B4-BE49-F238E27FC236}">
              <a16:creationId xmlns:a16="http://schemas.microsoft.com/office/drawing/2014/main" id="{09D0D326-5993-4CF6-848A-CEDBC2AB1B95}"/>
            </a:ext>
          </a:extLst>
        </xdr:cNvPr>
        <xdr:cNvCxnSpPr/>
      </xdr:nvCxnSpPr>
      <xdr:spPr>
        <a:xfrm flipV="1">
          <a:off x="18392775" y="13714730"/>
          <a:ext cx="809625"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55880</xdr:rowOff>
    </xdr:from>
    <xdr:to>
      <xdr:col>102</xdr:col>
      <xdr:colOff>165100</xdr:colOff>
      <xdr:row>84</xdr:row>
      <xdr:rowOff>157480</xdr:rowOff>
    </xdr:to>
    <xdr:sp macro="" textlink="">
      <xdr:nvSpPr>
        <xdr:cNvPr id="736" name="楕円 735">
          <a:extLst>
            <a:ext uri="{FF2B5EF4-FFF2-40B4-BE49-F238E27FC236}">
              <a16:creationId xmlns:a16="http://schemas.microsoft.com/office/drawing/2014/main" id="{39CEAAF1-415E-49A0-9243-9B9A34A41D6B}"/>
            </a:ext>
          </a:extLst>
        </xdr:cNvPr>
        <xdr:cNvSpPr/>
      </xdr:nvSpPr>
      <xdr:spPr>
        <a:xfrm>
          <a:off x="17554575" y="1366710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106680</xdr:rowOff>
    </xdr:from>
    <xdr:to>
      <xdr:col>107</xdr:col>
      <xdr:colOff>50800</xdr:colOff>
      <xdr:row>85</xdr:row>
      <xdr:rowOff>3810</xdr:rowOff>
    </xdr:to>
    <xdr:cxnSp macro="">
      <xdr:nvCxnSpPr>
        <xdr:cNvPr id="737" name="直線コネクタ 736">
          <a:extLst>
            <a:ext uri="{FF2B5EF4-FFF2-40B4-BE49-F238E27FC236}">
              <a16:creationId xmlns:a16="http://schemas.microsoft.com/office/drawing/2014/main" id="{E1745623-6C6E-493C-9B09-EA361BDF89BC}"/>
            </a:ext>
          </a:extLst>
        </xdr:cNvPr>
        <xdr:cNvCxnSpPr/>
      </xdr:nvCxnSpPr>
      <xdr:spPr>
        <a:xfrm>
          <a:off x="17602200" y="13714730"/>
          <a:ext cx="790575"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55880</xdr:rowOff>
    </xdr:from>
    <xdr:to>
      <xdr:col>98</xdr:col>
      <xdr:colOff>38100</xdr:colOff>
      <xdr:row>84</xdr:row>
      <xdr:rowOff>157480</xdr:rowOff>
    </xdr:to>
    <xdr:sp macro="" textlink="">
      <xdr:nvSpPr>
        <xdr:cNvPr id="738" name="楕円 737">
          <a:extLst>
            <a:ext uri="{FF2B5EF4-FFF2-40B4-BE49-F238E27FC236}">
              <a16:creationId xmlns:a16="http://schemas.microsoft.com/office/drawing/2014/main" id="{EC6F12EC-EAAD-475A-BED6-C1BB8F5DE59E}"/>
            </a:ext>
          </a:extLst>
        </xdr:cNvPr>
        <xdr:cNvSpPr/>
      </xdr:nvSpPr>
      <xdr:spPr>
        <a:xfrm>
          <a:off x="16754475" y="1366710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106680</xdr:rowOff>
    </xdr:from>
    <xdr:to>
      <xdr:col>102</xdr:col>
      <xdr:colOff>114300</xdr:colOff>
      <xdr:row>84</xdr:row>
      <xdr:rowOff>106680</xdr:rowOff>
    </xdr:to>
    <xdr:cxnSp macro="">
      <xdr:nvCxnSpPr>
        <xdr:cNvPr id="739" name="直線コネクタ 738">
          <a:extLst>
            <a:ext uri="{FF2B5EF4-FFF2-40B4-BE49-F238E27FC236}">
              <a16:creationId xmlns:a16="http://schemas.microsoft.com/office/drawing/2014/main" id="{8168B0AC-7F16-481C-A2BD-2D66C1ED1DE1}"/>
            </a:ext>
          </a:extLst>
        </xdr:cNvPr>
        <xdr:cNvCxnSpPr/>
      </xdr:nvCxnSpPr>
      <xdr:spPr>
        <a:xfrm>
          <a:off x="16802100" y="1371473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81</xdr:row>
      <xdr:rowOff>162560</xdr:rowOff>
    </xdr:from>
    <xdr:ext cx="469900" cy="259080"/>
    <xdr:sp macro="" textlink="">
      <xdr:nvSpPr>
        <xdr:cNvPr id="740" name="n_1aveValue【児童館】&#10;一人当たり面積">
          <a:extLst>
            <a:ext uri="{FF2B5EF4-FFF2-40B4-BE49-F238E27FC236}">
              <a16:creationId xmlns:a16="http://schemas.microsoft.com/office/drawing/2014/main" id="{CD181B6D-0FBB-4363-945E-CB7BD7B7AEF1}"/>
            </a:ext>
          </a:extLst>
        </xdr:cNvPr>
        <xdr:cNvSpPr txBox="1"/>
      </xdr:nvSpPr>
      <xdr:spPr>
        <a:xfrm>
          <a:off x="18983325" y="132848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81</xdr:row>
      <xdr:rowOff>162560</xdr:rowOff>
    </xdr:from>
    <xdr:ext cx="467995" cy="259080"/>
    <xdr:sp macro="" textlink="">
      <xdr:nvSpPr>
        <xdr:cNvPr id="741" name="n_2aveValue【児童館】&#10;一人当たり面積">
          <a:extLst>
            <a:ext uri="{FF2B5EF4-FFF2-40B4-BE49-F238E27FC236}">
              <a16:creationId xmlns:a16="http://schemas.microsoft.com/office/drawing/2014/main" id="{BB2B855A-F863-4891-A97B-45B3A6332033}"/>
            </a:ext>
          </a:extLst>
        </xdr:cNvPr>
        <xdr:cNvSpPr txBox="1"/>
      </xdr:nvSpPr>
      <xdr:spPr>
        <a:xfrm>
          <a:off x="18183225" y="1328483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0.020</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82</xdr:row>
      <xdr:rowOff>36830</xdr:rowOff>
    </xdr:from>
    <xdr:ext cx="467995" cy="259080"/>
    <xdr:sp macro="" textlink="">
      <xdr:nvSpPr>
        <xdr:cNvPr id="742" name="n_3aveValue【児童館】&#10;一人当たり面積">
          <a:extLst>
            <a:ext uri="{FF2B5EF4-FFF2-40B4-BE49-F238E27FC236}">
              <a16:creationId xmlns:a16="http://schemas.microsoft.com/office/drawing/2014/main" id="{2CD58088-B1D4-460A-84B1-2B6AC72D1572}"/>
            </a:ext>
          </a:extLst>
        </xdr:cNvPr>
        <xdr:cNvSpPr txBox="1"/>
      </xdr:nvSpPr>
      <xdr:spPr>
        <a:xfrm>
          <a:off x="17383125" y="1332420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81</xdr:row>
      <xdr:rowOff>116840</xdr:rowOff>
    </xdr:from>
    <xdr:ext cx="467995" cy="259080"/>
    <xdr:sp macro="" textlink="">
      <xdr:nvSpPr>
        <xdr:cNvPr id="743" name="n_4aveValue【児童館】&#10;一人当たり面積">
          <a:extLst>
            <a:ext uri="{FF2B5EF4-FFF2-40B4-BE49-F238E27FC236}">
              <a16:creationId xmlns:a16="http://schemas.microsoft.com/office/drawing/2014/main" id="{1671A7CD-AEF7-47EF-AA1D-FC1ECBA21B90}"/>
            </a:ext>
          </a:extLst>
        </xdr:cNvPr>
        <xdr:cNvSpPr txBox="1"/>
      </xdr:nvSpPr>
      <xdr:spPr>
        <a:xfrm>
          <a:off x="16592550" y="1324229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84</xdr:row>
      <xdr:rowOff>148590</xdr:rowOff>
    </xdr:from>
    <xdr:ext cx="469900" cy="259080"/>
    <xdr:sp macro="" textlink="">
      <xdr:nvSpPr>
        <xdr:cNvPr id="744" name="n_1mainValue【児童館】&#10;一人当たり面積">
          <a:extLst>
            <a:ext uri="{FF2B5EF4-FFF2-40B4-BE49-F238E27FC236}">
              <a16:creationId xmlns:a16="http://schemas.microsoft.com/office/drawing/2014/main" id="{3C001B1A-770E-43D0-84F5-E69F9BDB94B9}"/>
            </a:ext>
          </a:extLst>
        </xdr:cNvPr>
        <xdr:cNvSpPr txBox="1"/>
      </xdr:nvSpPr>
      <xdr:spPr>
        <a:xfrm>
          <a:off x="18983325" y="137566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85</xdr:row>
      <xdr:rowOff>45720</xdr:rowOff>
    </xdr:from>
    <xdr:ext cx="467995" cy="259080"/>
    <xdr:sp macro="" textlink="">
      <xdr:nvSpPr>
        <xdr:cNvPr id="745" name="n_2mainValue【児童館】&#10;一人当たり面積">
          <a:extLst>
            <a:ext uri="{FF2B5EF4-FFF2-40B4-BE49-F238E27FC236}">
              <a16:creationId xmlns:a16="http://schemas.microsoft.com/office/drawing/2014/main" id="{14CB45B4-2C2D-4F59-92B9-3C71783313C1}"/>
            </a:ext>
          </a:extLst>
        </xdr:cNvPr>
        <xdr:cNvSpPr txBox="1"/>
      </xdr:nvSpPr>
      <xdr:spPr>
        <a:xfrm>
          <a:off x="18183225" y="1382204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84</xdr:row>
      <xdr:rowOff>148590</xdr:rowOff>
    </xdr:from>
    <xdr:ext cx="467995" cy="259080"/>
    <xdr:sp macro="" textlink="">
      <xdr:nvSpPr>
        <xdr:cNvPr id="746" name="n_3mainValue【児童館】&#10;一人当たり面積">
          <a:extLst>
            <a:ext uri="{FF2B5EF4-FFF2-40B4-BE49-F238E27FC236}">
              <a16:creationId xmlns:a16="http://schemas.microsoft.com/office/drawing/2014/main" id="{C125F086-4AE3-4E27-96FA-8891391DF10A}"/>
            </a:ext>
          </a:extLst>
        </xdr:cNvPr>
        <xdr:cNvSpPr txBox="1"/>
      </xdr:nvSpPr>
      <xdr:spPr>
        <a:xfrm>
          <a:off x="17383125" y="1375664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84</xdr:row>
      <xdr:rowOff>148590</xdr:rowOff>
    </xdr:from>
    <xdr:ext cx="467995" cy="259080"/>
    <xdr:sp macro="" textlink="">
      <xdr:nvSpPr>
        <xdr:cNvPr id="747" name="n_4mainValue【児童館】&#10;一人当たり面積">
          <a:extLst>
            <a:ext uri="{FF2B5EF4-FFF2-40B4-BE49-F238E27FC236}">
              <a16:creationId xmlns:a16="http://schemas.microsoft.com/office/drawing/2014/main" id="{243F0C57-99C3-4DC9-B8DD-70C82A80306B}"/>
            </a:ext>
          </a:extLst>
        </xdr:cNvPr>
        <xdr:cNvSpPr txBox="1"/>
      </xdr:nvSpPr>
      <xdr:spPr>
        <a:xfrm>
          <a:off x="16592550" y="1375664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8" name="正方形/長方形 747">
          <a:extLst>
            <a:ext uri="{FF2B5EF4-FFF2-40B4-BE49-F238E27FC236}">
              <a16:creationId xmlns:a16="http://schemas.microsoft.com/office/drawing/2014/main" id="{F4B3F822-0039-4325-87E4-2C92AFC4490A}"/>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9" name="正方形/長方形 748">
          <a:extLst>
            <a:ext uri="{FF2B5EF4-FFF2-40B4-BE49-F238E27FC236}">
              <a16:creationId xmlns:a16="http://schemas.microsoft.com/office/drawing/2014/main" id="{719DB90C-AB88-494A-A9EB-42A284CCF2B4}"/>
            </a:ext>
          </a:extLst>
        </xdr:cNvPr>
        <xdr:cNvSpPr/>
      </xdr:nvSpPr>
      <xdr:spPr>
        <a:xfrm>
          <a:off x="113157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0" name="正方形/長方形 749">
          <a:extLst>
            <a:ext uri="{FF2B5EF4-FFF2-40B4-BE49-F238E27FC236}">
              <a16:creationId xmlns:a16="http://schemas.microsoft.com/office/drawing/2014/main" id="{D57A84E5-7C95-4483-A61E-1FEE8FD4B642}"/>
            </a:ext>
          </a:extLst>
        </xdr:cNvPr>
        <xdr:cNvSpPr/>
      </xdr:nvSpPr>
      <xdr:spPr>
        <a:xfrm>
          <a:off x="113157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1" name="正方形/長方形 750">
          <a:extLst>
            <a:ext uri="{FF2B5EF4-FFF2-40B4-BE49-F238E27FC236}">
              <a16:creationId xmlns:a16="http://schemas.microsoft.com/office/drawing/2014/main" id="{E3CD97EC-BF03-4B73-BE71-B3F594FBD026}"/>
            </a:ext>
          </a:extLst>
        </xdr:cNvPr>
        <xdr:cNvSpPr/>
      </xdr:nvSpPr>
      <xdr:spPr>
        <a:xfrm>
          <a:off x="122396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2" name="正方形/長方形 751">
          <a:extLst>
            <a:ext uri="{FF2B5EF4-FFF2-40B4-BE49-F238E27FC236}">
              <a16:creationId xmlns:a16="http://schemas.microsoft.com/office/drawing/2014/main" id="{11488A3C-A426-4B4E-94A5-26E0E1D4AB3E}"/>
            </a:ext>
          </a:extLst>
        </xdr:cNvPr>
        <xdr:cNvSpPr/>
      </xdr:nvSpPr>
      <xdr:spPr>
        <a:xfrm>
          <a:off x="122396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3" name="正方形/長方形 752">
          <a:extLst>
            <a:ext uri="{FF2B5EF4-FFF2-40B4-BE49-F238E27FC236}">
              <a16:creationId xmlns:a16="http://schemas.microsoft.com/office/drawing/2014/main" id="{DACCDBB1-C84B-47A0-99E3-3B3B3AD80DB5}"/>
            </a:ext>
          </a:extLst>
        </xdr:cNvPr>
        <xdr:cNvSpPr/>
      </xdr:nvSpPr>
      <xdr:spPr>
        <a:xfrm>
          <a:off x="132683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4" name="正方形/長方形 753">
          <a:extLst>
            <a:ext uri="{FF2B5EF4-FFF2-40B4-BE49-F238E27FC236}">
              <a16:creationId xmlns:a16="http://schemas.microsoft.com/office/drawing/2014/main" id="{7E971ACC-07CE-4500-B139-4F590D327318}"/>
            </a:ext>
          </a:extLst>
        </xdr:cNvPr>
        <xdr:cNvSpPr/>
      </xdr:nvSpPr>
      <xdr:spPr>
        <a:xfrm>
          <a:off x="132683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正方形/長方形 754">
          <a:extLst>
            <a:ext uri="{FF2B5EF4-FFF2-40B4-BE49-F238E27FC236}">
              <a16:creationId xmlns:a16="http://schemas.microsoft.com/office/drawing/2014/main" id="{BA684D74-A729-4187-B159-1A710E27D1D7}"/>
            </a:ext>
          </a:extLst>
        </xdr:cNvPr>
        <xdr:cNvSpPr/>
      </xdr:nvSpPr>
      <xdr:spPr>
        <a:xfrm>
          <a:off x="11210925" y="1590675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6545" cy="225425"/>
    <xdr:sp macro="" textlink="">
      <xdr:nvSpPr>
        <xdr:cNvPr id="756" name="テキスト ボックス 755">
          <a:extLst>
            <a:ext uri="{FF2B5EF4-FFF2-40B4-BE49-F238E27FC236}">
              <a16:creationId xmlns:a16="http://schemas.microsoft.com/office/drawing/2014/main" id="{16ADDA70-A01F-4594-9A3D-33C4F2ECD758}"/>
            </a:ext>
          </a:extLst>
        </xdr:cNvPr>
        <xdr:cNvSpPr txBox="1"/>
      </xdr:nvSpPr>
      <xdr:spPr>
        <a:xfrm>
          <a:off x="11172825" y="1571625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7" name="直線コネクタ 756">
          <a:extLst>
            <a:ext uri="{FF2B5EF4-FFF2-40B4-BE49-F238E27FC236}">
              <a16:creationId xmlns:a16="http://schemas.microsoft.com/office/drawing/2014/main" id="{FD6B5305-DC1D-443F-86CA-CB775F96E3FB}"/>
            </a:ext>
          </a:extLst>
        </xdr:cNvPr>
        <xdr:cNvCxnSpPr/>
      </xdr:nvCxnSpPr>
      <xdr:spPr>
        <a:xfrm>
          <a:off x="11210925" y="181927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110</xdr:row>
      <xdr:rowOff>48260</xdr:rowOff>
    </xdr:from>
    <xdr:ext cx="403225" cy="259080"/>
    <xdr:sp macro="" textlink="">
      <xdr:nvSpPr>
        <xdr:cNvPr id="758" name="テキスト ボックス 757">
          <a:extLst>
            <a:ext uri="{FF2B5EF4-FFF2-40B4-BE49-F238E27FC236}">
              <a16:creationId xmlns:a16="http://schemas.microsoft.com/office/drawing/2014/main" id="{D22AD556-50D3-4757-AA79-095F29DDD544}"/>
            </a:ext>
          </a:extLst>
        </xdr:cNvPr>
        <xdr:cNvSpPr txBox="1"/>
      </xdr:nvSpPr>
      <xdr:spPr>
        <a:xfrm>
          <a:off x="10845800" y="180473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759" name="直線コネクタ 758">
          <a:extLst>
            <a:ext uri="{FF2B5EF4-FFF2-40B4-BE49-F238E27FC236}">
              <a16:creationId xmlns:a16="http://schemas.microsoft.com/office/drawing/2014/main" id="{1398395E-F89E-4960-9830-1A7B43197615}"/>
            </a:ext>
          </a:extLst>
        </xdr:cNvPr>
        <xdr:cNvCxnSpPr/>
      </xdr:nvCxnSpPr>
      <xdr:spPr>
        <a:xfrm>
          <a:off x="11210925" y="1786636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108</xdr:row>
      <xdr:rowOff>64770</xdr:rowOff>
    </xdr:from>
    <xdr:ext cx="403225" cy="257175"/>
    <xdr:sp macro="" textlink="">
      <xdr:nvSpPr>
        <xdr:cNvPr id="760" name="テキスト ボックス 759">
          <a:extLst>
            <a:ext uri="{FF2B5EF4-FFF2-40B4-BE49-F238E27FC236}">
              <a16:creationId xmlns:a16="http://schemas.microsoft.com/office/drawing/2014/main" id="{73D7F91D-F140-4568-9632-089C41E432F9}"/>
            </a:ext>
          </a:extLst>
        </xdr:cNvPr>
        <xdr:cNvSpPr txBox="1"/>
      </xdr:nvSpPr>
      <xdr:spPr>
        <a:xfrm>
          <a:off x="10845800" y="1772729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761" name="直線コネクタ 760">
          <a:extLst>
            <a:ext uri="{FF2B5EF4-FFF2-40B4-BE49-F238E27FC236}">
              <a16:creationId xmlns:a16="http://schemas.microsoft.com/office/drawing/2014/main" id="{9E6A9E3A-3391-4873-8972-1D16DF2A8965}"/>
            </a:ext>
          </a:extLst>
        </xdr:cNvPr>
        <xdr:cNvCxnSpPr/>
      </xdr:nvCxnSpPr>
      <xdr:spPr>
        <a:xfrm>
          <a:off x="11210925" y="1753679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762" name="テキスト ボックス 761">
          <a:extLst>
            <a:ext uri="{FF2B5EF4-FFF2-40B4-BE49-F238E27FC236}">
              <a16:creationId xmlns:a16="http://schemas.microsoft.com/office/drawing/2014/main" id="{D54FF1A8-E918-42E8-A0FC-F5618827E6F3}"/>
            </a:ext>
          </a:extLst>
        </xdr:cNvPr>
        <xdr:cNvSpPr txBox="1"/>
      </xdr:nvSpPr>
      <xdr:spPr>
        <a:xfrm>
          <a:off x="10845800" y="174002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763" name="直線コネクタ 762">
          <a:extLst>
            <a:ext uri="{FF2B5EF4-FFF2-40B4-BE49-F238E27FC236}">
              <a16:creationId xmlns:a16="http://schemas.microsoft.com/office/drawing/2014/main" id="{FA96ABBB-3FB1-467D-980C-B12EAB800FE4}"/>
            </a:ext>
          </a:extLst>
        </xdr:cNvPr>
        <xdr:cNvCxnSpPr/>
      </xdr:nvCxnSpPr>
      <xdr:spPr>
        <a:xfrm>
          <a:off x="11210925" y="1720977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7175"/>
    <xdr:sp macro="" textlink="">
      <xdr:nvSpPr>
        <xdr:cNvPr id="764" name="テキスト ボックス 763">
          <a:extLst>
            <a:ext uri="{FF2B5EF4-FFF2-40B4-BE49-F238E27FC236}">
              <a16:creationId xmlns:a16="http://schemas.microsoft.com/office/drawing/2014/main" id="{5C6DB34B-7319-4044-8BB0-A018E1ED7672}"/>
            </a:ext>
          </a:extLst>
        </xdr:cNvPr>
        <xdr:cNvSpPr txBox="1"/>
      </xdr:nvSpPr>
      <xdr:spPr>
        <a:xfrm>
          <a:off x="10845800" y="1707134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765" name="直線コネクタ 764">
          <a:extLst>
            <a:ext uri="{FF2B5EF4-FFF2-40B4-BE49-F238E27FC236}">
              <a16:creationId xmlns:a16="http://schemas.microsoft.com/office/drawing/2014/main" id="{BAEC239B-209C-46D5-994F-D036A00BC850}"/>
            </a:ext>
          </a:extLst>
        </xdr:cNvPr>
        <xdr:cNvCxnSpPr/>
      </xdr:nvCxnSpPr>
      <xdr:spPr>
        <a:xfrm>
          <a:off x="11210925" y="1688973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766" name="テキスト ボックス 765">
          <a:extLst>
            <a:ext uri="{FF2B5EF4-FFF2-40B4-BE49-F238E27FC236}">
              <a16:creationId xmlns:a16="http://schemas.microsoft.com/office/drawing/2014/main" id="{C66F02E3-FF59-4AC8-8268-77CF67EF0870}"/>
            </a:ext>
          </a:extLst>
        </xdr:cNvPr>
        <xdr:cNvSpPr txBox="1"/>
      </xdr:nvSpPr>
      <xdr:spPr>
        <a:xfrm>
          <a:off x="10845800" y="1674431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767" name="直線コネクタ 766">
          <a:extLst>
            <a:ext uri="{FF2B5EF4-FFF2-40B4-BE49-F238E27FC236}">
              <a16:creationId xmlns:a16="http://schemas.microsoft.com/office/drawing/2014/main" id="{139A18B5-34B4-44AD-B7CD-8696765C9715}"/>
            </a:ext>
          </a:extLst>
        </xdr:cNvPr>
        <xdr:cNvCxnSpPr/>
      </xdr:nvCxnSpPr>
      <xdr:spPr>
        <a:xfrm>
          <a:off x="11210925" y="1656334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768" name="テキスト ボックス 767">
          <a:extLst>
            <a:ext uri="{FF2B5EF4-FFF2-40B4-BE49-F238E27FC236}">
              <a16:creationId xmlns:a16="http://schemas.microsoft.com/office/drawing/2014/main" id="{78C9FA5B-D0B2-4588-ADD9-201F30B0C8C9}"/>
            </a:ext>
          </a:extLst>
        </xdr:cNvPr>
        <xdr:cNvSpPr txBox="1"/>
      </xdr:nvSpPr>
      <xdr:spPr>
        <a:xfrm>
          <a:off x="10845800" y="1641792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769" name="直線コネクタ 768">
          <a:extLst>
            <a:ext uri="{FF2B5EF4-FFF2-40B4-BE49-F238E27FC236}">
              <a16:creationId xmlns:a16="http://schemas.microsoft.com/office/drawing/2014/main" id="{D75AA1D0-0F7C-4480-B106-5C9C7EE4CC8D}"/>
            </a:ext>
          </a:extLst>
        </xdr:cNvPr>
        <xdr:cNvCxnSpPr/>
      </xdr:nvCxnSpPr>
      <xdr:spPr>
        <a:xfrm>
          <a:off x="11210925" y="1623314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98</xdr:row>
      <xdr:rowOff>146050</xdr:rowOff>
    </xdr:from>
    <xdr:ext cx="403225" cy="257175"/>
    <xdr:sp macro="" textlink="">
      <xdr:nvSpPr>
        <xdr:cNvPr id="770" name="テキスト ボックス 769">
          <a:extLst>
            <a:ext uri="{FF2B5EF4-FFF2-40B4-BE49-F238E27FC236}">
              <a16:creationId xmlns:a16="http://schemas.microsoft.com/office/drawing/2014/main" id="{A094ED08-AE43-449C-B3FC-E7C04F66339C}"/>
            </a:ext>
          </a:extLst>
        </xdr:cNvPr>
        <xdr:cNvSpPr txBox="1"/>
      </xdr:nvSpPr>
      <xdr:spPr>
        <a:xfrm>
          <a:off x="10845800" y="1608772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71" name="直線コネクタ 770">
          <a:extLst>
            <a:ext uri="{FF2B5EF4-FFF2-40B4-BE49-F238E27FC236}">
              <a16:creationId xmlns:a16="http://schemas.microsoft.com/office/drawing/2014/main" id="{DCE4E118-CA3D-4C31-9E94-AB37DF724C82}"/>
            </a:ext>
          </a:extLst>
        </xdr:cNvPr>
        <xdr:cNvCxnSpPr/>
      </xdr:nvCxnSpPr>
      <xdr:spPr>
        <a:xfrm>
          <a:off x="11210925" y="159067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96</xdr:row>
      <xdr:rowOff>162560</xdr:rowOff>
    </xdr:from>
    <xdr:ext cx="403225" cy="259080"/>
    <xdr:sp macro="" textlink="">
      <xdr:nvSpPr>
        <xdr:cNvPr id="772" name="テキスト ボックス 771">
          <a:extLst>
            <a:ext uri="{FF2B5EF4-FFF2-40B4-BE49-F238E27FC236}">
              <a16:creationId xmlns:a16="http://schemas.microsoft.com/office/drawing/2014/main" id="{1432FCAD-59E3-4F1E-9DE7-2D15D488ADE3}"/>
            </a:ext>
          </a:extLst>
        </xdr:cNvPr>
        <xdr:cNvSpPr txBox="1"/>
      </xdr:nvSpPr>
      <xdr:spPr>
        <a:xfrm>
          <a:off x="10845800" y="157613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73" name="【公民館】&#10;有形固定資産減価償却率グラフ枠">
          <a:extLst>
            <a:ext uri="{FF2B5EF4-FFF2-40B4-BE49-F238E27FC236}">
              <a16:creationId xmlns:a16="http://schemas.microsoft.com/office/drawing/2014/main" id="{42F3F4F8-6A94-4A5D-9C24-A219CC219483}"/>
            </a:ext>
          </a:extLst>
        </xdr:cNvPr>
        <xdr:cNvSpPr/>
      </xdr:nvSpPr>
      <xdr:spPr>
        <a:xfrm>
          <a:off x="11210925" y="1590675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138430</xdr:rowOff>
    </xdr:from>
    <xdr:to>
      <xdr:col>85</xdr:col>
      <xdr:colOff>126365</xdr:colOff>
      <xdr:row>109</xdr:row>
      <xdr:rowOff>6350</xdr:rowOff>
    </xdr:to>
    <xdr:cxnSp macro="">
      <xdr:nvCxnSpPr>
        <xdr:cNvPr id="774" name="直線コネクタ 773">
          <a:extLst>
            <a:ext uri="{FF2B5EF4-FFF2-40B4-BE49-F238E27FC236}">
              <a16:creationId xmlns:a16="http://schemas.microsoft.com/office/drawing/2014/main" id="{DF66880C-001A-4BDB-9ADA-4A8DEF6B66B2}"/>
            </a:ext>
          </a:extLst>
        </xdr:cNvPr>
        <xdr:cNvCxnSpPr/>
      </xdr:nvCxnSpPr>
      <xdr:spPr>
        <a:xfrm flipV="1">
          <a:off x="14696440" y="16429355"/>
          <a:ext cx="0" cy="1410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9525</xdr:rowOff>
    </xdr:from>
    <xdr:ext cx="405130" cy="257175"/>
    <xdr:sp macro="" textlink="">
      <xdr:nvSpPr>
        <xdr:cNvPr id="775" name="【公民館】&#10;有形固定資産減価償却率最小値テキスト">
          <a:extLst>
            <a:ext uri="{FF2B5EF4-FFF2-40B4-BE49-F238E27FC236}">
              <a16:creationId xmlns:a16="http://schemas.microsoft.com/office/drawing/2014/main" id="{5972DD84-BB8B-418F-8B10-8304F2F5A383}"/>
            </a:ext>
          </a:extLst>
        </xdr:cNvPr>
        <xdr:cNvSpPr txBox="1"/>
      </xdr:nvSpPr>
      <xdr:spPr>
        <a:xfrm>
          <a:off x="14735175" y="1783715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79.1</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6350</xdr:rowOff>
    </xdr:from>
    <xdr:to>
      <xdr:col>86</xdr:col>
      <xdr:colOff>25400</xdr:colOff>
      <xdr:row>109</xdr:row>
      <xdr:rowOff>6350</xdr:rowOff>
    </xdr:to>
    <xdr:cxnSp macro="">
      <xdr:nvCxnSpPr>
        <xdr:cNvPr id="776" name="直線コネクタ 775">
          <a:extLst>
            <a:ext uri="{FF2B5EF4-FFF2-40B4-BE49-F238E27FC236}">
              <a16:creationId xmlns:a16="http://schemas.microsoft.com/office/drawing/2014/main" id="{0B4FA2D0-CD00-4315-B7F0-6154CFF9BE6F}"/>
            </a:ext>
          </a:extLst>
        </xdr:cNvPr>
        <xdr:cNvCxnSpPr/>
      </xdr:nvCxnSpPr>
      <xdr:spPr>
        <a:xfrm>
          <a:off x="14611350" y="1784032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85090</xdr:rowOff>
    </xdr:from>
    <xdr:ext cx="405130" cy="259080"/>
    <xdr:sp macro="" textlink="">
      <xdr:nvSpPr>
        <xdr:cNvPr id="777" name="【公民館】&#10;有形固定資産減価償却率最大値テキスト">
          <a:extLst>
            <a:ext uri="{FF2B5EF4-FFF2-40B4-BE49-F238E27FC236}">
              <a16:creationId xmlns:a16="http://schemas.microsoft.com/office/drawing/2014/main" id="{98549687-80CA-4658-A9FC-B3CFE39C56E3}"/>
            </a:ext>
          </a:extLst>
        </xdr:cNvPr>
        <xdr:cNvSpPr txBox="1"/>
      </xdr:nvSpPr>
      <xdr:spPr>
        <a:xfrm>
          <a:off x="14735175" y="162045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35.9</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138430</xdr:rowOff>
    </xdr:from>
    <xdr:to>
      <xdr:col>86</xdr:col>
      <xdr:colOff>25400</xdr:colOff>
      <xdr:row>100</xdr:row>
      <xdr:rowOff>138430</xdr:rowOff>
    </xdr:to>
    <xdr:cxnSp macro="">
      <xdr:nvCxnSpPr>
        <xdr:cNvPr id="778" name="直線コネクタ 777">
          <a:extLst>
            <a:ext uri="{FF2B5EF4-FFF2-40B4-BE49-F238E27FC236}">
              <a16:creationId xmlns:a16="http://schemas.microsoft.com/office/drawing/2014/main" id="{1F375DE2-12DD-4CF9-BFD4-59FB1E03344D}"/>
            </a:ext>
          </a:extLst>
        </xdr:cNvPr>
        <xdr:cNvCxnSpPr/>
      </xdr:nvCxnSpPr>
      <xdr:spPr>
        <a:xfrm>
          <a:off x="14611350" y="164293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99060</xdr:rowOff>
    </xdr:from>
    <xdr:ext cx="405130" cy="257175"/>
    <xdr:sp macro="" textlink="">
      <xdr:nvSpPr>
        <xdr:cNvPr id="779" name="【公民館】&#10;有形固定資産減価償却率平均値テキスト">
          <a:extLst>
            <a:ext uri="{FF2B5EF4-FFF2-40B4-BE49-F238E27FC236}">
              <a16:creationId xmlns:a16="http://schemas.microsoft.com/office/drawing/2014/main" id="{20D2ED32-3E8F-4912-8783-45BF724270FF}"/>
            </a:ext>
          </a:extLst>
        </xdr:cNvPr>
        <xdr:cNvSpPr txBox="1"/>
      </xdr:nvSpPr>
      <xdr:spPr>
        <a:xfrm>
          <a:off x="14735175" y="17075785"/>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105</xdr:row>
      <xdr:rowOff>76200</xdr:rowOff>
    </xdr:from>
    <xdr:to>
      <xdr:col>85</xdr:col>
      <xdr:colOff>177800</xdr:colOff>
      <xdr:row>106</xdr:row>
      <xdr:rowOff>6350</xdr:rowOff>
    </xdr:to>
    <xdr:sp macro="" textlink="">
      <xdr:nvSpPr>
        <xdr:cNvPr id="780" name="フローチャート: 判断 779">
          <a:extLst>
            <a:ext uri="{FF2B5EF4-FFF2-40B4-BE49-F238E27FC236}">
              <a16:creationId xmlns:a16="http://schemas.microsoft.com/office/drawing/2014/main" id="{67AF98AC-69FE-4E29-B08A-A5AF0EC3E9AE}"/>
            </a:ext>
          </a:extLst>
        </xdr:cNvPr>
        <xdr:cNvSpPr/>
      </xdr:nvSpPr>
      <xdr:spPr>
        <a:xfrm>
          <a:off x="14649450" y="1722120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144780</xdr:rowOff>
    </xdr:from>
    <xdr:to>
      <xdr:col>81</xdr:col>
      <xdr:colOff>101600</xdr:colOff>
      <xdr:row>106</xdr:row>
      <xdr:rowOff>74930</xdr:rowOff>
    </xdr:to>
    <xdr:sp macro="" textlink="">
      <xdr:nvSpPr>
        <xdr:cNvPr id="781" name="フローチャート: 判断 780">
          <a:extLst>
            <a:ext uri="{FF2B5EF4-FFF2-40B4-BE49-F238E27FC236}">
              <a16:creationId xmlns:a16="http://schemas.microsoft.com/office/drawing/2014/main" id="{46607E8F-F1B1-40A5-B653-441A86E7D7FB}"/>
            </a:ext>
          </a:extLst>
        </xdr:cNvPr>
        <xdr:cNvSpPr/>
      </xdr:nvSpPr>
      <xdr:spPr>
        <a:xfrm>
          <a:off x="13887450" y="1728660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102235</xdr:rowOff>
    </xdr:from>
    <xdr:to>
      <xdr:col>76</xdr:col>
      <xdr:colOff>165100</xdr:colOff>
      <xdr:row>106</xdr:row>
      <xdr:rowOff>32385</xdr:rowOff>
    </xdr:to>
    <xdr:sp macro="" textlink="">
      <xdr:nvSpPr>
        <xdr:cNvPr id="782" name="フローチャート: 判断 781">
          <a:extLst>
            <a:ext uri="{FF2B5EF4-FFF2-40B4-BE49-F238E27FC236}">
              <a16:creationId xmlns:a16="http://schemas.microsoft.com/office/drawing/2014/main" id="{8D683CE4-CEFF-4569-9B09-33B8AE568847}"/>
            </a:ext>
          </a:extLst>
        </xdr:cNvPr>
        <xdr:cNvSpPr/>
      </xdr:nvSpPr>
      <xdr:spPr>
        <a:xfrm>
          <a:off x="13096875" y="172504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50165</xdr:rowOff>
    </xdr:from>
    <xdr:to>
      <xdr:col>72</xdr:col>
      <xdr:colOff>38100</xdr:colOff>
      <xdr:row>105</xdr:row>
      <xdr:rowOff>151765</xdr:rowOff>
    </xdr:to>
    <xdr:sp macro="" textlink="">
      <xdr:nvSpPr>
        <xdr:cNvPr id="783" name="フローチャート: 判断 782">
          <a:extLst>
            <a:ext uri="{FF2B5EF4-FFF2-40B4-BE49-F238E27FC236}">
              <a16:creationId xmlns:a16="http://schemas.microsoft.com/office/drawing/2014/main" id="{829C1401-A025-4203-B1A8-AF38D7BE2338}"/>
            </a:ext>
          </a:extLst>
        </xdr:cNvPr>
        <xdr:cNvSpPr/>
      </xdr:nvSpPr>
      <xdr:spPr>
        <a:xfrm>
          <a:off x="12296775" y="1719199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156210</xdr:rowOff>
    </xdr:from>
    <xdr:to>
      <xdr:col>67</xdr:col>
      <xdr:colOff>101600</xdr:colOff>
      <xdr:row>105</xdr:row>
      <xdr:rowOff>86360</xdr:rowOff>
    </xdr:to>
    <xdr:sp macro="" textlink="">
      <xdr:nvSpPr>
        <xdr:cNvPr id="784" name="フローチャート: 判断 783">
          <a:extLst>
            <a:ext uri="{FF2B5EF4-FFF2-40B4-BE49-F238E27FC236}">
              <a16:creationId xmlns:a16="http://schemas.microsoft.com/office/drawing/2014/main" id="{3D97E2AA-9414-40E2-8E9F-0865DED71F0D}"/>
            </a:ext>
          </a:extLst>
        </xdr:cNvPr>
        <xdr:cNvSpPr/>
      </xdr:nvSpPr>
      <xdr:spPr>
        <a:xfrm>
          <a:off x="11487150" y="171329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85" name="テキスト ボックス 784">
          <a:extLst>
            <a:ext uri="{FF2B5EF4-FFF2-40B4-BE49-F238E27FC236}">
              <a16:creationId xmlns:a16="http://schemas.microsoft.com/office/drawing/2014/main" id="{8F5645B5-C3F1-4A5F-B7BC-C592EC351F29}"/>
            </a:ext>
          </a:extLst>
        </xdr:cNvPr>
        <xdr:cNvSpPr txBox="1"/>
      </xdr:nvSpPr>
      <xdr:spPr>
        <a:xfrm>
          <a:off x="145256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786" name="テキスト ボックス 785">
          <a:extLst>
            <a:ext uri="{FF2B5EF4-FFF2-40B4-BE49-F238E27FC236}">
              <a16:creationId xmlns:a16="http://schemas.microsoft.com/office/drawing/2014/main" id="{03FE1103-FB1E-4C19-88AB-153465A6E374}"/>
            </a:ext>
          </a:extLst>
        </xdr:cNvPr>
        <xdr:cNvSpPr txBox="1"/>
      </xdr:nvSpPr>
      <xdr:spPr>
        <a:xfrm>
          <a:off x="137636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87" name="テキスト ボックス 786">
          <a:extLst>
            <a:ext uri="{FF2B5EF4-FFF2-40B4-BE49-F238E27FC236}">
              <a16:creationId xmlns:a16="http://schemas.microsoft.com/office/drawing/2014/main" id="{4FF46E0F-B7D0-4586-93BB-467027C32485}"/>
            </a:ext>
          </a:extLst>
        </xdr:cNvPr>
        <xdr:cNvSpPr txBox="1"/>
      </xdr:nvSpPr>
      <xdr:spPr>
        <a:xfrm>
          <a:off x="129730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788" name="テキスト ボックス 787">
          <a:extLst>
            <a:ext uri="{FF2B5EF4-FFF2-40B4-BE49-F238E27FC236}">
              <a16:creationId xmlns:a16="http://schemas.microsoft.com/office/drawing/2014/main" id="{42B369A8-9A4A-4372-BEBF-62B4E9A0423B}"/>
            </a:ext>
          </a:extLst>
        </xdr:cNvPr>
        <xdr:cNvSpPr txBox="1"/>
      </xdr:nvSpPr>
      <xdr:spPr>
        <a:xfrm>
          <a:off x="121729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789" name="テキスト ボックス 788">
          <a:extLst>
            <a:ext uri="{FF2B5EF4-FFF2-40B4-BE49-F238E27FC236}">
              <a16:creationId xmlns:a16="http://schemas.microsoft.com/office/drawing/2014/main" id="{0FB1E878-787C-4F38-8863-6B63EE3F8776}"/>
            </a:ext>
          </a:extLst>
        </xdr:cNvPr>
        <xdr:cNvSpPr txBox="1"/>
      </xdr:nvSpPr>
      <xdr:spPr>
        <a:xfrm>
          <a:off x="113633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106</xdr:row>
      <xdr:rowOff>34925</xdr:rowOff>
    </xdr:from>
    <xdr:to>
      <xdr:col>85</xdr:col>
      <xdr:colOff>177800</xdr:colOff>
      <xdr:row>106</xdr:row>
      <xdr:rowOff>136525</xdr:rowOff>
    </xdr:to>
    <xdr:sp macro="" textlink="">
      <xdr:nvSpPr>
        <xdr:cNvPr id="790" name="楕円 789">
          <a:extLst>
            <a:ext uri="{FF2B5EF4-FFF2-40B4-BE49-F238E27FC236}">
              <a16:creationId xmlns:a16="http://schemas.microsoft.com/office/drawing/2014/main" id="{F1AEDBA4-A8EB-41DA-B8CF-58F85F00D9EF}"/>
            </a:ext>
          </a:extLst>
        </xdr:cNvPr>
        <xdr:cNvSpPr/>
      </xdr:nvSpPr>
      <xdr:spPr>
        <a:xfrm>
          <a:off x="14649450" y="173513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13335</xdr:rowOff>
    </xdr:from>
    <xdr:ext cx="405130" cy="259080"/>
    <xdr:sp macro="" textlink="">
      <xdr:nvSpPr>
        <xdr:cNvPr id="791" name="【公民館】&#10;有形固定資産減価償却率該当値テキスト">
          <a:extLst>
            <a:ext uri="{FF2B5EF4-FFF2-40B4-BE49-F238E27FC236}">
              <a16:creationId xmlns:a16="http://schemas.microsoft.com/office/drawing/2014/main" id="{93E09BF2-B8F8-4197-B701-8C26C808B617}"/>
            </a:ext>
          </a:extLst>
        </xdr:cNvPr>
        <xdr:cNvSpPr txBox="1"/>
      </xdr:nvSpPr>
      <xdr:spPr>
        <a:xfrm>
          <a:off x="14735175" y="173266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107</xdr:row>
      <xdr:rowOff>635</xdr:rowOff>
    </xdr:from>
    <xdr:to>
      <xdr:col>81</xdr:col>
      <xdr:colOff>101600</xdr:colOff>
      <xdr:row>107</xdr:row>
      <xdr:rowOff>102235</xdr:rowOff>
    </xdr:to>
    <xdr:sp macro="" textlink="">
      <xdr:nvSpPr>
        <xdr:cNvPr id="792" name="楕円 791">
          <a:extLst>
            <a:ext uri="{FF2B5EF4-FFF2-40B4-BE49-F238E27FC236}">
              <a16:creationId xmlns:a16="http://schemas.microsoft.com/office/drawing/2014/main" id="{B09FAA90-34A0-4379-95E1-0815FFC64B82}"/>
            </a:ext>
          </a:extLst>
        </xdr:cNvPr>
        <xdr:cNvSpPr/>
      </xdr:nvSpPr>
      <xdr:spPr>
        <a:xfrm>
          <a:off x="13887450" y="1748853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86360</xdr:rowOff>
    </xdr:from>
    <xdr:to>
      <xdr:col>85</xdr:col>
      <xdr:colOff>127000</xdr:colOff>
      <xdr:row>107</xdr:row>
      <xdr:rowOff>52070</xdr:rowOff>
    </xdr:to>
    <xdr:cxnSp macro="">
      <xdr:nvCxnSpPr>
        <xdr:cNvPr id="793" name="直線コネクタ 792">
          <a:extLst>
            <a:ext uri="{FF2B5EF4-FFF2-40B4-BE49-F238E27FC236}">
              <a16:creationId xmlns:a16="http://schemas.microsoft.com/office/drawing/2014/main" id="{9B3DF04D-3949-4906-AE13-E07E38B55EDD}"/>
            </a:ext>
          </a:extLst>
        </xdr:cNvPr>
        <xdr:cNvCxnSpPr/>
      </xdr:nvCxnSpPr>
      <xdr:spPr>
        <a:xfrm flipV="1">
          <a:off x="13935075" y="17399635"/>
          <a:ext cx="7620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7620</xdr:rowOff>
    </xdr:from>
    <xdr:to>
      <xdr:col>76</xdr:col>
      <xdr:colOff>165100</xdr:colOff>
      <xdr:row>107</xdr:row>
      <xdr:rowOff>109220</xdr:rowOff>
    </xdr:to>
    <xdr:sp macro="" textlink="">
      <xdr:nvSpPr>
        <xdr:cNvPr id="794" name="楕円 793">
          <a:extLst>
            <a:ext uri="{FF2B5EF4-FFF2-40B4-BE49-F238E27FC236}">
              <a16:creationId xmlns:a16="http://schemas.microsoft.com/office/drawing/2014/main" id="{06CC3E0E-7346-4ED4-A7A6-EBB7AFFB51E4}"/>
            </a:ext>
          </a:extLst>
        </xdr:cNvPr>
        <xdr:cNvSpPr/>
      </xdr:nvSpPr>
      <xdr:spPr>
        <a:xfrm>
          <a:off x="13096875" y="174986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52070</xdr:rowOff>
    </xdr:from>
    <xdr:to>
      <xdr:col>81</xdr:col>
      <xdr:colOff>50800</xdr:colOff>
      <xdr:row>107</xdr:row>
      <xdr:rowOff>58420</xdr:rowOff>
    </xdr:to>
    <xdr:cxnSp macro="">
      <xdr:nvCxnSpPr>
        <xdr:cNvPr id="795" name="直線コネクタ 794">
          <a:extLst>
            <a:ext uri="{FF2B5EF4-FFF2-40B4-BE49-F238E27FC236}">
              <a16:creationId xmlns:a16="http://schemas.microsoft.com/office/drawing/2014/main" id="{6C043BBF-9E05-43B2-8CB4-3CDEED1D6B01}"/>
            </a:ext>
          </a:extLst>
        </xdr:cNvPr>
        <xdr:cNvCxnSpPr/>
      </xdr:nvCxnSpPr>
      <xdr:spPr>
        <a:xfrm flipV="1">
          <a:off x="13144500" y="17536795"/>
          <a:ext cx="790575"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156210</xdr:rowOff>
    </xdr:from>
    <xdr:to>
      <xdr:col>72</xdr:col>
      <xdr:colOff>38100</xdr:colOff>
      <xdr:row>107</xdr:row>
      <xdr:rowOff>86360</xdr:rowOff>
    </xdr:to>
    <xdr:sp macro="" textlink="">
      <xdr:nvSpPr>
        <xdr:cNvPr id="796" name="楕円 795">
          <a:extLst>
            <a:ext uri="{FF2B5EF4-FFF2-40B4-BE49-F238E27FC236}">
              <a16:creationId xmlns:a16="http://schemas.microsoft.com/office/drawing/2014/main" id="{5F0ED449-97EB-4843-99D4-9A5CA4BAE878}"/>
            </a:ext>
          </a:extLst>
        </xdr:cNvPr>
        <xdr:cNvSpPr/>
      </xdr:nvSpPr>
      <xdr:spPr>
        <a:xfrm>
          <a:off x="12296775" y="174758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35560</xdr:rowOff>
    </xdr:from>
    <xdr:to>
      <xdr:col>76</xdr:col>
      <xdr:colOff>114300</xdr:colOff>
      <xdr:row>107</xdr:row>
      <xdr:rowOff>58420</xdr:rowOff>
    </xdr:to>
    <xdr:cxnSp macro="">
      <xdr:nvCxnSpPr>
        <xdr:cNvPr id="797" name="直線コネクタ 796">
          <a:extLst>
            <a:ext uri="{FF2B5EF4-FFF2-40B4-BE49-F238E27FC236}">
              <a16:creationId xmlns:a16="http://schemas.microsoft.com/office/drawing/2014/main" id="{AE3CCEA8-39D2-4375-84F6-15DE20505F48}"/>
            </a:ext>
          </a:extLst>
        </xdr:cNvPr>
        <xdr:cNvCxnSpPr/>
      </xdr:nvCxnSpPr>
      <xdr:spPr>
        <a:xfrm>
          <a:off x="12344400" y="17523460"/>
          <a:ext cx="8001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120650</xdr:rowOff>
    </xdr:from>
    <xdr:to>
      <xdr:col>67</xdr:col>
      <xdr:colOff>101600</xdr:colOff>
      <xdr:row>107</xdr:row>
      <xdr:rowOff>50165</xdr:rowOff>
    </xdr:to>
    <xdr:sp macro="" textlink="">
      <xdr:nvSpPr>
        <xdr:cNvPr id="798" name="楕円 797">
          <a:extLst>
            <a:ext uri="{FF2B5EF4-FFF2-40B4-BE49-F238E27FC236}">
              <a16:creationId xmlns:a16="http://schemas.microsoft.com/office/drawing/2014/main" id="{52A0FDCF-FD42-4363-B995-3D78FB9F2B3B}"/>
            </a:ext>
          </a:extLst>
        </xdr:cNvPr>
        <xdr:cNvSpPr/>
      </xdr:nvSpPr>
      <xdr:spPr>
        <a:xfrm>
          <a:off x="11487150" y="17440275"/>
          <a:ext cx="104775"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170815</xdr:rowOff>
    </xdr:from>
    <xdr:to>
      <xdr:col>71</xdr:col>
      <xdr:colOff>177800</xdr:colOff>
      <xdr:row>107</xdr:row>
      <xdr:rowOff>35560</xdr:rowOff>
    </xdr:to>
    <xdr:cxnSp macro="">
      <xdr:nvCxnSpPr>
        <xdr:cNvPr id="799" name="直線コネクタ 798">
          <a:extLst>
            <a:ext uri="{FF2B5EF4-FFF2-40B4-BE49-F238E27FC236}">
              <a16:creationId xmlns:a16="http://schemas.microsoft.com/office/drawing/2014/main" id="{440A8809-836F-4E43-897F-D0EF01F72266}"/>
            </a:ext>
          </a:extLst>
        </xdr:cNvPr>
        <xdr:cNvCxnSpPr/>
      </xdr:nvCxnSpPr>
      <xdr:spPr>
        <a:xfrm>
          <a:off x="11534775" y="17487265"/>
          <a:ext cx="809625"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104</xdr:row>
      <xdr:rowOff>91440</xdr:rowOff>
    </xdr:from>
    <xdr:ext cx="405130" cy="259080"/>
    <xdr:sp macro="" textlink="">
      <xdr:nvSpPr>
        <xdr:cNvPr id="800" name="n_1aveValue【公民館】&#10;有形固定資産減価償却率">
          <a:extLst>
            <a:ext uri="{FF2B5EF4-FFF2-40B4-BE49-F238E27FC236}">
              <a16:creationId xmlns:a16="http://schemas.microsoft.com/office/drawing/2014/main" id="{3FA9D82D-DB9E-48CD-BED7-1E643AAC565F}"/>
            </a:ext>
          </a:extLst>
        </xdr:cNvPr>
        <xdr:cNvSpPr txBox="1"/>
      </xdr:nvSpPr>
      <xdr:spPr>
        <a:xfrm>
          <a:off x="13745210" y="170618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104</xdr:row>
      <xdr:rowOff>48895</xdr:rowOff>
    </xdr:from>
    <xdr:ext cx="403225" cy="259080"/>
    <xdr:sp macro="" textlink="">
      <xdr:nvSpPr>
        <xdr:cNvPr id="801" name="n_2aveValue【公民館】&#10;有形固定資産減価償却率">
          <a:extLst>
            <a:ext uri="{FF2B5EF4-FFF2-40B4-BE49-F238E27FC236}">
              <a16:creationId xmlns:a16="http://schemas.microsoft.com/office/drawing/2014/main" id="{75D19B56-D046-4727-B394-24EDB9D81CED}"/>
            </a:ext>
          </a:extLst>
        </xdr:cNvPr>
        <xdr:cNvSpPr txBox="1"/>
      </xdr:nvSpPr>
      <xdr:spPr>
        <a:xfrm>
          <a:off x="12964160" y="170192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103</xdr:row>
      <xdr:rowOff>168275</xdr:rowOff>
    </xdr:from>
    <xdr:ext cx="403225" cy="257175"/>
    <xdr:sp macro="" textlink="">
      <xdr:nvSpPr>
        <xdr:cNvPr id="802" name="n_3aveValue【公民館】&#10;有形固定資産減価償却率">
          <a:extLst>
            <a:ext uri="{FF2B5EF4-FFF2-40B4-BE49-F238E27FC236}">
              <a16:creationId xmlns:a16="http://schemas.microsoft.com/office/drawing/2014/main" id="{DEB0E424-F405-45CB-A19E-690BDEC150B6}"/>
            </a:ext>
          </a:extLst>
        </xdr:cNvPr>
        <xdr:cNvSpPr txBox="1"/>
      </xdr:nvSpPr>
      <xdr:spPr>
        <a:xfrm>
          <a:off x="12164060" y="1697037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102870</xdr:rowOff>
    </xdr:from>
    <xdr:ext cx="403225" cy="259080"/>
    <xdr:sp macro="" textlink="">
      <xdr:nvSpPr>
        <xdr:cNvPr id="803" name="n_4aveValue【公民館】&#10;有形固定資産減価償却率">
          <a:extLst>
            <a:ext uri="{FF2B5EF4-FFF2-40B4-BE49-F238E27FC236}">
              <a16:creationId xmlns:a16="http://schemas.microsoft.com/office/drawing/2014/main" id="{5392E44D-B875-4C58-A6C5-BDA469E4EC85}"/>
            </a:ext>
          </a:extLst>
        </xdr:cNvPr>
        <xdr:cNvSpPr txBox="1"/>
      </xdr:nvSpPr>
      <xdr:spPr>
        <a:xfrm>
          <a:off x="11354435" y="169081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107</xdr:row>
      <xdr:rowOff>93345</xdr:rowOff>
    </xdr:from>
    <xdr:ext cx="405130" cy="259080"/>
    <xdr:sp macro="" textlink="">
      <xdr:nvSpPr>
        <xdr:cNvPr id="804" name="n_1mainValue【公民館】&#10;有形固定資産減価償却率">
          <a:extLst>
            <a:ext uri="{FF2B5EF4-FFF2-40B4-BE49-F238E27FC236}">
              <a16:creationId xmlns:a16="http://schemas.microsoft.com/office/drawing/2014/main" id="{74448F5D-4C38-4611-B9AD-2AC2732771BB}"/>
            </a:ext>
          </a:extLst>
        </xdr:cNvPr>
        <xdr:cNvSpPr txBox="1"/>
      </xdr:nvSpPr>
      <xdr:spPr>
        <a:xfrm>
          <a:off x="13745210" y="175812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107</xdr:row>
      <xdr:rowOff>100330</xdr:rowOff>
    </xdr:from>
    <xdr:ext cx="403225" cy="257175"/>
    <xdr:sp macro="" textlink="">
      <xdr:nvSpPr>
        <xdr:cNvPr id="805" name="n_2mainValue【公民館】&#10;有形固定資産減価償却率">
          <a:extLst>
            <a:ext uri="{FF2B5EF4-FFF2-40B4-BE49-F238E27FC236}">
              <a16:creationId xmlns:a16="http://schemas.microsoft.com/office/drawing/2014/main" id="{D63B9D06-FA2E-4D97-A3AF-639AFD18CC63}"/>
            </a:ext>
          </a:extLst>
        </xdr:cNvPr>
        <xdr:cNvSpPr txBox="1"/>
      </xdr:nvSpPr>
      <xdr:spPr>
        <a:xfrm>
          <a:off x="12964160" y="1759140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107</xdr:row>
      <xdr:rowOff>77470</xdr:rowOff>
    </xdr:from>
    <xdr:ext cx="403225" cy="257175"/>
    <xdr:sp macro="" textlink="">
      <xdr:nvSpPr>
        <xdr:cNvPr id="806" name="n_3mainValue【公民館】&#10;有形固定資産減価償却率">
          <a:extLst>
            <a:ext uri="{FF2B5EF4-FFF2-40B4-BE49-F238E27FC236}">
              <a16:creationId xmlns:a16="http://schemas.microsoft.com/office/drawing/2014/main" id="{BF9479CF-0B5B-4D02-B7EB-C914E31A9BF1}"/>
            </a:ext>
          </a:extLst>
        </xdr:cNvPr>
        <xdr:cNvSpPr txBox="1"/>
      </xdr:nvSpPr>
      <xdr:spPr>
        <a:xfrm>
          <a:off x="12164060" y="1756537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107</xdr:row>
      <xdr:rowOff>41275</xdr:rowOff>
    </xdr:from>
    <xdr:ext cx="403225" cy="257175"/>
    <xdr:sp macro="" textlink="">
      <xdr:nvSpPr>
        <xdr:cNvPr id="807" name="n_4mainValue【公民館】&#10;有形固定資産減価償却率">
          <a:extLst>
            <a:ext uri="{FF2B5EF4-FFF2-40B4-BE49-F238E27FC236}">
              <a16:creationId xmlns:a16="http://schemas.microsoft.com/office/drawing/2014/main" id="{AC9AD724-33E7-48EA-A7C1-09DFBDA0A473}"/>
            </a:ext>
          </a:extLst>
        </xdr:cNvPr>
        <xdr:cNvSpPr txBox="1"/>
      </xdr:nvSpPr>
      <xdr:spPr>
        <a:xfrm>
          <a:off x="11354435" y="1753235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8" name="正方形/長方形 807">
          <a:extLst>
            <a:ext uri="{FF2B5EF4-FFF2-40B4-BE49-F238E27FC236}">
              <a16:creationId xmlns:a16="http://schemas.microsoft.com/office/drawing/2014/main" id="{8DCF3C35-87D1-415B-B195-9637C358E3A3}"/>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9" name="正方形/長方形 808">
          <a:extLst>
            <a:ext uri="{FF2B5EF4-FFF2-40B4-BE49-F238E27FC236}">
              <a16:creationId xmlns:a16="http://schemas.microsoft.com/office/drawing/2014/main" id="{376AD0BC-0976-41ED-A389-485B3C5378AC}"/>
            </a:ext>
          </a:extLst>
        </xdr:cNvPr>
        <xdr:cNvSpPr/>
      </xdr:nvSpPr>
      <xdr:spPr>
        <a:xfrm>
          <a:off x="165830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10" name="正方形/長方形 809">
          <a:extLst>
            <a:ext uri="{FF2B5EF4-FFF2-40B4-BE49-F238E27FC236}">
              <a16:creationId xmlns:a16="http://schemas.microsoft.com/office/drawing/2014/main" id="{466A8DEC-6825-4E56-98D9-E5246202FC5C}"/>
            </a:ext>
          </a:extLst>
        </xdr:cNvPr>
        <xdr:cNvSpPr/>
      </xdr:nvSpPr>
      <xdr:spPr>
        <a:xfrm>
          <a:off x="165830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11" name="正方形/長方形 810">
          <a:extLst>
            <a:ext uri="{FF2B5EF4-FFF2-40B4-BE49-F238E27FC236}">
              <a16:creationId xmlns:a16="http://schemas.microsoft.com/office/drawing/2014/main" id="{4949935B-A16D-4E26-B03F-F656671F21D1}"/>
            </a:ext>
          </a:extLst>
        </xdr:cNvPr>
        <xdr:cNvSpPr/>
      </xdr:nvSpPr>
      <xdr:spPr>
        <a:xfrm>
          <a:off x="174879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12" name="正方形/長方形 811">
          <a:extLst>
            <a:ext uri="{FF2B5EF4-FFF2-40B4-BE49-F238E27FC236}">
              <a16:creationId xmlns:a16="http://schemas.microsoft.com/office/drawing/2014/main" id="{BC6FC935-CE42-4BB8-A319-E89BA7A4A358}"/>
            </a:ext>
          </a:extLst>
        </xdr:cNvPr>
        <xdr:cNvSpPr/>
      </xdr:nvSpPr>
      <xdr:spPr>
        <a:xfrm>
          <a:off x="174879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3" name="正方形/長方形 812">
          <a:extLst>
            <a:ext uri="{FF2B5EF4-FFF2-40B4-BE49-F238E27FC236}">
              <a16:creationId xmlns:a16="http://schemas.microsoft.com/office/drawing/2014/main" id="{C97C3589-ABFF-475A-A470-C0DF7262CB3E}"/>
            </a:ext>
          </a:extLst>
        </xdr:cNvPr>
        <xdr:cNvSpPr/>
      </xdr:nvSpPr>
      <xdr:spPr>
        <a:xfrm>
          <a:off x="185166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4" name="正方形/長方形 813">
          <a:extLst>
            <a:ext uri="{FF2B5EF4-FFF2-40B4-BE49-F238E27FC236}">
              <a16:creationId xmlns:a16="http://schemas.microsoft.com/office/drawing/2014/main" id="{B9A16D5D-963F-4466-9534-AFE9E5E7A894}"/>
            </a:ext>
          </a:extLst>
        </xdr:cNvPr>
        <xdr:cNvSpPr/>
      </xdr:nvSpPr>
      <xdr:spPr>
        <a:xfrm>
          <a:off x="185166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5" name="正方形/長方形 814">
          <a:extLst>
            <a:ext uri="{FF2B5EF4-FFF2-40B4-BE49-F238E27FC236}">
              <a16:creationId xmlns:a16="http://schemas.microsoft.com/office/drawing/2014/main" id="{006491F2-E1F3-4C75-9C5A-0FD0E32E6A8A}"/>
            </a:ext>
          </a:extLst>
        </xdr:cNvPr>
        <xdr:cNvSpPr/>
      </xdr:nvSpPr>
      <xdr:spPr>
        <a:xfrm>
          <a:off x="16459200" y="1590675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980" cy="225425"/>
    <xdr:sp macro="" textlink="">
      <xdr:nvSpPr>
        <xdr:cNvPr id="816" name="テキスト ボックス 815">
          <a:extLst>
            <a:ext uri="{FF2B5EF4-FFF2-40B4-BE49-F238E27FC236}">
              <a16:creationId xmlns:a16="http://schemas.microsoft.com/office/drawing/2014/main" id="{430768F3-7B22-4A29-A363-6B158927413C}"/>
            </a:ext>
          </a:extLst>
        </xdr:cNvPr>
        <xdr:cNvSpPr txBox="1"/>
      </xdr:nvSpPr>
      <xdr:spPr>
        <a:xfrm>
          <a:off x="16440150" y="1571625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7" name="直線コネクタ 816">
          <a:extLst>
            <a:ext uri="{FF2B5EF4-FFF2-40B4-BE49-F238E27FC236}">
              <a16:creationId xmlns:a16="http://schemas.microsoft.com/office/drawing/2014/main" id="{5CD05CFF-5E0E-4713-AEA9-88AF0F9EBC07}"/>
            </a:ext>
          </a:extLst>
        </xdr:cNvPr>
        <xdr:cNvCxnSpPr/>
      </xdr:nvCxnSpPr>
      <xdr:spPr>
        <a:xfrm>
          <a:off x="16459200" y="18192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18" name="直線コネクタ 817">
          <a:extLst>
            <a:ext uri="{FF2B5EF4-FFF2-40B4-BE49-F238E27FC236}">
              <a16:creationId xmlns:a16="http://schemas.microsoft.com/office/drawing/2014/main" id="{9E505377-9341-43A7-B7E3-A5F7BA5296CC}"/>
            </a:ext>
          </a:extLst>
        </xdr:cNvPr>
        <xdr:cNvCxnSpPr/>
      </xdr:nvCxnSpPr>
      <xdr:spPr>
        <a:xfrm>
          <a:off x="16459200" y="177355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5455" cy="259080"/>
    <xdr:sp macro="" textlink="">
      <xdr:nvSpPr>
        <xdr:cNvPr id="819" name="テキスト ボックス 818">
          <a:extLst>
            <a:ext uri="{FF2B5EF4-FFF2-40B4-BE49-F238E27FC236}">
              <a16:creationId xmlns:a16="http://schemas.microsoft.com/office/drawing/2014/main" id="{2B455D13-5E55-469D-8F01-FDF767771862}"/>
            </a:ext>
          </a:extLst>
        </xdr:cNvPr>
        <xdr:cNvSpPr txBox="1"/>
      </xdr:nvSpPr>
      <xdr:spPr>
        <a:xfrm>
          <a:off x="16052165" y="1759013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20" name="直線コネクタ 819">
          <a:extLst>
            <a:ext uri="{FF2B5EF4-FFF2-40B4-BE49-F238E27FC236}">
              <a16:creationId xmlns:a16="http://schemas.microsoft.com/office/drawing/2014/main" id="{5C00C396-999F-49E0-8E3C-8999F5674C35}"/>
            </a:ext>
          </a:extLst>
        </xdr:cNvPr>
        <xdr:cNvCxnSpPr/>
      </xdr:nvCxnSpPr>
      <xdr:spPr>
        <a:xfrm>
          <a:off x="16459200" y="172783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5455" cy="259080"/>
    <xdr:sp macro="" textlink="">
      <xdr:nvSpPr>
        <xdr:cNvPr id="821" name="テキスト ボックス 820">
          <a:extLst>
            <a:ext uri="{FF2B5EF4-FFF2-40B4-BE49-F238E27FC236}">
              <a16:creationId xmlns:a16="http://schemas.microsoft.com/office/drawing/2014/main" id="{4E1D100C-357A-419C-98AD-C2AEDD6F1011}"/>
            </a:ext>
          </a:extLst>
        </xdr:cNvPr>
        <xdr:cNvSpPr txBox="1"/>
      </xdr:nvSpPr>
      <xdr:spPr>
        <a:xfrm>
          <a:off x="16052165" y="1713293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22" name="直線コネクタ 821">
          <a:extLst>
            <a:ext uri="{FF2B5EF4-FFF2-40B4-BE49-F238E27FC236}">
              <a16:creationId xmlns:a16="http://schemas.microsoft.com/office/drawing/2014/main" id="{26B9EE36-51ED-408A-A2F2-EB832F057904}"/>
            </a:ext>
          </a:extLst>
        </xdr:cNvPr>
        <xdr:cNvCxnSpPr/>
      </xdr:nvCxnSpPr>
      <xdr:spPr>
        <a:xfrm>
          <a:off x="16459200" y="16821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5455" cy="259080"/>
    <xdr:sp macro="" textlink="">
      <xdr:nvSpPr>
        <xdr:cNvPr id="823" name="テキスト ボックス 822">
          <a:extLst>
            <a:ext uri="{FF2B5EF4-FFF2-40B4-BE49-F238E27FC236}">
              <a16:creationId xmlns:a16="http://schemas.microsoft.com/office/drawing/2014/main" id="{1CEA5A2E-F2B7-4676-A508-CDFFF705FF83}"/>
            </a:ext>
          </a:extLst>
        </xdr:cNvPr>
        <xdr:cNvSpPr txBox="1"/>
      </xdr:nvSpPr>
      <xdr:spPr>
        <a:xfrm>
          <a:off x="16052165" y="1667573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24" name="直線コネクタ 823">
          <a:extLst>
            <a:ext uri="{FF2B5EF4-FFF2-40B4-BE49-F238E27FC236}">
              <a16:creationId xmlns:a16="http://schemas.microsoft.com/office/drawing/2014/main" id="{BC7FCAD0-9E4F-4947-939D-9A4F2D27F8EC}"/>
            </a:ext>
          </a:extLst>
        </xdr:cNvPr>
        <xdr:cNvCxnSpPr/>
      </xdr:nvCxnSpPr>
      <xdr:spPr>
        <a:xfrm>
          <a:off x="16459200" y="16363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5455" cy="259080"/>
    <xdr:sp macro="" textlink="">
      <xdr:nvSpPr>
        <xdr:cNvPr id="825" name="テキスト ボックス 824">
          <a:extLst>
            <a:ext uri="{FF2B5EF4-FFF2-40B4-BE49-F238E27FC236}">
              <a16:creationId xmlns:a16="http://schemas.microsoft.com/office/drawing/2014/main" id="{8EEC35DC-AAE8-4F86-A466-5FFF63590731}"/>
            </a:ext>
          </a:extLst>
        </xdr:cNvPr>
        <xdr:cNvSpPr txBox="1"/>
      </xdr:nvSpPr>
      <xdr:spPr>
        <a:xfrm>
          <a:off x="16052165" y="1621853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6" name="直線コネクタ 825">
          <a:extLst>
            <a:ext uri="{FF2B5EF4-FFF2-40B4-BE49-F238E27FC236}">
              <a16:creationId xmlns:a16="http://schemas.microsoft.com/office/drawing/2014/main" id="{DFA9D35B-B57C-440F-8696-2EB7719211FA}"/>
            </a:ext>
          </a:extLst>
        </xdr:cNvPr>
        <xdr:cNvCxnSpPr/>
      </xdr:nvCxnSpPr>
      <xdr:spPr>
        <a:xfrm>
          <a:off x="16459200" y="15906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5455" cy="259080"/>
    <xdr:sp macro="" textlink="">
      <xdr:nvSpPr>
        <xdr:cNvPr id="827" name="テキスト ボックス 826">
          <a:extLst>
            <a:ext uri="{FF2B5EF4-FFF2-40B4-BE49-F238E27FC236}">
              <a16:creationId xmlns:a16="http://schemas.microsoft.com/office/drawing/2014/main" id="{3065D876-06C1-4BDF-B27F-F2385881C4C7}"/>
            </a:ext>
          </a:extLst>
        </xdr:cNvPr>
        <xdr:cNvSpPr txBox="1"/>
      </xdr:nvSpPr>
      <xdr:spPr>
        <a:xfrm>
          <a:off x="16052165" y="1576133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8" name="【公民館】&#10;一人当たり面積グラフ枠">
          <a:extLst>
            <a:ext uri="{FF2B5EF4-FFF2-40B4-BE49-F238E27FC236}">
              <a16:creationId xmlns:a16="http://schemas.microsoft.com/office/drawing/2014/main" id="{062585B7-C14B-4AA6-BD6F-CDAB2229F62E}"/>
            </a:ext>
          </a:extLst>
        </xdr:cNvPr>
        <xdr:cNvSpPr/>
      </xdr:nvSpPr>
      <xdr:spPr>
        <a:xfrm>
          <a:off x="16459200" y="1590675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101</xdr:row>
      <xdr:rowOff>142240</xdr:rowOff>
    </xdr:from>
    <xdr:to>
      <xdr:col>116</xdr:col>
      <xdr:colOff>62865</xdr:colOff>
      <xdr:row>108</xdr:row>
      <xdr:rowOff>67310</xdr:rowOff>
    </xdr:to>
    <xdr:cxnSp macro="">
      <xdr:nvCxnSpPr>
        <xdr:cNvPr id="829" name="直線コネクタ 828">
          <a:extLst>
            <a:ext uri="{FF2B5EF4-FFF2-40B4-BE49-F238E27FC236}">
              <a16:creationId xmlns:a16="http://schemas.microsoft.com/office/drawing/2014/main" id="{33BAF5D2-4E19-47D5-99C3-1B52F3A044C1}"/>
            </a:ext>
          </a:extLst>
        </xdr:cNvPr>
        <xdr:cNvCxnSpPr/>
      </xdr:nvCxnSpPr>
      <xdr:spPr>
        <a:xfrm flipV="1">
          <a:off x="19954240" y="16604615"/>
          <a:ext cx="0" cy="1118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71120</xdr:rowOff>
    </xdr:from>
    <xdr:ext cx="469900" cy="259080"/>
    <xdr:sp macro="" textlink="">
      <xdr:nvSpPr>
        <xdr:cNvPr id="830" name="【公民館】&#10;一人当たり面積最小値テキスト">
          <a:extLst>
            <a:ext uri="{FF2B5EF4-FFF2-40B4-BE49-F238E27FC236}">
              <a16:creationId xmlns:a16="http://schemas.microsoft.com/office/drawing/2014/main" id="{A95079EB-D06D-4227-8659-8FBB20B35C8D}"/>
            </a:ext>
          </a:extLst>
        </xdr:cNvPr>
        <xdr:cNvSpPr txBox="1"/>
      </xdr:nvSpPr>
      <xdr:spPr>
        <a:xfrm>
          <a:off x="19992975" y="177272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67310</xdr:rowOff>
    </xdr:from>
    <xdr:to>
      <xdr:col>116</xdr:col>
      <xdr:colOff>152400</xdr:colOff>
      <xdr:row>108</xdr:row>
      <xdr:rowOff>67310</xdr:rowOff>
    </xdr:to>
    <xdr:cxnSp macro="">
      <xdr:nvCxnSpPr>
        <xdr:cNvPr id="831" name="直線コネクタ 830">
          <a:extLst>
            <a:ext uri="{FF2B5EF4-FFF2-40B4-BE49-F238E27FC236}">
              <a16:creationId xmlns:a16="http://schemas.microsoft.com/office/drawing/2014/main" id="{CBD9AFCD-E21A-424D-B1F5-C2DAF375D026}"/>
            </a:ext>
          </a:extLst>
        </xdr:cNvPr>
        <xdr:cNvCxnSpPr/>
      </xdr:nvCxnSpPr>
      <xdr:spPr>
        <a:xfrm>
          <a:off x="19878675" y="177234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88900</xdr:rowOff>
    </xdr:from>
    <xdr:ext cx="469900" cy="257175"/>
    <xdr:sp macro="" textlink="">
      <xdr:nvSpPr>
        <xdr:cNvPr id="832" name="【公民館】&#10;一人当たり面積最大値テキスト">
          <a:extLst>
            <a:ext uri="{FF2B5EF4-FFF2-40B4-BE49-F238E27FC236}">
              <a16:creationId xmlns:a16="http://schemas.microsoft.com/office/drawing/2014/main" id="{E8465247-CDC9-46A9-B0E1-63BC936A41D6}"/>
            </a:ext>
          </a:extLst>
        </xdr:cNvPr>
        <xdr:cNvSpPr txBox="1"/>
      </xdr:nvSpPr>
      <xdr:spPr>
        <a:xfrm>
          <a:off x="19992975" y="1637347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0.248</a:t>
          </a:r>
          <a:endParaRPr kumimoji="1" lang="ja-JP" altLang="en-US" sz="1000" b="1">
            <a:latin typeface="ＭＳ Ｐゴシック"/>
            <a:ea typeface="ＭＳ Ｐゴシック"/>
          </a:endParaRPr>
        </a:p>
      </xdr:txBody>
    </xdr:sp>
    <xdr:clientData/>
  </xdr:oneCellAnchor>
  <xdr:twoCellAnchor>
    <xdr:from>
      <xdr:col>115</xdr:col>
      <xdr:colOff>165100</xdr:colOff>
      <xdr:row>101</xdr:row>
      <xdr:rowOff>142240</xdr:rowOff>
    </xdr:from>
    <xdr:to>
      <xdr:col>116</xdr:col>
      <xdr:colOff>152400</xdr:colOff>
      <xdr:row>101</xdr:row>
      <xdr:rowOff>142240</xdr:rowOff>
    </xdr:to>
    <xdr:cxnSp macro="">
      <xdr:nvCxnSpPr>
        <xdr:cNvPr id="833" name="直線コネクタ 832">
          <a:extLst>
            <a:ext uri="{FF2B5EF4-FFF2-40B4-BE49-F238E27FC236}">
              <a16:creationId xmlns:a16="http://schemas.microsoft.com/office/drawing/2014/main" id="{2A5E86F5-FC4C-4BEA-A3D2-CC13FEC7957A}"/>
            </a:ext>
          </a:extLst>
        </xdr:cNvPr>
        <xdr:cNvCxnSpPr/>
      </xdr:nvCxnSpPr>
      <xdr:spPr>
        <a:xfrm>
          <a:off x="19878675" y="166046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120650</xdr:rowOff>
    </xdr:from>
    <xdr:ext cx="469900" cy="257175"/>
    <xdr:sp macro="" textlink="">
      <xdr:nvSpPr>
        <xdr:cNvPr id="834" name="【公民館】&#10;一人当たり面積平均値テキスト">
          <a:extLst>
            <a:ext uri="{FF2B5EF4-FFF2-40B4-BE49-F238E27FC236}">
              <a16:creationId xmlns:a16="http://schemas.microsoft.com/office/drawing/2014/main" id="{09735E57-A266-41E0-AECD-7646E614FDE0}"/>
            </a:ext>
          </a:extLst>
        </xdr:cNvPr>
        <xdr:cNvSpPr txBox="1"/>
      </xdr:nvSpPr>
      <xdr:spPr>
        <a:xfrm>
          <a:off x="19992975" y="17268825"/>
          <a:ext cx="4699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142240</xdr:rowOff>
    </xdr:from>
    <xdr:to>
      <xdr:col>116</xdr:col>
      <xdr:colOff>114300</xdr:colOff>
      <xdr:row>106</xdr:row>
      <xdr:rowOff>72390</xdr:rowOff>
    </xdr:to>
    <xdr:sp macro="" textlink="">
      <xdr:nvSpPr>
        <xdr:cNvPr id="835" name="フローチャート: 判断 834">
          <a:extLst>
            <a:ext uri="{FF2B5EF4-FFF2-40B4-BE49-F238E27FC236}">
              <a16:creationId xmlns:a16="http://schemas.microsoft.com/office/drawing/2014/main" id="{EDCA41ED-E984-4A26-B2B4-1149E8CED8CF}"/>
            </a:ext>
          </a:extLst>
        </xdr:cNvPr>
        <xdr:cNvSpPr/>
      </xdr:nvSpPr>
      <xdr:spPr>
        <a:xfrm>
          <a:off x="19897725" y="172904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109855</xdr:rowOff>
    </xdr:from>
    <xdr:to>
      <xdr:col>112</xdr:col>
      <xdr:colOff>38100</xdr:colOff>
      <xdr:row>106</xdr:row>
      <xdr:rowOff>40640</xdr:rowOff>
    </xdr:to>
    <xdr:sp macro="" textlink="">
      <xdr:nvSpPr>
        <xdr:cNvPr id="836" name="フローチャート: 判断 835">
          <a:extLst>
            <a:ext uri="{FF2B5EF4-FFF2-40B4-BE49-F238E27FC236}">
              <a16:creationId xmlns:a16="http://schemas.microsoft.com/office/drawing/2014/main" id="{0DED60EC-E13A-407C-8024-69C1FDC7E780}"/>
            </a:ext>
          </a:extLst>
        </xdr:cNvPr>
        <xdr:cNvSpPr/>
      </xdr:nvSpPr>
      <xdr:spPr>
        <a:xfrm>
          <a:off x="19154775" y="17251680"/>
          <a:ext cx="8572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114300</xdr:rowOff>
    </xdr:from>
    <xdr:to>
      <xdr:col>107</xdr:col>
      <xdr:colOff>101600</xdr:colOff>
      <xdr:row>106</xdr:row>
      <xdr:rowOff>44450</xdr:rowOff>
    </xdr:to>
    <xdr:sp macro="" textlink="">
      <xdr:nvSpPr>
        <xdr:cNvPr id="837" name="フローチャート: 判断 836">
          <a:extLst>
            <a:ext uri="{FF2B5EF4-FFF2-40B4-BE49-F238E27FC236}">
              <a16:creationId xmlns:a16="http://schemas.microsoft.com/office/drawing/2014/main" id="{A71BF63A-09D4-4D7D-9365-55CB0E2E47E7}"/>
            </a:ext>
          </a:extLst>
        </xdr:cNvPr>
        <xdr:cNvSpPr/>
      </xdr:nvSpPr>
      <xdr:spPr>
        <a:xfrm>
          <a:off x="18345150" y="1725930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128270</xdr:rowOff>
    </xdr:from>
    <xdr:to>
      <xdr:col>102</xdr:col>
      <xdr:colOff>165100</xdr:colOff>
      <xdr:row>106</xdr:row>
      <xdr:rowOff>58420</xdr:rowOff>
    </xdr:to>
    <xdr:sp macro="" textlink="">
      <xdr:nvSpPr>
        <xdr:cNvPr id="838" name="フローチャート: 判断 837">
          <a:extLst>
            <a:ext uri="{FF2B5EF4-FFF2-40B4-BE49-F238E27FC236}">
              <a16:creationId xmlns:a16="http://schemas.microsoft.com/office/drawing/2014/main" id="{C75CC461-7385-44DC-B881-10CDE4EFE5E6}"/>
            </a:ext>
          </a:extLst>
        </xdr:cNvPr>
        <xdr:cNvSpPr/>
      </xdr:nvSpPr>
      <xdr:spPr>
        <a:xfrm>
          <a:off x="17554575" y="172700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119380</xdr:rowOff>
    </xdr:from>
    <xdr:to>
      <xdr:col>98</xdr:col>
      <xdr:colOff>38100</xdr:colOff>
      <xdr:row>106</xdr:row>
      <xdr:rowOff>49530</xdr:rowOff>
    </xdr:to>
    <xdr:sp macro="" textlink="">
      <xdr:nvSpPr>
        <xdr:cNvPr id="839" name="フローチャート: 判断 838">
          <a:extLst>
            <a:ext uri="{FF2B5EF4-FFF2-40B4-BE49-F238E27FC236}">
              <a16:creationId xmlns:a16="http://schemas.microsoft.com/office/drawing/2014/main" id="{F6C070FC-A8DD-4905-BACE-63292281D3C0}"/>
            </a:ext>
          </a:extLst>
        </xdr:cNvPr>
        <xdr:cNvSpPr/>
      </xdr:nvSpPr>
      <xdr:spPr>
        <a:xfrm>
          <a:off x="16754475" y="172675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40" name="テキスト ボックス 839">
          <a:extLst>
            <a:ext uri="{FF2B5EF4-FFF2-40B4-BE49-F238E27FC236}">
              <a16:creationId xmlns:a16="http://schemas.microsoft.com/office/drawing/2014/main" id="{B79C891B-0062-4107-8107-5273143880E0}"/>
            </a:ext>
          </a:extLst>
        </xdr:cNvPr>
        <xdr:cNvSpPr txBox="1"/>
      </xdr:nvSpPr>
      <xdr:spPr>
        <a:xfrm>
          <a:off x="197834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841" name="テキスト ボックス 840">
          <a:extLst>
            <a:ext uri="{FF2B5EF4-FFF2-40B4-BE49-F238E27FC236}">
              <a16:creationId xmlns:a16="http://schemas.microsoft.com/office/drawing/2014/main" id="{00593A38-23C3-4E6C-B08A-FEB8B47E321F}"/>
            </a:ext>
          </a:extLst>
        </xdr:cNvPr>
        <xdr:cNvSpPr txBox="1"/>
      </xdr:nvSpPr>
      <xdr:spPr>
        <a:xfrm>
          <a:off x="190309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842" name="テキスト ボックス 841">
          <a:extLst>
            <a:ext uri="{FF2B5EF4-FFF2-40B4-BE49-F238E27FC236}">
              <a16:creationId xmlns:a16="http://schemas.microsoft.com/office/drawing/2014/main" id="{449F6890-1E9C-491A-92B3-E1CD48B21694}"/>
            </a:ext>
          </a:extLst>
        </xdr:cNvPr>
        <xdr:cNvSpPr txBox="1"/>
      </xdr:nvSpPr>
      <xdr:spPr>
        <a:xfrm>
          <a:off x="182213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43" name="テキスト ボックス 842">
          <a:extLst>
            <a:ext uri="{FF2B5EF4-FFF2-40B4-BE49-F238E27FC236}">
              <a16:creationId xmlns:a16="http://schemas.microsoft.com/office/drawing/2014/main" id="{402CC633-199F-46CB-8DC7-4E52CFA5731F}"/>
            </a:ext>
          </a:extLst>
        </xdr:cNvPr>
        <xdr:cNvSpPr txBox="1"/>
      </xdr:nvSpPr>
      <xdr:spPr>
        <a:xfrm>
          <a:off x="174307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844" name="テキスト ボックス 843">
          <a:extLst>
            <a:ext uri="{FF2B5EF4-FFF2-40B4-BE49-F238E27FC236}">
              <a16:creationId xmlns:a16="http://schemas.microsoft.com/office/drawing/2014/main" id="{504F5F6B-EC48-4E17-9941-AB87549C66B2}"/>
            </a:ext>
          </a:extLst>
        </xdr:cNvPr>
        <xdr:cNvSpPr txBox="1"/>
      </xdr:nvSpPr>
      <xdr:spPr>
        <a:xfrm>
          <a:off x="166306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105</xdr:row>
      <xdr:rowOff>132715</xdr:rowOff>
    </xdr:from>
    <xdr:to>
      <xdr:col>116</xdr:col>
      <xdr:colOff>114300</xdr:colOff>
      <xdr:row>106</xdr:row>
      <xdr:rowOff>63500</xdr:rowOff>
    </xdr:to>
    <xdr:sp macro="" textlink="">
      <xdr:nvSpPr>
        <xdr:cNvPr id="845" name="楕円 844">
          <a:extLst>
            <a:ext uri="{FF2B5EF4-FFF2-40B4-BE49-F238E27FC236}">
              <a16:creationId xmlns:a16="http://schemas.microsoft.com/office/drawing/2014/main" id="{EC265D6F-17E5-4841-95D0-E58683B6F791}"/>
            </a:ext>
          </a:extLst>
        </xdr:cNvPr>
        <xdr:cNvSpPr/>
      </xdr:nvSpPr>
      <xdr:spPr>
        <a:xfrm>
          <a:off x="19897725" y="17277715"/>
          <a:ext cx="10477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155575</xdr:rowOff>
    </xdr:from>
    <xdr:ext cx="469900" cy="257175"/>
    <xdr:sp macro="" textlink="">
      <xdr:nvSpPr>
        <xdr:cNvPr id="846" name="【公民館】&#10;一人当たり面積該当値テキスト">
          <a:extLst>
            <a:ext uri="{FF2B5EF4-FFF2-40B4-BE49-F238E27FC236}">
              <a16:creationId xmlns:a16="http://schemas.microsoft.com/office/drawing/2014/main" id="{38B50D3F-7B6F-45E6-8040-67583D37C894}"/>
            </a:ext>
          </a:extLst>
        </xdr:cNvPr>
        <xdr:cNvSpPr txBox="1"/>
      </xdr:nvSpPr>
      <xdr:spPr>
        <a:xfrm>
          <a:off x="19992975" y="1713230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0.089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103</xdr:row>
      <xdr:rowOff>142240</xdr:rowOff>
    </xdr:from>
    <xdr:to>
      <xdr:col>112</xdr:col>
      <xdr:colOff>38100</xdr:colOff>
      <xdr:row>104</xdr:row>
      <xdr:rowOff>72390</xdr:rowOff>
    </xdr:to>
    <xdr:sp macro="" textlink="">
      <xdr:nvSpPr>
        <xdr:cNvPr id="847" name="楕円 846">
          <a:extLst>
            <a:ext uri="{FF2B5EF4-FFF2-40B4-BE49-F238E27FC236}">
              <a16:creationId xmlns:a16="http://schemas.microsoft.com/office/drawing/2014/main" id="{0EEAA33E-BDEC-4D30-B27F-2947AE9854AB}"/>
            </a:ext>
          </a:extLst>
        </xdr:cNvPr>
        <xdr:cNvSpPr/>
      </xdr:nvSpPr>
      <xdr:spPr>
        <a:xfrm>
          <a:off x="19154775" y="169475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21590</xdr:rowOff>
    </xdr:from>
    <xdr:to>
      <xdr:col>116</xdr:col>
      <xdr:colOff>63500</xdr:colOff>
      <xdr:row>106</xdr:row>
      <xdr:rowOff>12065</xdr:rowOff>
    </xdr:to>
    <xdr:cxnSp macro="">
      <xdr:nvCxnSpPr>
        <xdr:cNvPr id="848" name="直線コネクタ 847">
          <a:extLst>
            <a:ext uri="{FF2B5EF4-FFF2-40B4-BE49-F238E27FC236}">
              <a16:creationId xmlns:a16="http://schemas.microsoft.com/office/drawing/2014/main" id="{AEDB4C8C-454E-4B72-87F1-982007A03002}"/>
            </a:ext>
          </a:extLst>
        </xdr:cNvPr>
        <xdr:cNvCxnSpPr/>
      </xdr:nvCxnSpPr>
      <xdr:spPr>
        <a:xfrm>
          <a:off x="19202400" y="16995140"/>
          <a:ext cx="752475" cy="330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91440</xdr:rowOff>
    </xdr:from>
    <xdr:to>
      <xdr:col>107</xdr:col>
      <xdr:colOff>101600</xdr:colOff>
      <xdr:row>104</xdr:row>
      <xdr:rowOff>21590</xdr:rowOff>
    </xdr:to>
    <xdr:sp macro="" textlink="">
      <xdr:nvSpPr>
        <xdr:cNvPr id="849" name="楕円 848">
          <a:extLst>
            <a:ext uri="{FF2B5EF4-FFF2-40B4-BE49-F238E27FC236}">
              <a16:creationId xmlns:a16="http://schemas.microsoft.com/office/drawing/2014/main" id="{8CC727D7-9C09-4D9D-A17E-1629F0CC6EEA}"/>
            </a:ext>
          </a:extLst>
        </xdr:cNvPr>
        <xdr:cNvSpPr/>
      </xdr:nvSpPr>
      <xdr:spPr>
        <a:xfrm>
          <a:off x="18345150" y="1689036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142240</xdr:rowOff>
    </xdr:from>
    <xdr:to>
      <xdr:col>111</xdr:col>
      <xdr:colOff>177800</xdr:colOff>
      <xdr:row>104</xdr:row>
      <xdr:rowOff>21590</xdr:rowOff>
    </xdr:to>
    <xdr:cxnSp macro="">
      <xdr:nvCxnSpPr>
        <xdr:cNvPr id="850" name="直線コネクタ 849">
          <a:extLst>
            <a:ext uri="{FF2B5EF4-FFF2-40B4-BE49-F238E27FC236}">
              <a16:creationId xmlns:a16="http://schemas.microsoft.com/office/drawing/2014/main" id="{0B2B7FFC-BC17-4E2F-80F3-BB7192EC7267}"/>
            </a:ext>
          </a:extLst>
        </xdr:cNvPr>
        <xdr:cNvCxnSpPr/>
      </xdr:nvCxnSpPr>
      <xdr:spPr>
        <a:xfrm>
          <a:off x="18392775" y="16947515"/>
          <a:ext cx="809625"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100965</xdr:rowOff>
    </xdr:from>
    <xdr:to>
      <xdr:col>102</xdr:col>
      <xdr:colOff>165100</xdr:colOff>
      <xdr:row>104</xdr:row>
      <xdr:rowOff>31115</xdr:rowOff>
    </xdr:to>
    <xdr:sp macro="" textlink="">
      <xdr:nvSpPr>
        <xdr:cNvPr id="851" name="楕円 850">
          <a:extLst>
            <a:ext uri="{FF2B5EF4-FFF2-40B4-BE49-F238E27FC236}">
              <a16:creationId xmlns:a16="http://schemas.microsoft.com/office/drawing/2014/main" id="{EFD9D719-A324-4F02-8F6E-2B4ACB85F118}"/>
            </a:ext>
          </a:extLst>
        </xdr:cNvPr>
        <xdr:cNvSpPr/>
      </xdr:nvSpPr>
      <xdr:spPr>
        <a:xfrm>
          <a:off x="17554575" y="169062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142240</xdr:rowOff>
    </xdr:from>
    <xdr:to>
      <xdr:col>107</xdr:col>
      <xdr:colOff>50800</xdr:colOff>
      <xdr:row>103</xdr:row>
      <xdr:rowOff>151765</xdr:rowOff>
    </xdr:to>
    <xdr:cxnSp macro="">
      <xdr:nvCxnSpPr>
        <xdr:cNvPr id="852" name="直線コネクタ 851">
          <a:extLst>
            <a:ext uri="{FF2B5EF4-FFF2-40B4-BE49-F238E27FC236}">
              <a16:creationId xmlns:a16="http://schemas.microsoft.com/office/drawing/2014/main" id="{CA6CC13D-4E14-4C27-A541-D531A03ADEB8}"/>
            </a:ext>
          </a:extLst>
        </xdr:cNvPr>
        <xdr:cNvCxnSpPr/>
      </xdr:nvCxnSpPr>
      <xdr:spPr>
        <a:xfrm flipV="1">
          <a:off x="17602200" y="16947515"/>
          <a:ext cx="790575"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109855</xdr:rowOff>
    </xdr:from>
    <xdr:to>
      <xdr:col>98</xdr:col>
      <xdr:colOff>38100</xdr:colOff>
      <xdr:row>104</xdr:row>
      <xdr:rowOff>40640</xdr:rowOff>
    </xdr:to>
    <xdr:sp macro="" textlink="">
      <xdr:nvSpPr>
        <xdr:cNvPr id="853" name="楕円 852">
          <a:extLst>
            <a:ext uri="{FF2B5EF4-FFF2-40B4-BE49-F238E27FC236}">
              <a16:creationId xmlns:a16="http://schemas.microsoft.com/office/drawing/2014/main" id="{00E3CB11-7BB8-45BA-BB10-14714716C298}"/>
            </a:ext>
          </a:extLst>
        </xdr:cNvPr>
        <xdr:cNvSpPr/>
      </xdr:nvSpPr>
      <xdr:spPr>
        <a:xfrm>
          <a:off x="16754475" y="16908780"/>
          <a:ext cx="8572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151765</xdr:rowOff>
    </xdr:from>
    <xdr:to>
      <xdr:col>102</xdr:col>
      <xdr:colOff>114300</xdr:colOff>
      <xdr:row>103</xdr:row>
      <xdr:rowOff>160655</xdr:rowOff>
    </xdr:to>
    <xdr:cxnSp macro="">
      <xdr:nvCxnSpPr>
        <xdr:cNvPr id="854" name="直線コネクタ 853">
          <a:extLst>
            <a:ext uri="{FF2B5EF4-FFF2-40B4-BE49-F238E27FC236}">
              <a16:creationId xmlns:a16="http://schemas.microsoft.com/office/drawing/2014/main" id="{252B830C-7E2B-476E-AE1D-66903330D2C3}"/>
            </a:ext>
          </a:extLst>
        </xdr:cNvPr>
        <xdr:cNvCxnSpPr/>
      </xdr:nvCxnSpPr>
      <xdr:spPr>
        <a:xfrm flipV="1">
          <a:off x="16802100" y="16953865"/>
          <a:ext cx="8001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106</xdr:row>
      <xdr:rowOff>31115</xdr:rowOff>
    </xdr:from>
    <xdr:ext cx="469900" cy="257175"/>
    <xdr:sp macro="" textlink="">
      <xdr:nvSpPr>
        <xdr:cNvPr id="855" name="n_1aveValue【公民館】&#10;一人当たり面積">
          <a:extLst>
            <a:ext uri="{FF2B5EF4-FFF2-40B4-BE49-F238E27FC236}">
              <a16:creationId xmlns:a16="http://schemas.microsoft.com/office/drawing/2014/main" id="{7B8D2E8F-21E8-4CEE-A593-E540ECE51966}"/>
            </a:ext>
          </a:extLst>
        </xdr:cNvPr>
        <xdr:cNvSpPr txBox="1"/>
      </xdr:nvSpPr>
      <xdr:spPr>
        <a:xfrm>
          <a:off x="18983325" y="1734439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106</xdr:row>
      <xdr:rowOff>35560</xdr:rowOff>
    </xdr:from>
    <xdr:ext cx="467995" cy="259080"/>
    <xdr:sp macro="" textlink="">
      <xdr:nvSpPr>
        <xdr:cNvPr id="856" name="n_2aveValue【公民館】&#10;一人当たり面積">
          <a:extLst>
            <a:ext uri="{FF2B5EF4-FFF2-40B4-BE49-F238E27FC236}">
              <a16:creationId xmlns:a16="http://schemas.microsoft.com/office/drawing/2014/main" id="{7848533A-B5B2-4D89-A180-137014D6BCF9}"/>
            </a:ext>
          </a:extLst>
        </xdr:cNvPr>
        <xdr:cNvSpPr txBox="1"/>
      </xdr:nvSpPr>
      <xdr:spPr>
        <a:xfrm>
          <a:off x="18183225" y="1735201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106</xdr:row>
      <xdr:rowOff>49530</xdr:rowOff>
    </xdr:from>
    <xdr:ext cx="467995" cy="259080"/>
    <xdr:sp macro="" textlink="">
      <xdr:nvSpPr>
        <xdr:cNvPr id="857" name="n_3aveValue【公民館】&#10;一人当たり面積">
          <a:extLst>
            <a:ext uri="{FF2B5EF4-FFF2-40B4-BE49-F238E27FC236}">
              <a16:creationId xmlns:a16="http://schemas.microsoft.com/office/drawing/2014/main" id="{2987B048-6CA2-49AF-B6E2-3FD1A7922FAE}"/>
            </a:ext>
          </a:extLst>
        </xdr:cNvPr>
        <xdr:cNvSpPr txBox="1"/>
      </xdr:nvSpPr>
      <xdr:spPr>
        <a:xfrm>
          <a:off x="17383125" y="1736280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106</xdr:row>
      <xdr:rowOff>40640</xdr:rowOff>
    </xdr:from>
    <xdr:ext cx="467995" cy="257175"/>
    <xdr:sp macro="" textlink="">
      <xdr:nvSpPr>
        <xdr:cNvPr id="858" name="n_4aveValue【公民館】&#10;一人当たり面積">
          <a:extLst>
            <a:ext uri="{FF2B5EF4-FFF2-40B4-BE49-F238E27FC236}">
              <a16:creationId xmlns:a16="http://schemas.microsoft.com/office/drawing/2014/main" id="{9533B77F-7AF0-48E7-BD30-CEEF94AB7ED6}"/>
            </a:ext>
          </a:extLst>
        </xdr:cNvPr>
        <xdr:cNvSpPr txBox="1"/>
      </xdr:nvSpPr>
      <xdr:spPr>
        <a:xfrm>
          <a:off x="16592550" y="1735709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102</xdr:row>
      <xdr:rowOff>88900</xdr:rowOff>
    </xdr:from>
    <xdr:ext cx="469900" cy="257175"/>
    <xdr:sp macro="" textlink="">
      <xdr:nvSpPr>
        <xdr:cNvPr id="859" name="n_1mainValue【公民館】&#10;一人当たり面積">
          <a:extLst>
            <a:ext uri="{FF2B5EF4-FFF2-40B4-BE49-F238E27FC236}">
              <a16:creationId xmlns:a16="http://schemas.microsoft.com/office/drawing/2014/main" id="{C0F6910E-F301-49AF-871F-BE08E8D10221}"/>
            </a:ext>
          </a:extLst>
        </xdr:cNvPr>
        <xdr:cNvSpPr txBox="1"/>
      </xdr:nvSpPr>
      <xdr:spPr>
        <a:xfrm>
          <a:off x="18983325" y="1671637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102</xdr:row>
      <xdr:rowOff>38100</xdr:rowOff>
    </xdr:from>
    <xdr:ext cx="467995" cy="259080"/>
    <xdr:sp macro="" textlink="">
      <xdr:nvSpPr>
        <xdr:cNvPr id="860" name="n_2mainValue【公民館】&#10;一人当たり面積">
          <a:extLst>
            <a:ext uri="{FF2B5EF4-FFF2-40B4-BE49-F238E27FC236}">
              <a16:creationId xmlns:a16="http://schemas.microsoft.com/office/drawing/2014/main" id="{A5AE44FA-193E-4229-B6C4-C35720E3DBB8}"/>
            </a:ext>
          </a:extLst>
        </xdr:cNvPr>
        <xdr:cNvSpPr txBox="1"/>
      </xdr:nvSpPr>
      <xdr:spPr>
        <a:xfrm>
          <a:off x="18183225" y="1666875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102</xdr:row>
      <xdr:rowOff>47625</xdr:rowOff>
    </xdr:from>
    <xdr:ext cx="467995" cy="259080"/>
    <xdr:sp macro="" textlink="">
      <xdr:nvSpPr>
        <xdr:cNvPr id="861" name="n_3mainValue【公民館】&#10;一人当たり面積">
          <a:extLst>
            <a:ext uri="{FF2B5EF4-FFF2-40B4-BE49-F238E27FC236}">
              <a16:creationId xmlns:a16="http://schemas.microsoft.com/office/drawing/2014/main" id="{F8EC865C-BB49-456E-B096-35DCED468E2A}"/>
            </a:ext>
          </a:extLst>
        </xdr:cNvPr>
        <xdr:cNvSpPr txBox="1"/>
      </xdr:nvSpPr>
      <xdr:spPr>
        <a:xfrm>
          <a:off x="17383125" y="1667510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102</xdr:row>
      <xdr:rowOff>56515</xdr:rowOff>
    </xdr:from>
    <xdr:ext cx="467995" cy="258445"/>
    <xdr:sp macro="" textlink="">
      <xdr:nvSpPr>
        <xdr:cNvPr id="862" name="n_4mainValue【公民館】&#10;一人当たり面積">
          <a:extLst>
            <a:ext uri="{FF2B5EF4-FFF2-40B4-BE49-F238E27FC236}">
              <a16:creationId xmlns:a16="http://schemas.microsoft.com/office/drawing/2014/main" id="{B28CCDB6-6099-4114-8DE7-52E1896922F7}"/>
            </a:ext>
          </a:extLst>
        </xdr:cNvPr>
        <xdr:cNvSpPr txBox="1"/>
      </xdr:nvSpPr>
      <xdr:spPr>
        <a:xfrm>
          <a:off x="16592550" y="16687165"/>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3" name="正方形/長方形 862">
          <a:extLst>
            <a:ext uri="{FF2B5EF4-FFF2-40B4-BE49-F238E27FC236}">
              <a16:creationId xmlns:a16="http://schemas.microsoft.com/office/drawing/2014/main" id="{626B74BA-BD4F-410C-98CC-33F5B5A817C3}"/>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4" name="正方形/長方形 863">
          <a:extLst>
            <a:ext uri="{FF2B5EF4-FFF2-40B4-BE49-F238E27FC236}">
              <a16:creationId xmlns:a16="http://schemas.microsoft.com/office/drawing/2014/main" id="{A97DFB98-41EB-4F47-BE9E-7717B7A2A068}"/>
            </a:ext>
          </a:extLst>
        </xdr:cNvPr>
        <xdr:cNvSpPr/>
      </xdr:nvSpPr>
      <xdr:spPr>
        <a:xfrm>
          <a:off x="685800" y="18640425"/>
          <a:ext cx="34671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5" name="テキスト ボックス 864">
          <a:extLst>
            <a:ext uri="{FF2B5EF4-FFF2-40B4-BE49-F238E27FC236}">
              <a16:creationId xmlns:a16="http://schemas.microsoft.com/office/drawing/2014/main" id="{89B60860-965C-4406-912E-0B403911594E}"/>
            </a:ext>
          </a:extLst>
        </xdr:cNvPr>
        <xdr:cNvSpPr txBox="1"/>
      </xdr:nvSpPr>
      <xdr:spPr>
        <a:xfrm>
          <a:off x="762000" y="18888075"/>
          <a:ext cx="19878675"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令和6年度決算における固定資産台帳の減価償却率を類似団体平均値と比較すると，特に公民館，児童館，幼稚園・保育所及び学校施設の有形固定資産減価償却率が高い一方，公営住宅は低い水準となっている。</a:t>
          </a:r>
        </a:p>
        <a:p>
          <a:r>
            <a:rPr kumimoji="1" lang="ja-JP" altLang="en-US" sz="1300">
              <a:latin typeface="ＭＳ Ｐゴシック"/>
              <a:ea typeface="ＭＳ Ｐゴシック"/>
            </a:rPr>
            <a:t>固定資産台帳を精査した結果，公民館及び児童館の減価償却率は令和5年度と比較して減少したものの，依然として類似団体を上回っており，施設の老朽化への対応が課題となっている。公民館では築30年以上の施設が施設類型全体の約半数を占め，児童館においても全体の約3分の1が築30年以上となっている。このため，</a:t>
          </a:r>
          <a:r>
            <a:rPr kumimoji="1" lang="ja-JP" altLang="en-US" sz="1200">
              <a:latin typeface="ＭＳ Ｐゴシック"/>
              <a:ea typeface="ＭＳ Ｐゴシック"/>
            </a:rPr>
            <a:t>行財政運営の改革に向けた基本方針及び</a:t>
          </a:r>
          <a:r>
            <a:rPr kumimoji="1" lang="ja-JP" altLang="en-US" sz="1300">
              <a:latin typeface="ＭＳ Ｐゴシック"/>
              <a:ea typeface="ＭＳ Ｐゴシック"/>
            </a:rPr>
            <a:t>個別施設計画に基づき，施設の利用状況や周辺環境などを踏まえた統廃合及び再編を進めるとともに，今後も維持する施設については計画的な長寿命化を推進していく。</a:t>
          </a:r>
        </a:p>
        <a:p>
          <a:r>
            <a:rPr kumimoji="1" lang="ja-JP" altLang="en-US" sz="1300">
              <a:latin typeface="ＭＳ Ｐゴシック"/>
              <a:ea typeface="ＭＳ Ｐゴシック"/>
            </a:rPr>
            <a:t>公営住宅については，岩出山地域に新たな住宅を整備したことにより，住民一人当たりの面積が微増している。有形固定資産減価償却率は類似団体より低い水準にあるものの，築30年以上の市営住宅が多く，築60年を超える施設もあることから，減価償却率は6割程度で横ばいとなっている。今後も「大崎市公営住宅等長寿命化計画（第2次計画・令和8年3月改定版）」に基づき，住宅の現状や老朽化の程度，団地の規模及び立地条件などを総合的に考慮しながら，計画的な建替え及び整備を進めていく。</a:t>
          </a:r>
        </a:p>
        <a:p>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307BB8F-D602-466D-9B20-31E0CCA62C52}"/>
            </a:ext>
          </a:extLst>
        </xdr:cNvPr>
        <xdr:cNvSpPr/>
      </xdr:nvSpPr>
      <xdr:spPr>
        <a:xfrm>
          <a:off x="581025" y="123825"/>
          <a:ext cx="11420475"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0AF1379-9D50-4C29-845E-DF6AB306229B}"/>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67182C6-E5D8-49FE-93DA-EC7D08F35295}"/>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517F823-FD4E-4B7E-9C4B-643107505459}"/>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宮城県大崎市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F4C4288-34FD-4F27-AD31-D3D5F381B28F}"/>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611674D-E401-4FCD-A26E-4EC621AE69E3}"/>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8EE64B7-5606-45F2-9123-AA8E68694482}"/>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1A257C2-1280-4DC1-B1C3-4553C194FD23}"/>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C89CC12-B864-4347-8F73-01F6BEFD54FD}"/>
            </a:ext>
          </a:extLst>
        </xdr:cNvPr>
        <xdr:cNvSpPr/>
      </xdr:nvSpPr>
      <xdr:spPr>
        <a:xfrm>
          <a:off x="809625" y="885825"/>
          <a:ext cx="1247775"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7F516EB-FDE5-4E9D-A004-745D92688B4F}"/>
            </a:ext>
          </a:extLst>
        </xdr:cNvPr>
        <xdr:cNvSpPr/>
      </xdr:nvSpPr>
      <xdr:spPr>
        <a:xfrm>
          <a:off x="2009775" y="885825"/>
          <a:ext cx="120015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122,035
121,065
796.81
69,680,272
67,834,852
1,629,700
37,731,953
73,449,361</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A2AF895-371D-4E42-8A70-1B6857A1BFE4}"/>
            </a:ext>
          </a:extLst>
        </xdr:cNvPr>
        <xdr:cNvSpPr/>
      </xdr:nvSpPr>
      <xdr:spPr>
        <a:xfrm>
          <a:off x="3209925" y="885825"/>
          <a:ext cx="137160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6D7658D-AA4B-4BED-9FA3-C7CCE9CFD463}"/>
            </a:ext>
          </a:extLst>
        </xdr:cNvPr>
        <xdr:cNvSpPr/>
      </xdr:nvSpPr>
      <xdr:spPr>
        <a:xfrm>
          <a:off x="4581525" y="904875"/>
          <a:ext cx="1828800" cy="885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AFEF99E-D882-4D3C-8942-A4321557121C}"/>
            </a:ext>
          </a:extLst>
        </xdr:cNvPr>
        <xdr:cNvSpPr/>
      </xdr:nvSpPr>
      <xdr:spPr>
        <a:xfrm>
          <a:off x="6410325" y="904875"/>
          <a:ext cx="1133475" cy="885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7.9
79.3</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F4344AF-83B9-478F-8100-0B3256864786}"/>
            </a:ext>
          </a:extLst>
        </xdr:cNvPr>
        <xdr:cNvSpPr/>
      </xdr:nvSpPr>
      <xdr:spPr>
        <a:xfrm>
          <a:off x="7610475" y="914400"/>
          <a:ext cx="571500" cy="885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0721EF6-0DE5-495B-BD4E-9C0E06469A4E}"/>
            </a:ext>
          </a:extLst>
        </xdr:cNvPr>
        <xdr:cNvSpPr/>
      </xdr:nvSpPr>
      <xdr:spPr>
        <a:xfrm>
          <a:off x="4581525" y="1628775"/>
          <a:ext cx="1828800"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1872C01-94A3-4860-8EF6-3BA28C811732}"/>
            </a:ext>
          </a:extLst>
        </xdr:cNvPr>
        <xdr:cNvSpPr/>
      </xdr:nvSpPr>
      <xdr:spPr>
        <a:xfrm>
          <a:off x="6467475" y="1628775"/>
          <a:ext cx="3086100"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7484BB2-9761-4A97-BDD9-5972AFC7C620}"/>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CF37964-9E9D-4CD6-ABD4-AE4565B16C5A}"/>
            </a:ext>
          </a:extLst>
        </xdr:cNvPr>
        <xdr:cNvSpPr/>
      </xdr:nvSpPr>
      <xdr:spPr>
        <a:xfrm>
          <a:off x="10210800" y="914400"/>
          <a:ext cx="120015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CF70221-53CC-4095-B19A-72BC029EA0EA}"/>
            </a:ext>
          </a:extLst>
        </xdr:cNvPr>
        <xdr:cNvSpPr/>
      </xdr:nvSpPr>
      <xdr:spPr>
        <a:xfrm>
          <a:off x="10210800" y="1162050"/>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8130B93-3253-4B81-919B-33DEE51B616F}"/>
            </a:ext>
          </a:extLst>
        </xdr:cNvPr>
        <xdr:cNvSpPr/>
      </xdr:nvSpPr>
      <xdr:spPr>
        <a:xfrm>
          <a:off x="10210800" y="1476375"/>
          <a:ext cx="1304925" cy="6000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DF2D165-BAA3-41E6-B225-938ED98ED857}"/>
            </a:ext>
          </a:extLst>
        </xdr:cNvPr>
        <xdr:cNvCxnSpPr/>
      </xdr:nvCxnSpPr>
      <xdr:spPr>
        <a:xfrm flipH="1">
          <a:off x="10048875" y="99060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28F65F2-2407-4654-BE82-9C61AD31CDF9}"/>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88E3527-C236-48F4-9D1B-200904B0570C}"/>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319D4C1-C987-4509-B057-149CC94E473C}"/>
            </a:ext>
          </a:extLst>
        </xdr:cNvPr>
        <xdr:cNvCxnSpPr/>
      </xdr:nvCxnSpPr>
      <xdr:spPr>
        <a:xfrm>
          <a:off x="10131425" y="145732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4861344-8362-4C1E-B00E-E5408E5EB210}"/>
            </a:ext>
          </a:extLst>
        </xdr:cNvPr>
        <xdr:cNvCxnSpPr/>
      </xdr:nvCxnSpPr>
      <xdr:spPr>
        <a:xfrm>
          <a:off x="10067925" y="145732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55825BA-332B-4842-B6FD-A8F98CFE381C}"/>
            </a:ext>
          </a:extLst>
        </xdr:cNvPr>
        <xdr:cNvCxnSpPr/>
      </xdr:nvCxnSpPr>
      <xdr:spPr>
        <a:xfrm flipV="1">
          <a:off x="10131425" y="167322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5BF977C-25D2-46BB-9D14-9E6FCE929C29}"/>
            </a:ext>
          </a:extLst>
        </xdr:cNvPr>
        <xdr:cNvCxnSpPr/>
      </xdr:nvCxnSpPr>
      <xdr:spPr>
        <a:xfrm>
          <a:off x="10067925" y="180975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70E1855C-4ABB-4E20-8F69-E682E3559255}"/>
            </a:ext>
          </a:extLst>
        </xdr:cNvPr>
        <xdr:cNvSpPr txBox="1"/>
      </xdr:nvSpPr>
      <xdr:spPr>
        <a:xfrm>
          <a:off x="638175" y="26479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CEDDE7B9-8F7D-43DE-A26C-02D32B83CB43}"/>
            </a:ext>
          </a:extLst>
        </xdr:cNvPr>
        <xdr:cNvSpPr txBox="1"/>
      </xdr:nvSpPr>
      <xdr:spPr>
        <a:xfrm>
          <a:off x="638175" y="295275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8CA8873E-891E-48C9-A170-44085E0D9EF7}"/>
            </a:ext>
          </a:extLst>
        </xdr:cNvPr>
        <xdr:cNvSpPr txBox="1"/>
      </xdr:nvSpPr>
      <xdr:spPr>
        <a:xfrm>
          <a:off x="638175" y="3248025"/>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7175"/>
    <xdr:sp macro="" textlink="">
      <xdr:nvSpPr>
        <xdr:cNvPr id="32" name="テキスト ボックス 31">
          <a:extLst>
            <a:ext uri="{FF2B5EF4-FFF2-40B4-BE49-F238E27FC236}">
              <a16:creationId xmlns:a16="http://schemas.microsoft.com/office/drawing/2014/main" id="{840772E9-888B-40A3-9592-0C2C7221DD4C}"/>
            </a:ext>
          </a:extLst>
        </xdr:cNvPr>
        <xdr:cNvSpPr txBox="1"/>
      </xdr:nvSpPr>
      <xdr:spPr>
        <a:xfrm>
          <a:off x="638175" y="3552825"/>
          <a:ext cx="44335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EA38DC4-7C8F-41A4-A241-CB56C7BD2670}"/>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A9334AB-206B-4AC7-BA79-DDCD857C70F5}"/>
            </a:ext>
          </a:extLst>
        </xdr:cNvPr>
        <xdr:cNvSpPr/>
      </xdr:nvSpPr>
      <xdr:spPr>
        <a:xfrm>
          <a:off x="8096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8863ACA-BC41-4423-BE3F-01F18BF24B00}"/>
            </a:ext>
          </a:extLst>
        </xdr:cNvPr>
        <xdr:cNvSpPr/>
      </xdr:nvSpPr>
      <xdr:spPr>
        <a:xfrm>
          <a:off x="8096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45422FB-5A0F-4653-98AD-2E641BF3B427}"/>
            </a:ext>
          </a:extLst>
        </xdr:cNvPr>
        <xdr:cNvSpPr/>
      </xdr:nvSpPr>
      <xdr:spPr>
        <a:xfrm>
          <a:off x="17145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6F07647-927E-4BC6-9879-8ADB3FD0FF58}"/>
            </a:ext>
          </a:extLst>
        </xdr:cNvPr>
        <xdr:cNvSpPr/>
      </xdr:nvSpPr>
      <xdr:spPr>
        <a:xfrm>
          <a:off x="17145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99D435B-E21B-4AC6-B51E-562CDA788A4F}"/>
            </a:ext>
          </a:extLst>
        </xdr:cNvPr>
        <xdr:cNvSpPr/>
      </xdr:nvSpPr>
      <xdr:spPr>
        <a:xfrm>
          <a:off x="27432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EEB3B19-6C98-4305-BC21-5403806E5702}"/>
            </a:ext>
          </a:extLst>
        </xdr:cNvPr>
        <xdr:cNvSpPr/>
      </xdr:nvSpPr>
      <xdr:spPr>
        <a:xfrm>
          <a:off x="27432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B0C254C-B049-412E-91FD-8A080533DC2F}"/>
            </a:ext>
          </a:extLst>
        </xdr:cNvPr>
        <xdr:cNvSpPr/>
      </xdr:nvSpPr>
      <xdr:spPr>
        <a:xfrm>
          <a:off x="685800" y="504825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6545" cy="225425"/>
    <xdr:sp macro="" textlink="">
      <xdr:nvSpPr>
        <xdr:cNvPr id="41" name="テキスト ボックス 40">
          <a:extLst>
            <a:ext uri="{FF2B5EF4-FFF2-40B4-BE49-F238E27FC236}">
              <a16:creationId xmlns:a16="http://schemas.microsoft.com/office/drawing/2014/main" id="{7909DFAF-8BD4-4CCB-A3A7-BEA95787F166}"/>
            </a:ext>
          </a:extLst>
        </xdr:cNvPr>
        <xdr:cNvSpPr txBox="1"/>
      </xdr:nvSpPr>
      <xdr:spPr>
        <a:xfrm>
          <a:off x="666750" y="4867275"/>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2AD8535-E328-497A-80F2-88F57A11A512}"/>
            </a:ext>
          </a:extLst>
        </xdr:cNvPr>
        <xdr:cNvCxnSpPr/>
      </xdr:nvCxnSpPr>
      <xdr:spPr>
        <a:xfrm>
          <a:off x="685800" y="72104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5455" cy="259080"/>
    <xdr:sp macro="" textlink="">
      <xdr:nvSpPr>
        <xdr:cNvPr id="43" name="テキスト ボックス 42">
          <a:extLst>
            <a:ext uri="{FF2B5EF4-FFF2-40B4-BE49-F238E27FC236}">
              <a16:creationId xmlns:a16="http://schemas.microsoft.com/office/drawing/2014/main" id="{1A89A800-3305-4C3A-8C68-0716D463B2AA}"/>
            </a:ext>
          </a:extLst>
        </xdr:cNvPr>
        <xdr:cNvSpPr txBox="1"/>
      </xdr:nvSpPr>
      <xdr:spPr>
        <a:xfrm>
          <a:off x="278765" y="707453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92710</xdr:rowOff>
    </xdr:from>
    <xdr:to>
      <xdr:col>28</xdr:col>
      <xdr:colOff>114300</xdr:colOff>
      <xdr:row>42</xdr:row>
      <xdr:rowOff>92710</xdr:rowOff>
    </xdr:to>
    <xdr:cxnSp macro="">
      <xdr:nvCxnSpPr>
        <xdr:cNvPr id="44" name="直線コネクタ 43">
          <a:extLst>
            <a:ext uri="{FF2B5EF4-FFF2-40B4-BE49-F238E27FC236}">
              <a16:creationId xmlns:a16="http://schemas.microsoft.com/office/drawing/2014/main" id="{FF45A4FF-DF06-4D27-909B-18896DDE056B}"/>
            </a:ext>
          </a:extLst>
        </xdr:cNvPr>
        <xdr:cNvCxnSpPr/>
      </xdr:nvCxnSpPr>
      <xdr:spPr>
        <a:xfrm>
          <a:off x="685800" y="69030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121920</xdr:rowOff>
    </xdr:from>
    <xdr:ext cx="465455" cy="257175"/>
    <xdr:sp macro="" textlink="">
      <xdr:nvSpPr>
        <xdr:cNvPr id="45" name="テキスト ボックス 44">
          <a:extLst>
            <a:ext uri="{FF2B5EF4-FFF2-40B4-BE49-F238E27FC236}">
              <a16:creationId xmlns:a16="http://schemas.microsoft.com/office/drawing/2014/main" id="{0AC3FEF5-5BBB-47B2-8332-643C4F970058}"/>
            </a:ext>
          </a:extLst>
        </xdr:cNvPr>
        <xdr:cNvSpPr txBox="1"/>
      </xdr:nvSpPr>
      <xdr:spPr>
        <a:xfrm>
          <a:off x="278765" y="677354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109220</xdr:rowOff>
    </xdr:from>
    <xdr:to>
      <xdr:col>28</xdr:col>
      <xdr:colOff>114300</xdr:colOff>
      <xdr:row>40</xdr:row>
      <xdr:rowOff>109220</xdr:rowOff>
    </xdr:to>
    <xdr:cxnSp macro="">
      <xdr:nvCxnSpPr>
        <xdr:cNvPr id="46" name="直線コネクタ 45">
          <a:extLst>
            <a:ext uri="{FF2B5EF4-FFF2-40B4-BE49-F238E27FC236}">
              <a16:creationId xmlns:a16="http://schemas.microsoft.com/office/drawing/2014/main" id="{D1A0D103-BC84-4AFB-A4D2-1B94ED1034C7}"/>
            </a:ext>
          </a:extLst>
        </xdr:cNvPr>
        <xdr:cNvCxnSpPr/>
      </xdr:nvCxnSpPr>
      <xdr:spPr>
        <a:xfrm>
          <a:off x="685800" y="65925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137795</xdr:rowOff>
    </xdr:from>
    <xdr:ext cx="403225" cy="259080"/>
    <xdr:sp macro="" textlink="">
      <xdr:nvSpPr>
        <xdr:cNvPr id="47" name="テキスト ボックス 46">
          <a:extLst>
            <a:ext uri="{FF2B5EF4-FFF2-40B4-BE49-F238E27FC236}">
              <a16:creationId xmlns:a16="http://schemas.microsoft.com/office/drawing/2014/main" id="{112BB600-A3FD-4387-9EDC-4F3E2AFA7928}"/>
            </a:ext>
          </a:extLst>
        </xdr:cNvPr>
        <xdr:cNvSpPr txBox="1"/>
      </xdr:nvSpPr>
      <xdr:spPr>
        <a:xfrm>
          <a:off x="339725" y="64655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125095</xdr:rowOff>
    </xdr:from>
    <xdr:to>
      <xdr:col>28</xdr:col>
      <xdr:colOff>114300</xdr:colOff>
      <xdr:row>38</xdr:row>
      <xdr:rowOff>125095</xdr:rowOff>
    </xdr:to>
    <xdr:cxnSp macro="">
      <xdr:nvCxnSpPr>
        <xdr:cNvPr id="48" name="直線コネクタ 47">
          <a:extLst>
            <a:ext uri="{FF2B5EF4-FFF2-40B4-BE49-F238E27FC236}">
              <a16:creationId xmlns:a16="http://schemas.microsoft.com/office/drawing/2014/main" id="{0E35F86D-3ACC-4786-95E8-471AAD123475}"/>
            </a:ext>
          </a:extLst>
        </xdr:cNvPr>
        <xdr:cNvCxnSpPr/>
      </xdr:nvCxnSpPr>
      <xdr:spPr>
        <a:xfrm>
          <a:off x="685800" y="62845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154940</xdr:rowOff>
    </xdr:from>
    <xdr:ext cx="403225" cy="257175"/>
    <xdr:sp macro="" textlink="">
      <xdr:nvSpPr>
        <xdr:cNvPr id="49" name="テキスト ボックス 48">
          <a:extLst>
            <a:ext uri="{FF2B5EF4-FFF2-40B4-BE49-F238E27FC236}">
              <a16:creationId xmlns:a16="http://schemas.microsoft.com/office/drawing/2014/main" id="{4F191A15-1301-4BED-9341-E1283D095CC1}"/>
            </a:ext>
          </a:extLst>
        </xdr:cNvPr>
        <xdr:cNvSpPr txBox="1"/>
      </xdr:nvSpPr>
      <xdr:spPr>
        <a:xfrm>
          <a:off x="339725" y="61556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141605</xdr:rowOff>
    </xdr:from>
    <xdr:to>
      <xdr:col>28</xdr:col>
      <xdr:colOff>114300</xdr:colOff>
      <xdr:row>36</xdr:row>
      <xdr:rowOff>141605</xdr:rowOff>
    </xdr:to>
    <xdr:cxnSp macro="">
      <xdr:nvCxnSpPr>
        <xdr:cNvPr id="50" name="直線コネクタ 49">
          <a:extLst>
            <a:ext uri="{FF2B5EF4-FFF2-40B4-BE49-F238E27FC236}">
              <a16:creationId xmlns:a16="http://schemas.microsoft.com/office/drawing/2014/main" id="{CE4335BF-03C2-4E4A-B541-A624261CB8A4}"/>
            </a:ext>
          </a:extLst>
        </xdr:cNvPr>
        <xdr:cNvCxnSpPr/>
      </xdr:nvCxnSpPr>
      <xdr:spPr>
        <a:xfrm>
          <a:off x="685800" y="59836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170815</xdr:rowOff>
    </xdr:from>
    <xdr:ext cx="403225" cy="258445"/>
    <xdr:sp macro="" textlink="">
      <xdr:nvSpPr>
        <xdr:cNvPr id="51" name="テキスト ボックス 50">
          <a:extLst>
            <a:ext uri="{FF2B5EF4-FFF2-40B4-BE49-F238E27FC236}">
              <a16:creationId xmlns:a16="http://schemas.microsoft.com/office/drawing/2014/main" id="{76497D74-FEC9-4760-983F-DC1A62A591A0}"/>
            </a:ext>
          </a:extLst>
        </xdr:cNvPr>
        <xdr:cNvSpPr txBox="1"/>
      </xdr:nvSpPr>
      <xdr:spPr>
        <a:xfrm>
          <a:off x="339725" y="58381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158115</xdr:rowOff>
    </xdr:from>
    <xdr:to>
      <xdr:col>28</xdr:col>
      <xdr:colOff>114300</xdr:colOff>
      <xdr:row>34</xdr:row>
      <xdr:rowOff>158115</xdr:rowOff>
    </xdr:to>
    <xdr:cxnSp macro="">
      <xdr:nvCxnSpPr>
        <xdr:cNvPr id="52" name="直線コネクタ 51">
          <a:extLst>
            <a:ext uri="{FF2B5EF4-FFF2-40B4-BE49-F238E27FC236}">
              <a16:creationId xmlns:a16="http://schemas.microsoft.com/office/drawing/2014/main" id="{83409CF2-94C3-4CC0-8B23-CAA3872674F5}"/>
            </a:ext>
          </a:extLst>
        </xdr:cNvPr>
        <xdr:cNvCxnSpPr/>
      </xdr:nvCxnSpPr>
      <xdr:spPr>
        <a:xfrm>
          <a:off x="685800" y="5676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3225" cy="259080"/>
    <xdr:sp macro="" textlink="">
      <xdr:nvSpPr>
        <xdr:cNvPr id="53" name="テキスト ボックス 52">
          <a:extLst>
            <a:ext uri="{FF2B5EF4-FFF2-40B4-BE49-F238E27FC236}">
              <a16:creationId xmlns:a16="http://schemas.microsoft.com/office/drawing/2014/main" id="{5253445F-63C8-4AB7-89A6-793025B757CF}"/>
            </a:ext>
          </a:extLst>
        </xdr:cNvPr>
        <xdr:cNvSpPr txBox="1"/>
      </xdr:nvSpPr>
      <xdr:spPr>
        <a:xfrm>
          <a:off x="339725" y="55308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66514FF5-99DD-41BA-AF03-421E5ED4875B}"/>
            </a:ext>
          </a:extLst>
        </xdr:cNvPr>
        <xdr:cNvCxnSpPr/>
      </xdr:nvCxnSpPr>
      <xdr:spPr>
        <a:xfrm>
          <a:off x="685800" y="53555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31750</xdr:rowOff>
    </xdr:from>
    <xdr:ext cx="337185" cy="257175"/>
    <xdr:sp macro="" textlink="">
      <xdr:nvSpPr>
        <xdr:cNvPr id="55" name="テキスト ボックス 54">
          <a:extLst>
            <a:ext uri="{FF2B5EF4-FFF2-40B4-BE49-F238E27FC236}">
              <a16:creationId xmlns:a16="http://schemas.microsoft.com/office/drawing/2014/main" id="{92C24BB2-0DFB-43DF-A0A5-7F4868778E83}"/>
            </a:ext>
          </a:extLst>
        </xdr:cNvPr>
        <xdr:cNvSpPr txBox="1"/>
      </xdr:nvSpPr>
      <xdr:spPr>
        <a:xfrm>
          <a:off x="387985" y="5219700"/>
          <a:ext cx="337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182AC7D3-8161-452F-BC6C-DFF1308B1035}"/>
            </a:ext>
          </a:extLst>
        </xdr:cNvPr>
        <xdr:cNvCxnSpPr/>
      </xdr:nvCxnSpPr>
      <xdr:spPr>
        <a:xfrm>
          <a:off x="685800" y="5048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3DF9B79A-7FB6-4EEB-81A7-5DC972277783}"/>
            </a:ext>
          </a:extLst>
        </xdr:cNvPr>
        <xdr:cNvSpPr/>
      </xdr:nvSpPr>
      <xdr:spPr>
        <a:xfrm>
          <a:off x="685800" y="504825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92710</xdr:rowOff>
    </xdr:to>
    <xdr:cxnSp macro="">
      <xdr:nvCxnSpPr>
        <xdr:cNvPr id="58" name="直線コネクタ 57">
          <a:extLst>
            <a:ext uri="{FF2B5EF4-FFF2-40B4-BE49-F238E27FC236}">
              <a16:creationId xmlns:a16="http://schemas.microsoft.com/office/drawing/2014/main" id="{76A6129E-D1A3-4DC1-9A69-33059393EB92}"/>
            </a:ext>
          </a:extLst>
        </xdr:cNvPr>
        <xdr:cNvCxnSpPr/>
      </xdr:nvCxnSpPr>
      <xdr:spPr>
        <a:xfrm flipV="1">
          <a:off x="4180840" y="5486400"/>
          <a:ext cx="0" cy="14166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96520</xdr:rowOff>
    </xdr:from>
    <xdr:ext cx="469900" cy="259080"/>
    <xdr:sp macro="" textlink="">
      <xdr:nvSpPr>
        <xdr:cNvPr id="59" name="【図書館】&#10;有形固定資産減価償却率最小値テキスト">
          <a:extLst>
            <a:ext uri="{FF2B5EF4-FFF2-40B4-BE49-F238E27FC236}">
              <a16:creationId xmlns:a16="http://schemas.microsoft.com/office/drawing/2014/main" id="{8C11D6E8-C229-46E6-8E34-81B80D00FCEE}"/>
            </a:ext>
          </a:extLst>
        </xdr:cNvPr>
        <xdr:cNvSpPr txBox="1"/>
      </xdr:nvSpPr>
      <xdr:spPr>
        <a:xfrm>
          <a:off x="4219575" y="69068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92710</xdr:rowOff>
    </xdr:from>
    <xdr:to>
      <xdr:col>24</xdr:col>
      <xdr:colOff>152400</xdr:colOff>
      <xdr:row>42</xdr:row>
      <xdr:rowOff>92710</xdr:rowOff>
    </xdr:to>
    <xdr:cxnSp macro="">
      <xdr:nvCxnSpPr>
        <xdr:cNvPr id="60" name="直線コネクタ 59">
          <a:extLst>
            <a:ext uri="{FF2B5EF4-FFF2-40B4-BE49-F238E27FC236}">
              <a16:creationId xmlns:a16="http://schemas.microsoft.com/office/drawing/2014/main" id="{EA9509E7-76A0-435E-B6CE-5FBA51370841}"/>
            </a:ext>
          </a:extLst>
        </xdr:cNvPr>
        <xdr:cNvCxnSpPr/>
      </xdr:nvCxnSpPr>
      <xdr:spPr>
        <a:xfrm>
          <a:off x="4105275" y="69030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80010</xdr:rowOff>
    </xdr:from>
    <xdr:ext cx="340360" cy="259080"/>
    <xdr:sp macro="" textlink="">
      <xdr:nvSpPr>
        <xdr:cNvPr id="61" name="【図書館】&#10;有形固定資産減価償却率最大値テキスト">
          <a:extLst>
            <a:ext uri="{FF2B5EF4-FFF2-40B4-BE49-F238E27FC236}">
              <a16:creationId xmlns:a16="http://schemas.microsoft.com/office/drawing/2014/main" id="{419CCF15-C20B-4BD0-B89A-6FD826A3E960}"/>
            </a:ext>
          </a:extLst>
        </xdr:cNvPr>
        <xdr:cNvSpPr txBox="1"/>
      </xdr:nvSpPr>
      <xdr:spPr>
        <a:xfrm>
          <a:off x="4219575" y="52743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a:extLst>
            <a:ext uri="{FF2B5EF4-FFF2-40B4-BE49-F238E27FC236}">
              <a16:creationId xmlns:a16="http://schemas.microsoft.com/office/drawing/2014/main" id="{58AD76E9-93DC-4350-94DC-64AC8DE42173}"/>
            </a:ext>
          </a:extLst>
        </xdr:cNvPr>
        <xdr:cNvCxnSpPr/>
      </xdr:nvCxnSpPr>
      <xdr:spPr>
        <a:xfrm>
          <a:off x="4105275" y="54864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116205</xdr:rowOff>
    </xdr:from>
    <xdr:ext cx="405130" cy="259080"/>
    <xdr:sp macro="" textlink="">
      <xdr:nvSpPr>
        <xdr:cNvPr id="63" name="【図書館】&#10;有形固定資産減価償却率平均値テキスト">
          <a:extLst>
            <a:ext uri="{FF2B5EF4-FFF2-40B4-BE49-F238E27FC236}">
              <a16:creationId xmlns:a16="http://schemas.microsoft.com/office/drawing/2014/main" id="{FEEA6FF8-CC53-42BE-B41D-5D7B8CCE0ED0}"/>
            </a:ext>
          </a:extLst>
        </xdr:cNvPr>
        <xdr:cNvSpPr txBox="1"/>
      </xdr:nvSpPr>
      <xdr:spPr>
        <a:xfrm>
          <a:off x="4219575" y="611695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137795</xdr:rowOff>
    </xdr:from>
    <xdr:to>
      <xdr:col>24</xdr:col>
      <xdr:colOff>114300</xdr:colOff>
      <xdr:row>38</xdr:row>
      <xdr:rowOff>67945</xdr:rowOff>
    </xdr:to>
    <xdr:sp macro="" textlink="">
      <xdr:nvSpPr>
        <xdr:cNvPr id="64" name="フローチャート: 判断 63">
          <a:extLst>
            <a:ext uri="{FF2B5EF4-FFF2-40B4-BE49-F238E27FC236}">
              <a16:creationId xmlns:a16="http://schemas.microsoft.com/office/drawing/2014/main" id="{8DAFD069-64DA-4581-AACC-72141C9AC897}"/>
            </a:ext>
          </a:extLst>
        </xdr:cNvPr>
        <xdr:cNvSpPr/>
      </xdr:nvSpPr>
      <xdr:spPr>
        <a:xfrm>
          <a:off x="4124325" y="614172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121920</xdr:rowOff>
    </xdr:from>
    <xdr:to>
      <xdr:col>20</xdr:col>
      <xdr:colOff>38100</xdr:colOff>
      <xdr:row>38</xdr:row>
      <xdr:rowOff>52070</xdr:rowOff>
    </xdr:to>
    <xdr:sp macro="" textlink="">
      <xdr:nvSpPr>
        <xdr:cNvPr id="65" name="フローチャート: 判断 64">
          <a:extLst>
            <a:ext uri="{FF2B5EF4-FFF2-40B4-BE49-F238E27FC236}">
              <a16:creationId xmlns:a16="http://schemas.microsoft.com/office/drawing/2014/main" id="{833ADBA5-6536-40EA-BEE7-72B13C512C3E}"/>
            </a:ext>
          </a:extLst>
        </xdr:cNvPr>
        <xdr:cNvSpPr/>
      </xdr:nvSpPr>
      <xdr:spPr>
        <a:xfrm>
          <a:off x="3381375" y="612584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90805</xdr:rowOff>
    </xdr:from>
    <xdr:to>
      <xdr:col>15</xdr:col>
      <xdr:colOff>101600</xdr:colOff>
      <xdr:row>38</xdr:row>
      <xdr:rowOff>20955</xdr:rowOff>
    </xdr:to>
    <xdr:sp macro="" textlink="">
      <xdr:nvSpPr>
        <xdr:cNvPr id="66" name="フローチャート: 判断 65">
          <a:extLst>
            <a:ext uri="{FF2B5EF4-FFF2-40B4-BE49-F238E27FC236}">
              <a16:creationId xmlns:a16="http://schemas.microsoft.com/office/drawing/2014/main" id="{9EEEFF6C-DFE9-49BF-B325-BA7FD25239AD}"/>
            </a:ext>
          </a:extLst>
        </xdr:cNvPr>
        <xdr:cNvSpPr/>
      </xdr:nvSpPr>
      <xdr:spPr>
        <a:xfrm>
          <a:off x="2571750" y="60883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63500</xdr:rowOff>
    </xdr:from>
    <xdr:to>
      <xdr:col>10</xdr:col>
      <xdr:colOff>165100</xdr:colOff>
      <xdr:row>37</xdr:row>
      <xdr:rowOff>164465</xdr:rowOff>
    </xdr:to>
    <xdr:sp macro="" textlink="">
      <xdr:nvSpPr>
        <xdr:cNvPr id="67" name="フローチャート: 判断 66">
          <a:extLst>
            <a:ext uri="{FF2B5EF4-FFF2-40B4-BE49-F238E27FC236}">
              <a16:creationId xmlns:a16="http://schemas.microsoft.com/office/drawing/2014/main" id="{2A31FFF1-6587-4FBC-9AFF-52E30C1D7A2E}"/>
            </a:ext>
          </a:extLst>
        </xdr:cNvPr>
        <xdr:cNvSpPr/>
      </xdr:nvSpPr>
      <xdr:spPr>
        <a:xfrm>
          <a:off x="1781175" y="6067425"/>
          <a:ext cx="9525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130175</xdr:rowOff>
    </xdr:from>
    <xdr:to>
      <xdr:col>6</xdr:col>
      <xdr:colOff>38100</xdr:colOff>
      <xdr:row>37</xdr:row>
      <xdr:rowOff>60325</xdr:rowOff>
    </xdr:to>
    <xdr:sp macro="" textlink="">
      <xdr:nvSpPr>
        <xdr:cNvPr id="68" name="フローチャート: 判断 67">
          <a:extLst>
            <a:ext uri="{FF2B5EF4-FFF2-40B4-BE49-F238E27FC236}">
              <a16:creationId xmlns:a16="http://schemas.microsoft.com/office/drawing/2014/main" id="{2F0B37CC-346D-479C-A7DC-7EE2C618C9D5}"/>
            </a:ext>
          </a:extLst>
        </xdr:cNvPr>
        <xdr:cNvSpPr/>
      </xdr:nvSpPr>
      <xdr:spPr>
        <a:xfrm>
          <a:off x="981075" y="59690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26BFFE8C-E300-4D66-9604-09DE0417D33C}"/>
            </a:ext>
          </a:extLst>
        </xdr:cNvPr>
        <xdr:cNvSpPr txBox="1"/>
      </xdr:nvSpPr>
      <xdr:spPr>
        <a:xfrm>
          <a:off x="40100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17FB461A-453B-4E0E-A838-A13D01B45AEB}"/>
            </a:ext>
          </a:extLst>
        </xdr:cNvPr>
        <xdr:cNvSpPr txBox="1"/>
      </xdr:nvSpPr>
      <xdr:spPr>
        <a:xfrm>
          <a:off x="32575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0AA59837-8FDB-4ADF-8BA0-28A5391ACC01}"/>
            </a:ext>
          </a:extLst>
        </xdr:cNvPr>
        <xdr:cNvSpPr txBox="1"/>
      </xdr:nvSpPr>
      <xdr:spPr>
        <a:xfrm>
          <a:off x="24479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A64D0ED2-9669-44B4-8C34-BC96F1CD50D7}"/>
            </a:ext>
          </a:extLst>
        </xdr:cNvPr>
        <xdr:cNvSpPr txBox="1"/>
      </xdr:nvSpPr>
      <xdr:spPr>
        <a:xfrm>
          <a:off x="16573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3" name="テキスト ボックス 72">
          <a:extLst>
            <a:ext uri="{FF2B5EF4-FFF2-40B4-BE49-F238E27FC236}">
              <a16:creationId xmlns:a16="http://schemas.microsoft.com/office/drawing/2014/main" id="{09EDA2EB-6586-4C50-B1EC-69F2F3E44CEA}"/>
            </a:ext>
          </a:extLst>
        </xdr:cNvPr>
        <xdr:cNvSpPr txBox="1"/>
      </xdr:nvSpPr>
      <xdr:spPr>
        <a:xfrm>
          <a:off x="8572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34</xdr:row>
      <xdr:rowOff>31750</xdr:rowOff>
    </xdr:from>
    <xdr:to>
      <xdr:col>24</xdr:col>
      <xdr:colOff>114300</xdr:colOff>
      <xdr:row>34</xdr:row>
      <xdr:rowOff>133350</xdr:rowOff>
    </xdr:to>
    <xdr:sp macro="" textlink="">
      <xdr:nvSpPr>
        <xdr:cNvPr id="74" name="楕円 73">
          <a:extLst>
            <a:ext uri="{FF2B5EF4-FFF2-40B4-BE49-F238E27FC236}">
              <a16:creationId xmlns:a16="http://schemas.microsoft.com/office/drawing/2014/main" id="{9478E0EA-520A-4A6A-910A-CDB11555B18A}"/>
            </a:ext>
          </a:extLst>
        </xdr:cNvPr>
        <xdr:cNvSpPr/>
      </xdr:nvSpPr>
      <xdr:spPr>
        <a:xfrm>
          <a:off x="4124325" y="554355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118110</xdr:rowOff>
    </xdr:from>
    <xdr:ext cx="405130" cy="259080"/>
    <xdr:sp macro="" textlink="">
      <xdr:nvSpPr>
        <xdr:cNvPr id="75" name="【図書館】&#10;有形固定資産減価償却率該当値テキスト">
          <a:extLst>
            <a:ext uri="{FF2B5EF4-FFF2-40B4-BE49-F238E27FC236}">
              <a16:creationId xmlns:a16="http://schemas.microsoft.com/office/drawing/2014/main" id="{7CC9B852-4E0C-4150-8659-8C3C2E630087}"/>
            </a:ext>
          </a:extLst>
        </xdr:cNvPr>
        <xdr:cNvSpPr txBox="1"/>
      </xdr:nvSpPr>
      <xdr:spPr>
        <a:xfrm>
          <a:off x="4219575" y="54743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33</xdr:row>
      <xdr:rowOff>168910</xdr:rowOff>
    </xdr:from>
    <xdr:to>
      <xdr:col>20</xdr:col>
      <xdr:colOff>38100</xdr:colOff>
      <xdr:row>34</xdr:row>
      <xdr:rowOff>99060</xdr:rowOff>
    </xdr:to>
    <xdr:sp macro="" textlink="">
      <xdr:nvSpPr>
        <xdr:cNvPr id="76" name="楕円 75">
          <a:extLst>
            <a:ext uri="{FF2B5EF4-FFF2-40B4-BE49-F238E27FC236}">
              <a16:creationId xmlns:a16="http://schemas.microsoft.com/office/drawing/2014/main" id="{8661082E-ECBE-4A30-ADE0-C7F9E6181C07}"/>
            </a:ext>
          </a:extLst>
        </xdr:cNvPr>
        <xdr:cNvSpPr/>
      </xdr:nvSpPr>
      <xdr:spPr>
        <a:xfrm>
          <a:off x="3381375" y="551243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48260</xdr:rowOff>
    </xdr:from>
    <xdr:to>
      <xdr:col>24</xdr:col>
      <xdr:colOff>63500</xdr:colOff>
      <xdr:row>34</xdr:row>
      <xdr:rowOff>82550</xdr:rowOff>
    </xdr:to>
    <xdr:cxnSp macro="">
      <xdr:nvCxnSpPr>
        <xdr:cNvPr id="77" name="直線コネクタ 76">
          <a:extLst>
            <a:ext uri="{FF2B5EF4-FFF2-40B4-BE49-F238E27FC236}">
              <a16:creationId xmlns:a16="http://schemas.microsoft.com/office/drawing/2014/main" id="{659F0C15-B221-4A85-A3D0-30E6CCA2E010}"/>
            </a:ext>
          </a:extLst>
        </xdr:cNvPr>
        <xdr:cNvCxnSpPr/>
      </xdr:nvCxnSpPr>
      <xdr:spPr>
        <a:xfrm>
          <a:off x="3429000" y="5560060"/>
          <a:ext cx="752475"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133350</xdr:rowOff>
    </xdr:from>
    <xdr:to>
      <xdr:col>15</xdr:col>
      <xdr:colOff>101600</xdr:colOff>
      <xdr:row>34</xdr:row>
      <xdr:rowOff>63500</xdr:rowOff>
    </xdr:to>
    <xdr:sp macro="" textlink="">
      <xdr:nvSpPr>
        <xdr:cNvPr id="78" name="楕円 77">
          <a:extLst>
            <a:ext uri="{FF2B5EF4-FFF2-40B4-BE49-F238E27FC236}">
              <a16:creationId xmlns:a16="http://schemas.microsoft.com/office/drawing/2014/main" id="{CFFB0C87-ADB1-470C-A932-B68339D6AB85}"/>
            </a:ext>
          </a:extLst>
        </xdr:cNvPr>
        <xdr:cNvSpPr/>
      </xdr:nvSpPr>
      <xdr:spPr>
        <a:xfrm>
          <a:off x="2571750" y="54864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12700</xdr:rowOff>
    </xdr:from>
    <xdr:to>
      <xdr:col>19</xdr:col>
      <xdr:colOff>177800</xdr:colOff>
      <xdr:row>34</xdr:row>
      <xdr:rowOff>48260</xdr:rowOff>
    </xdr:to>
    <xdr:cxnSp macro="">
      <xdr:nvCxnSpPr>
        <xdr:cNvPr id="79" name="直線コネクタ 78">
          <a:extLst>
            <a:ext uri="{FF2B5EF4-FFF2-40B4-BE49-F238E27FC236}">
              <a16:creationId xmlns:a16="http://schemas.microsoft.com/office/drawing/2014/main" id="{04611430-9764-482A-95C9-13E7C68F691B}"/>
            </a:ext>
          </a:extLst>
        </xdr:cNvPr>
        <xdr:cNvCxnSpPr/>
      </xdr:nvCxnSpPr>
      <xdr:spPr>
        <a:xfrm>
          <a:off x="2619375" y="5524500"/>
          <a:ext cx="809625"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97790</xdr:rowOff>
    </xdr:from>
    <xdr:to>
      <xdr:col>10</xdr:col>
      <xdr:colOff>165100</xdr:colOff>
      <xdr:row>34</xdr:row>
      <xdr:rowOff>27305</xdr:rowOff>
    </xdr:to>
    <xdr:sp macro="" textlink="">
      <xdr:nvSpPr>
        <xdr:cNvPr id="80" name="楕円 79">
          <a:extLst>
            <a:ext uri="{FF2B5EF4-FFF2-40B4-BE49-F238E27FC236}">
              <a16:creationId xmlns:a16="http://schemas.microsoft.com/office/drawing/2014/main" id="{229D4F3D-108F-4434-BCA0-9FDA14502D1B}"/>
            </a:ext>
          </a:extLst>
        </xdr:cNvPr>
        <xdr:cNvSpPr/>
      </xdr:nvSpPr>
      <xdr:spPr>
        <a:xfrm>
          <a:off x="1781175" y="5450840"/>
          <a:ext cx="9525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147955</xdr:rowOff>
    </xdr:from>
    <xdr:to>
      <xdr:col>15</xdr:col>
      <xdr:colOff>50800</xdr:colOff>
      <xdr:row>34</xdr:row>
      <xdr:rowOff>12700</xdr:rowOff>
    </xdr:to>
    <xdr:cxnSp macro="">
      <xdr:nvCxnSpPr>
        <xdr:cNvPr id="81" name="直線コネクタ 80">
          <a:extLst>
            <a:ext uri="{FF2B5EF4-FFF2-40B4-BE49-F238E27FC236}">
              <a16:creationId xmlns:a16="http://schemas.microsoft.com/office/drawing/2014/main" id="{00E1FD0F-5C47-4C8D-833A-9385A72B3D82}"/>
            </a:ext>
          </a:extLst>
        </xdr:cNvPr>
        <xdr:cNvCxnSpPr/>
      </xdr:nvCxnSpPr>
      <xdr:spPr>
        <a:xfrm>
          <a:off x="1828800" y="5497830"/>
          <a:ext cx="790575"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61595</xdr:rowOff>
    </xdr:from>
    <xdr:to>
      <xdr:col>6</xdr:col>
      <xdr:colOff>38100</xdr:colOff>
      <xdr:row>33</xdr:row>
      <xdr:rowOff>163195</xdr:rowOff>
    </xdr:to>
    <xdr:sp macro="" textlink="">
      <xdr:nvSpPr>
        <xdr:cNvPr id="82" name="楕円 81">
          <a:extLst>
            <a:ext uri="{FF2B5EF4-FFF2-40B4-BE49-F238E27FC236}">
              <a16:creationId xmlns:a16="http://schemas.microsoft.com/office/drawing/2014/main" id="{9649D477-F2F2-44EC-9760-FE6EE0021D06}"/>
            </a:ext>
          </a:extLst>
        </xdr:cNvPr>
        <xdr:cNvSpPr/>
      </xdr:nvSpPr>
      <xdr:spPr>
        <a:xfrm>
          <a:off x="981075" y="54178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112395</xdr:rowOff>
    </xdr:from>
    <xdr:to>
      <xdr:col>10</xdr:col>
      <xdr:colOff>114300</xdr:colOff>
      <xdr:row>33</xdr:row>
      <xdr:rowOff>147955</xdr:rowOff>
    </xdr:to>
    <xdr:cxnSp macro="">
      <xdr:nvCxnSpPr>
        <xdr:cNvPr id="83" name="直線コネクタ 82">
          <a:extLst>
            <a:ext uri="{FF2B5EF4-FFF2-40B4-BE49-F238E27FC236}">
              <a16:creationId xmlns:a16="http://schemas.microsoft.com/office/drawing/2014/main" id="{F0C571E8-CD9D-4764-B19A-5962C43DE0E3}"/>
            </a:ext>
          </a:extLst>
        </xdr:cNvPr>
        <xdr:cNvCxnSpPr/>
      </xdr:nvCxnSpPr>
      <xdr:spPr>
        <a:xfrm>
          <a:off x="1028700" y="5465445"/>
          <a:ext cx="8001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38</xdr:row>
      <xdr:rowOff>43180</xdr:rowOff>
    </xdr:from>
    <xdr:ext cx="405130" cy="257175"/>
    <xdr:sp macro="" textlink="">
      <xdr:nvSpPr>
        <xdr:cNvPr id="84" name="n_1aveValue【図書館】&#10;有形固定資産減価償却率">
          <a:extLst>
            <a:ext uri="{FF2B5EF4-FFF2-40B4-BE49-F238E27FC236}">
              <a16:creationId xmlns:a16="http://schemas.microsoft.com/office/drawing/2014/main" id="{5AFE31A5-3992-4AAA-A29B-37720CB7292A}"/>
            </a:ext>
          </a:extLst>
        </xdr:cNvPr>
        <xdr:cNvSpPr txBox="1"/>
      </xdr:nvSpPr>
      <xdr:spPr>
        <a:xfrm>
          <a:off x="3239135" y="620903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38</xdr:row>
      <xdr:rowOff>12065</xdr:rowOff>
    </xdr:from>
    <xdr:ext cx="403225" cy="259080"/>
    <xdr:sp macro="" textlink="">
      <xdr:nvSpPr>
        <xdr:cNvPr id="85" name="n_2aveValue【図書館】&#10;有形固定資産減価償却率">
          <a:extLst>
            <a:ext uri="{FF2B5EF4-FFF2-40B4-BE49-F238E27FC236}">
              <a16:creationId xmlns:a16="http://schemas.microsoft.com/office/drawing/2014/main" id="{7BB3B414-19E6-4DD0-B16D-7634FBDDD273}"/>
            </a:ext>
          </a:extLst>
        </xdr:cNvPr>
        <xdr:cNvSpPr txBox="1"/>
      </xdr:nvSpPr>
      <xdr:spPr>
        <a:xfrm>
          <a:off x="2439035" y="617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37</xdr:row>
      <xdr:rowOff>155575</xdr:rowOff>
    </xdr:from>
    <xdr:ext cx="403225" cy="257175"/>
    <xdr:sp macro="" textlink="">
      <xdr:nvSpPr>
        <xdr:cNvPr id="86" name="n_3aveValue【図書館】&#10;有形固定資産減価償却率">
          <a:extLst>
            <a:ext uri="{FF2B5EF4-FFF2-40B4-BE49-F238E27FC236}">
              <a16:creationId xmlns:a16="http://schemas.microsoft.com/office/drawing/2014/main" id="{692051EC-FD1F-4944-959B-FB14924E4904}"/>
            </a:ext>
          </a:extLst>
        </xdr:cNvPr>
        <xdr:cNvSpPr txBox="1"/>
      </xdr:nvSpPr>
      <xdr:spPr>
        <a:xfrm>
          <a:off x="1648460" y="615950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37</xdr:row>
      <xdr:rowOff>52070</xdr:rowOff>
    </xdr:from>
    <xdr:ext cx="403225" cy="257175"/>
    <xdr:sp macro="" textlink="">
      <xdr:nvSpPr>
        <xdr:cNvPr id="87" name="n_4aveValue【図書館】&#10;有形固定資産減価償却率">
          <a:extLst>
            <a:ext uri="{FF2B5EF4-FFF2-40B4-BE49-F238E27FC236}">
              <a16:creationId xmlns:a16="http://schemas.microsoft.com/office/drawing/2014/main" id="{07E8F100-6DBB-4853-B295-FC86E0A0512F}"/>
            </a:ext>
          </a:extLst>
        </xdr:cNvPr>
        <xdr:cNvSpPr txBox="1"/>
      </xdr:nvSpPr>
      <xdr:spPr>
        <a:xfrm>
          <a:off x="848360" y="604964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32</xdr:row>
      <xdr:rowOff>115570</xdr:rowOff>
    </xdr:from>
    <xdr:ext cx="405130" cy="259080"/>
    <xdr:sp macro="" textlink="">
      <xdr:nvSpPr>
        <xdr:cNvPr id="88" name="n_1mainValue【図書館】&#10;有形固定資産減価償却率">
          <a:extLst>
            <a:ext uri="{FF2B5EF4-FFF2-40B4-BE49-F238E27FC236}">
              <a16:creationId xmlns:a16="http://schemas.microsoft.com/office/drawing/2014/main" id="{7CF19524-F5C5-49EC-9276-2E0A71BAD3DC}"/>
            </a:ext>
          </a:extLst>
        </xdr:cNvPr>
        <xdr:cNvSpPr txBox="1"/>
      </xdr:nvSpPr>
      <xdr:spPr>
        <a:xfrm>
          <a:off x="3239135" y="53066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32</xdr:row>
      <xdr:rowOff>80010</xdr:rowOff>
    </xdr:from>
    <xdr:ext cx="403225" cy="259080"/>
    <xdr:sp macro="" textlink="">
      <xdr:nvSpPr>
        <xdr:cNvPr id="89" name="n_2mainValue【図書館】&#10;有形固定資産減価償却率">
          <a:extLst>
            <a:ext uri="{FF2B5EF4-FFF2-40B4-BE49-F238E27FC236}">
              <a16:creationId xmlns:a16="http://schemas.microsoft.com/office/drawing/2014/main" id="{DE2FBC56-5EB8-4E20-A2D5-64A487534686}"/>
            </a:ext>
          </a:extLst>
        </xdr:cNvPr>
        <xdr:cNvSpPr txBox="1"/>
      </xdr:nvSpPr>
      <xdr:spPr>
        <a:xfrm>
          <a:off x="2439035" y="52743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134620</xdr:colOff>
      <xdr:row>32</xdr:row>
      <xdr:rowOff>43815</xdr:rowOff>
    </xdr:from>
    <xdr:ext cx="340360" cy="257175"/>
    <xdr:sp macro="" textlink="">
      <xdr:nvSpPr>
        <xdr:cNvPr id="90" name="n_3mainValue【図書館】&#10;有形固定資産減価償却率">
          <a:extLst>
            <a:ext uri="{FF2B5EF4-FFF2-40B4-BE49-F238E27FC236}">
              <a16:creationId xmlns:a16="http://schemas.microsoft.com/office/drawing/2014/main" id="{DEFE131B-7117-419D-9F54-24A421FF1431}"/>
            </a:ext>
          </a:extLst>
        </xdr:cNvPr>
        <xdr:cNvSpPr txBox="1"/>
      </xdr:nvSpPr>
      <xdr:spPr>
        <a:xfrm>
          <a:off x="1677670" y="5238115"/>
          <a:ext cx="340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a:t>
          </a:r>
          <a:endParaRPr kumimoji="1" lang="ja-JP" altLang="en-US" sz="1000" b="1">
            <a:solidFill>
              <a:srgbClr val="FF0000"/>
            </a:solidFill>
            <a:latin typeface="ＭＳ Ｐゴシック"/>
            <a:ea typeface="ＭＳ Ｐゴシック"/>
          </a:endParaRPr>
        </a:p>
      </xdr:txBody>
    </xdr:sp>
    <xdr:clientData/>
  </xdr:oneCellAnchor>
  <xdr:oneCellAnchor>
    <xdr:from>
      <xdr:col>5</xdr:col>
      <xdr:colOff>7620</xdr:colOff>
      <xdr:row>32</xdr:row>
      <xdr:rowOff>8255</xdr:rowOff>
    </xdr:from>
    <xdr:ext cx="340360" cy="257175"/>
    <xdr:sp macro="" textlink="">
      <xdr:nvSpPr>
        <xdr:cNvPr id="91" name="n_4mainValue【図書館】&#10;有形固定資産減価償却率">
          <a:extLst>
            <a:ext uri="{FF2B5EF4-FFF2-40B4-BE49-F238E27FC236}">
              <a16:creationId xmlns:a16="http://schemas.microsoft.com/office/drawing/2014/main" id="{798C0BFA-BD15-4941-B0C4-2B838ECA2995}"/>
            </a:ext>
          </a:extLst>
        </xdr:cNvPr>
        <xdr:cNvSpPr txBox="1"/>
      </xdr:nvSpPr>
      <xdr:spPr>
        <a:xfrm>
          <a:off x="868045" y="5202555"/>
          <a:ext cx="340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6B3E9EAB-34B9-4718-921D-B65843DDF8A6}"/>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9F3561EE-FCC0-4A28-B36B-A46B4CD954FE}"/>
            </a:ext>
          </a:extLst>
        </xdr:cNvPr>
        <xdr:cNvSpPr/>
      </xdr:nvSpPr>
      <xdr:spPr>
        <a:xfrm>
          <a:off x="60674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8E77A981-6A2E-4461-882A-0CB8F79DA18C}"/>
            </a:ext>
          </a:extLst>
        </xdr:cNvPr>
        <xdr:cNvSpPr/>
      </xdr:nvSpPr>
      <xdr:spPr>
        <a:xfrm>
          <a:off x="60674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BBDC317E-0F3E-4DE5-A003-F68FA38A055E}"/>
            </a:ext>
          </a:extLst>
        </xdr:cNvPr>
        <xdr:cNvSpPr/>
      </xdr:nvSpPr>
      <xdr:spPr>
        <a:xfrm>
          <a:off x="69818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DC0AC900-D722-4992-83F9-AE5018BE6D87}"/>
            </a:ext>
          </a:extLst>
        </xdr:cNvPr>
        <xdr:cNvSpPr/>
      </xdr:nvSpPr>
      <xdr:spPr>
        <a:xfrm>
          <a:off x="69818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CA17C224-D68E-40FA-AB8F-19D1E66F24B8}"/>
            </a:ext>
          </a:extLst>
        </xdr:cNvPr>
        <xdr:cNvSpPr/>
      </xdr:nvSpPr>
      <xdr:spPr>
        <a:xfrm>
          <a:off x="80105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3E17482C-47D9-4BB9-A884-252C42DD6589}"/>
            </a:ext>
          </a:extLst>
        </xdr:cNvPr>
        <xdr:cNvSpPr/>
      </xdr:nvSpPr>
      <xdr:spPr>
        <a:xfrm>
          <a:off x="80105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247507A7-7DF3-42CA-AC9B-5A5ACC7F94CC}"/>
            </a:ext>
          </a:extLst>
        </xdr:cNvPr>
        <xdr:cNvSpPr/>
      </xdr:nvSpPr>
      <xdr:spPr>
        <a:xfrm>
          <a:off x="5953125" y="504825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7980" cy="225425"/>
    <xdr:sp macro="" textlink="">
      <xdr:nvSpPr>
        <xdr:cNvPr id="100" name="テキスト ボックス 99">
          <a:extLst>
            <a:ext uri="{FF2B5EF4-FFF2-40B4-BE49-F238E27FC236}">
              <a16:creationId xmlns:a16="http://schemas.microsoft.com/office/drawing/2014/main" id="{8FD11FD4-851F-40B8-ACF6-49D7AFE1708F}"/>
            </a:ext>
          </a:extLst>
        </xdr:cNvPr>
        <xdr:cNvSpPr txBox="1"/>
      </xdr:nvSpPr>
      <xdr:spPr>
        <a:xfrm>
          <a:off x="5915025" y="4867275"/>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E1F520C1-6D93-4793-91A8-C131DE18F1A4}"/>
            </a:ext>
          </a:extLst>
        </xdr:cNvPr>
        <xdr:cNvCxnSpPr/>
      </xdr:nvCxnSpPr>
      <xdr:spPr>
        <a:xfrm>
          <a:off x="5953125" y="72104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7DBB2396-1175-4FFA-8620-C4039340CFA4}"/>
            </a:ext>
          </a:extLst>
        </xdr:cNvPr>
        <xdr:cNvCxnSpPr/>
      </xdr:nvCxnSpPr>
      <xdr:spPr>
        <a:xfrm>
          <a:off x="5953125" y="68484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67310</xdr:rowOff>
    </xdr:from>
    <xdr:ext cx="465455" cy="259080"/>
    <xdr:sp macro="" textlink="">
      <xdr:nvSpPr>
        <xdr:cNvPr id="103" name="テキスト ボックス 102">
          <a:extLst>
            <a:ext uri="{FF2B5EF4-FFF2-40B4-BE49-F238E27FC236}">
              <a16:creationId xmlns:a16="http://schemas.microsoft.com/office/drawing/2014/main" id="{2CFE8920-383C-410A-8FA2-10DD1DB47F9D}"/>
            </a:ext>
          </a:extLst>
        </xdr:cNvPr>
        <xdr:cNvSpPr txBox="1"/>
      </xdr:nvSpPr>
      <xdr:spPr>
        <a:xfrm>
          <a:off x="5527040" y="671258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CEF79A3B-B97A-4CEB-97A7-16A7F2793CC4}"/>
            </a:ext>
          </a:extLst>
        </xdr:cNvPr>
        <xdr:cNvCxnSpPr/>
      </xdr:nvCxnSpPr>
      <xdr:spPr>
        <a:xfrm>
          <a:off x="5953125" y="64865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29210</xdr:rowOff>
    </xdr:from>
    <xdr:ext cx="465455" cy="257175"/>
    <xdr:sp macro="" textlink="">
      <xdr:nvSpPr>
        <xdr:cNvPr id="105" name="テキスト ボックス 104">
          <a:extLst>
            <a:ext uri="{FF2B5EF4-FFF2-40B4-BE49-F238E27FC236}">
              <a16:creationId xmlns:a16="http://schemas.microsoft.com/office/drawing/2014/main" id="{1F4FDE91-0933-4694-9226-562E4FB36C54}"/>
            </a:ext>
          </a:extLst>
        </xdr:cNvPr>
        <xdr:cNvSpPr txBox="1"/>
      </xdr:nvSpPr>
      <xdr:spPr>
        <a:xfrm>
          <a:off x="5527040" y="635063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1A73F6EB-0610-418C-9E16-9A780A335B14}"/>
            </a:ext>
          </a:extLst>
        </xdr:cNvPr>
        <xdr:cNvCxnSpPr/>
      </xdr:nvCxnSpPr>
      <xdr:spPr>
        <a:xfrm>
          <a:off x="5953125" y="6134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162560</xdr:rowOff>
    </xdr:from>
    <xdr:ext cx="465455" cy="259080"/>
    <xdr:sp macro="" textlink="">
      <xdr:nvSpPr>
        <xdr:cNvPr id="107" name="テキスト ボックス 106">
          <a:extLst>
            <a:ext uri="{FF2B5EF4-FFF2-40B4-BE49-F238E27FC236}">
              <a16:creationId xmlns:a16="http://schemas.microsoft.com/office/drawing/2014/main" id="{5C0578F4-9E6F-4F8C-A235-2ACDA3D90169}"/>
            </a:ext>
          </a:extLst>
        </xdr:cNvPr>
        <xdr:cNvSpPr txBox="1"/>
      </xdr:nvSpPr>
      <xdr:spPr>
        <a:xfrm>
          <a:off x="5527040" y="599821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8FCF09AC-E833-4515-B855-BFE2FC1C20B7}"/>
            </a:ext>
          </a:extLst>
        </xdr:cNvPr>
        <xdr:cNvCxnSpPr/>
      </xdr:nvCxnSpPr>
      <xdr:spPr>
        <a:xfrm>
          <a:off x="5953125" y="57721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124460</xdr:rowOff>
    </xdr:from>
    <xdr:ext cx="465455" cy="259080"/>
    <xdr:sp macro="" textlink="">
      <xdr:nvSpPr>
        <xdr:cNvPr id="109" name="テキスト ボックス 108">
          <a:extLst>
            <a:ext uri="{FF2B5EF4-FFF2-40B4-BE49-F238E27FC236}">
              <a16:creationId xmlns:a16="http://schemas.microsoft.com/office/drawing/2014/main" id="{ABAC4FC9-2372-43CD-AB99-A591DC054961}"/>
            </a:ext>
          </a:extLst>
        </xdr:cNvPr>
        <xdr:cNvSpPr txBox="1"/>
      </xdr:nvSpPr>
      <xdr:spPr>
        <a:xfrm>
          <a:off x="5527040" y="56362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8EA0C9F5-DF6A-4BB4-91B3-2BBC21C8865B}"/>
            </a:ext>
          </a:extLst>
        </xdr:cNvPr>
        <xdr:cNvCxnSpPr/>
      </xdr:nvCxnSpPr>
      <xdr:spPr>
        <a:xfrm>
          <a:off x="5953125" y="54102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86360</xdr:rowOff>
    </xdr:from>
    <xdr:ext cx="465455" cy="257175"/>
    <xdr:sp macro="" textlink="">
      <xdr:nvSpPr>
        <xdr:cNvPr id="111" name="テキスト ボックス 110">
          <a:extLst>
            <a:ext uri="{FF2B5EF4-FFF2-40B4-BE49-F238E27FC236}">
              <a16:creationId xmlns:a16="http://schemas.microsoft.com/office/drawing/2014/main" id="{1B9925D8-078F-46B7-9863-7760161206F4}"/>
            </a:ext>
          </a:extLst>
        </xdr:cNvPr>
        <xdr:cNvSpPr txBox="1"/>
      </xdr:nvSpPr>
      <xdr:spPr>
        <a:xfrm>
          <a:off x="5527040" y="527431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E2584D67-8527-4FC3-866F-4B25F3F3E0DD}"/>
            </a:ext>
          </a:extLst>
        </xdr:cNvPr>
        <xdr:cNvCxnSpPr/>
      </xdr:nvCxnSpPr>
      <xdr:spPr>
        <a:xfrm>
          <a:off x="5953125" y="50482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48260</xdr:rowOff>
    </xdr:from>
    <xdr:ext cx="465455" cy="259080"/>
    <xdr:sp macro="" textlink="">
      <xdr:nvSpPr>
        <xdr:cNvPr id="113" name="テキスト ボックス 112">
          <a:extLst>
            <a:ext uri="{FF2B5EF4-FFF2-40B4-BE49-F238E27FC236}">
              <a16:creationId xmlns:a16="http://schemas.microsoft.com/office/drawing/2014/main" id="{1B333FCF-C6FE-4F03-BCF6-2EF2BD4A5C16}"/>
            </a:ext>
          </a:extLst>
        </xdr:cNvPr>
        <xdr:cNvSpPr txBox="1"/>
      </xdr:nvSpPr>
      <xdr:spPr>
        <a:xfrm>
          <a:off x="5527040" y="49123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CC62EBA9-97B6-4B4F-938E-0A32759A7F27}"/>
            </a:ext>
          </a:extLst>
        </xdr:cNvPr>
        <xdr:cNvSpPr/>
      </xdr:nvSpPr>
      <xdr:spPr>
        <a:xfrm>
          <a:off x="5953125" y="504825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120650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DE5FAAA0-4974-4EAD-8955-6A5B15A7C71A}"/>
            </a:ext>
          </a:extLst>
        </xdr:cNvPr>
        <xdr:cNvCxnSpPr/>
      </xdr:nvCxnSpPr>
      <xdr:spPr>
        <a:xfrm flipV="1">
          <a:off x="9429115" y="5476875"/>
          <a:ext cx="0" cy="1266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99060</xdr:rowOff>
    </xdr:from>
    <xdr:ext cx="469900" cy="257175"/>
    <xdr:sp macro="" textlink="">
      <xdr:nvSpPr>
        <xdr:cNvPr id="116" name="【図書館】&#10;一人当たり面積最小値テキスト">
          <a:extLst>
            <a:ext uri="{FF2B5EF4-FFF2-40B4-BE49-F238E27FC236}">
              <a16:creationId xmlns:a16="http://schemas.microsoft.com/office/drawing/2014/main" id="{37A3DFF9-FFD6-4E6B-A838-17558226144D}"/>
            </a:ext>
          </a:extLst>
        </xdr:cNvPr>
        <xdr:cNvSpPr txBox="1"/>
      </xdr:nvSpPr>
      <xdr:spPr>
        <a:xfrm>
          <a:off x="9467850" y="675068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9A1CECDE-01DE-4352-860D-37B14E104170}"/>
            </a:ext>
          </a:extLst>
        </xdr:cNvPr>
        <xdr:cNvCxnSpPr/>
      </xdr:nvCxnSpPr>
      <xdr:spPr>
        <a:xfrm>
          <a:off x="9363075" y="6743700"/>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67310</xdr:rowOff>
    </xdr:from>
    <xdr:ext cx="469900" cy="259080"/>
    <xdr:sp macro="" textlink="">
      <xdr:nvSpPr>
        <xdr:cNvPr id="118" name="【図書館】&#10;一人当たり面積最大値テキスト">
          <a:extLst>
            <a:ext uri="{FF2B5EF4-FFF2-40B4-BE49-F238E27FC236}">
              <a16:creationId xmlns:a16="http://schemas.microsoft.com/office/drawing/2014/main" id="{E45E54ED-CC0B-4880-BE97-3BC252FF17CF}"/>
            </a:ext>
          </a:extLst>
        </xdr:cNvPr>
        <xdr:cNvSpPr txBox="1"/>
      </xdr:nvSpPr>
      <xdr:spPr>
        <a:xfrm>
          <a:off x="9467850" y="52552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0.115</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120650</xdr:rowOff>
    </xdr:from>
    <xdr:to>
      <xdr:col>55</xdr:col>
      <xdr:colOff>88900</xdr:colOff>
      <xdr:row>33</xdr:row>
      <xdr:rowOff>120650</xdr:rowOff>
    </xdr:to>
    <xdr:cxnSp macro="">
      <xdr:nvCxnSpPr>
        <xdr:cNvPr id="119" name="直線コネクタ 118">
          <a:extLst>
            <a:ext uri="{FF2B5EF4-FFF2-40B4-BE49-F238E27FC236}">
              <a16:creationId xmlns:a16="http://schemas.microsoft.com/office/drawing/2014/main" id="{F2DD601B-AED9-4C93-A249-E14364A01124}"/>
            </a:ext>
          </a:extLst>
        </xdr:cNvPr>
        <xdr:cNvCxnSpPr/>
      </xdr:nvCxnSpPr>
      <xdr:spPr>
        <a:xfrm>
          <a:off x="9363075" y="5476875"/>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105410</xdr:rowOff>
    </xdr:from>
    <xdr:ext cx="469900" cy="259080"/>
    <xdr:sp macro="" textlink="">
      <xdr:nvSpPr>
        <xdr:cNvPr id="120" name="【図書館】&#10;一人当たり面積平均値テキスト">
          <a:extLst>
            <a:ext uri="{FF2B5EF4-FFF2-40B4-BE49-F238E27FC236}">
              <a16:creationId xmlns:a16="http://schemas.microsoft.com/office/drawing/2014/main" id="{3FA54A13-B598-44EF-9878-A8EF6E045ED2}"/>
            </a:ext>
          </a:extLst>
        </xdr:cNvPr>
        <xdr:cNvSpPr txBox="1"/>
      </xdr:nvSpPr>
      <xdr:spPr>
        <a:xfrm>
          <a:off x="9467850" y="62649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0.043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127000</xdr:rowOff>
    </xdr:from>
    <xdr:to>
      <xdr:col>55</xdr:col>
      <xdr:colOff>50800</xdr:colOff>
      <xdr:row>39</xdr:row>
      <xdr:rowOff>57150</xdr:rowOff>
    </xdr:to>
    <xdr:sp macro="" textlink="">
      <xdr:nvSpPr>
        <xdr:cNvPr id="121" name="フローチャート: 判断 120">
          <a:extLst>
            <a:ext uri="{FF2B5EF4-FFF2-40B4-BE49-F238E27FC236}">
              <a16:creationId xmlns:a16="http://schemas.microsoft.com/office/drawing/2014/main" id="{C83FCE39-86E1-4954-9692-04F3CA75E1C9}"/>
            </a:ext>
          </a:extLst>
        </xdr:cNvPr>
        <xdr:cNvSpPr/>
      </xdr:nvSpPr>
      <xdr:spPr>
        <a:xfrm>
          <a:off x="9401175" y="628650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88900</xdr:rowOff>
    </xdr:from>
    <xdr:to>
      <xdr:col>50</xdr:col>
      <xdr:colOff>165100</xdr:colOff>
      <xdr:row>39</xdr:row>
      <xdr:rowOff>19050</xdr:rowOff>
    </xdr:to>
    <xdr:sp macro="" textlink="">
      <xdr:nvSpPr>
        <xdr:cNvPr id="122" name="フローチャート: 判断 121">
          <a:extLst>
            <a:ext uri="{FF2B5EF4-FFF2-40B4-BE49-F238E27FC236}">
              <a16:creationId xmlns:a16="http://schemas.microsoft.com/office/drawing/2014/main" id="{A4FCB4F4-2C4C-4923-B297-59134299F586}"/>
            </a:ext>
          </a:extLst>
        </xdr:cNvPr>
        <xdr:cNvSpPr/>
      </xdr:nvSpPr>
      <xdr:spPr>
        <a:xfrm>
          <a:off x="8639175" y="62484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101600</xdr:rowOff>
    </xdr:from>
    <xdr:to>
      <xdr:col>46</xdr:col>
      <xdr:colOff>38100</xdr:colOff>
      <xdr:row>39</xdr:row>
      <xdr:rowOff>31750</xdr:rowOff>
    </xdr:to>
    <xdr:sp macro="" textlink="">
      <xdr:nvSpPr>
        <xdr:cNvPr id="123" name="フローチャート: 判断 122">
          <a:extLst>
            <a:ext uri="{FF2B5EF4-FFF2-40B4-BE49-F238E27FC236}">
              <a16:creationId xmlns:a16="http://schemas.microsoft.com/office/drawing/2014/main" id="{8D7FE90E-BED2-41A0-BEFD-A5A92D6E8B5D}"/>
            </a:ext>
          </a:extLst>
        </xdr:cNvPr>
        <xdr:cNvSpPr/>
      </xdr:nvSpPr>
      <xdr:spPr>
        <a:xfrm>
          <a:off x="7839075" y="62674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101600</xdr:rowOff>
    </xdr:from>
    <xdr:to>
      <xdr:col>41</xdr:col>
      <xdr:colOff>101600</xdr:colOff>
      <xdr:row>39</xdr:row>
      <xdr:rowOff>31750</xdr:rowOff>
    </xdr:to>
    <xdr:sp macro="" textlink="">
      <xdr:nvSpPr>
        <xdr:cNvPr id="124" name="フローチャート: 判断 123">
          <a:extLst>
            <a:ext uri="{FF2B5EF4-FFF2-40B4-BE49-F238E27FC236}">
              <a16:creationId xmlns:a16="http://schemas.microsoft.com/office/drawing/2014/main" id="{6C600DBD-843A-49A5-9A74-58FEA9923D4E}"/>
            </a:ext>
          </a:extLst>
        </xdr:cNvPr>
        <xdr:cNvSpPr/>
      </xdr:nvSpPr>
      <xdr:spPr>
        <a:xfrm>
          <a:off x="7029450" y="626745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38100</xdr:rowOff>
    </xdr:from>
    <xdr:to>
      <xdr:col>36</xdr:col>
      <xdr:colOff>165100</xdr:colOff>
      <xdr:row>38</xdr:row>
      <xdr:rowOff>139700</xdr:rowOff>
    </xdr:to>
    <xdr:sp macro="" textlink="">
      <xdr:nvSpPr>
        <xdr:cNvPr id="125" name="フローチャート: 判断 124">
          <a:extLst>
            <a:ext uri="{FF2B5EF4-FFF2-40B4-BE49-F238E27FC236}">
              <a16:creationId xmlns:a16="http://schemas.microsoft.com/office/drawing/2014/main" id="{7040004B-ADED-4147-903C-09312FB757C3}"/>
            </a:ext>
          </a:extLst>
        </xdr:cNvPr>
        <xdr:cNvSpPr/>
      </xdr:nvSpPr>
      <xdr:spPr>
        <a:xfrm>
          <a:off x="6238875" y="62007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57E918A6-2651-4505-92B2-80EA611C5EBA}"/>
            </a:ext>
          </a:extLst>
        </xdr:cNvPr>
        <xdr:cNvSpPr txBox="1"/>
      </xdr:nvSpPr>
      <xdr:spPr>
        <a:xfrm>
          <a:off x="925830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F9929897-743C-4D73-9B90-DEEFB637C809}"/>
            </a:ext>
          </a:extLst>
        </xdr:cNvPr>
        <xdr:cNvSpPr txBox="1"/>
      </xdr:nvSpPr>
      <xdr:spPr>
        <a:xfrm>
          <a:off x="85153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7223A338-5EBC-4EA0-8BC0-7F7B45957211}"/>
            </a:ext>
          </a:extLst>
        </xdr:cNvPr>
        <xdr:cNvSpPr txBox="1"/>
      </xdr:nvSpPr>
      <xdr:spPr>
        <a:xfrm>
          <a:off x="77152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9" name="テキスト ボックス 128">
          <a:extLst>
            <a:ext uri="{FF2B5EF4-FFF2-40B4-BE49-F238E27FC236}">
              <a16:creationId xmlns:a16="http://schemas.microsoft.com/office/drawing/2014/main" id="{38D2D5C0-0F77-4F9A-9614-C5DBD3651E86}"/>
            </a:ext>
          </a:extLst>
        </xdr:cNvPr>
        <xdr:cNvSpPr txBox="1"/>
      </xdr:nvSpPr>
      <xdr:spPr>
        <a:xfrm>
          <a:off x="69056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30" name="テキスト ボックス 129">
          <a:extLst>
            <a:ext uri="{FF2B5EF4-FFF2-40B4-BE49-F238E27FC236}">
              <a16:creationId xmlns:a16="http://schemas.microsoft.com/office/drawing/2014/main" id="{2089AD92-D293-4F46-AC18-8BF5669869D7}"/>
            </a:ext>
          </a:extLst>
        </xdr:cNvPr>
        <xdr:cNvSpPr txBox="1"/>
      </xdr:nvSpPr>
      <xdr:spPr>
        <a:xfrm>
          <a:off x="61150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0</xdr:rowOff>
    </xdr:from>
    <xdr:to>
      <xdr:col>55</xdr:col>
      <xdr:colOff>50800</xdr:colOff>
      <xdr:row>38</xdr:row>
      <xdr:rowOff>101600</xdr:rowOff>
    </xdr:to>
    <xdr:sp macro="" textlink="">
      <xdr:nvSpPr>
        <xdr:cNvPr id="131" name="楕円 130">
          <a:extLst>
            <a:ext uri="{FF2B5EF4-FFF2-40B4-BE49-F238E27FC236}">
              <a16:creationId xmlns:a16="http://schemas.microsoft.com/office/drawing/2014/main" id="{6459CDB0-2526-4AA3-81CA-784774D0ECB6}"/>
            </a:ext>
          </a:extLst>
        </xdr:cNvPr>
        <xdr:cNvSpPr/>
      </xdr:nvSpPr>
      <xdr:spPr>
        <a:xfrm>
          <a:off x="9401175" y="616267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22860</xdr:rowOff>
    </xdr:from>
    <xdr:ext cx="469900" cy="259080"/>
    <xdr:sp macro="" textlink="">
      <xdr:nvSpPr>
        <xdr:cNvPr id="132" name="【図書館】&#10;一人当たり面積該当値テキスト">
          <a:extLst>
            <a:ext uri="{FF2B5EF4-FFF2-40B4-BE49-F238E27FC236}">
              <a16:creationId xmlns:a16="http://schemas.microsoft.com/office/drawing/2014/main" id="{47C67823-082C-4013-956A-E6EA2D7E187F}"/>
            </a:ext>
          </a:extLst>
        </xdr:cNvPr>
        <xdr:cNvSpPr txBox="1"/>
      </xdr:nvSpPr>
      <xdr:spPr>
        <a:xfrm>
          <a:off x="9467850" y="60267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31750</xdr:rowOff>
    </xdr:from>
    <xdr:to>
      <xdr:col>50</xdr:col>
      <xdr:colOff>165100</xdr:colOff>
      <xdr:row>37</xdr:row>
      <xdr:rowOff>133350</xdr:rowOff>
    </xdr:to>
    <xdr:sp macro="" textlink="">
      <xdr:nvSpPr>
        <xdr:cNvPr id="133" name="楕円 132">
          <a:extLst>
            <a:ext uri="{FF2B5EF4-FFF2-40B4-BE49-F238E27FC236}">
              <a16:creationId xmlns:a16="http://schemas.microsoft.com/office/drawing/2014/main" id="{88C4F7B8-DA7E-432E-A375-A9C9BCEE83E5}"/>
            </a:ext>
          </a:extLst>
        </xdr:cNvPr>
        <xdr:cNvSpPr/>
      </xdr:nvSpPr>
      <xdr:spPr>
        <a:xfrm>
          <a:off x="8639175" y="602932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82550</xdr:rowOff>
    </xdr:from>
    <xdr:to>
      <xdr:col>55</xdr:col>
      <xdr:colOff>0</xdr:colOff>
      <xdr:row>38</xdr:row>
      <xdr:rowOff>50800</xdr:rowOff>
    </xdr:to>
    <xdr:cxnSp macro="">
      <xdr:nvCxnSpPr>
        <xdr:cNvPr id="134" name="直線コネクタ 133">
          <a:extLst>
            <a:ext uri="{FF2B5EF4-FFF2-40B4-BE49-F238E27FC236}">
              <a16:creationId xmlns:a16="http://schemas.microsoft.com/office/drawing/2014/main" id="{EBBF8130-E322-4565-9987-02A5544B0921}"/>
            </a:ext>
          </a:extLst>
        </xdr:cNvPr>
        <xdr:cNvCxnSpPr/>
      </xdr:nvCxnSpPr>
      <xdr:spPr>
        <a:xfrm>
          <a:off x="8686800" y="6086475"/>
          <a:ext cx="742950" cy="123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25400</xdr:rowOff>
    </xdr:from>
    <xdr:to>
      <xdr:col>46</xdr:col>
      <xdr:colOff>38100</xdr:colOff>
      <xdr:row>38</xdr:row>
      <xdr:rowOff>127000</xdr:rowOff>
    </xdr:to>
    <xdr:sp macro="" textlink="">
      <xdr:nvSpPr>
        <xdr:cNvPr id="135" name="楕円 134">
          <a:extLst>
            <a:ext uri="{FF2B5EF4-FFF2-40B4-BE49-F238E27FC236}">
              <a16:creationId xmlns:a16="http://schemas.microsoft.com/office/drawing/2014/main" id="{96EE65AC-7F84-4B95-BEC0-AA9C1D29FE4D}"/>
            </a:ext>
          </a:extLst>
        </xdr:cNvPr>
        <xdr:cNvSpPr/>
      </xdr:nvSpPr>
      <xdr:spPr>
        <a:xfrm>
          <a:off x="7839075" y="61912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82550</xdr:rowOff>
    </xdr:from>
    <xdr:to>
      <xdr:col>50</xdr:col>
      <xdr:colOff>114300</xdr:colOff>
      <xdr:row>38</xdr:row>
      <xdr:rowOff>76200</xdr:rowOff>
    </xdr:to>
    <xdr:cxnSp macro="">
      <xdr:nvCxnSpPr>
        <xdr:cNvPr id="136" name="直線コネクタ 135">
          <a:extLst>
            <a:ext uri="{FF2B5EF4-FFF2-40B4-BE49-F238E27FC236}">
              <a16:creationId xmlns:a16="http://schemas.microsoft.com/office/drawing/2014/main" id="{66499EBD-45CB-4E8E-A0ED-BD765FF08012}"/>
            </a:ext>
          </a:extLst>
        </xdr:cNvPr>
        <xdr:cNvCxnSpPr/>
      </xdr:nvCxnSpPr>
      <xdr:spPr>
        <a:xfrm flipV="1">
          <a:off x="7886700" y="6086475"/>
          <a:ext cx="8001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25400</xdr:rowOff>
    </xdr:from>
    <xdr:to>
      <xdr:col>41</xdr:col>
      <xdr:colOff>101600</xdr:colOff>
      <xdr:row>38</xdr:row>
      <xdr:rowOff>127000</xdr:rowOff>
    </xdr:to>
    <xdr:sp macro="" textlink="">
      <xdr:nvSpPr>
        <xdr:cNvPr id="137" name="楕円 136">
          <a:extLst>
            <a:ext uri="{FF2B5EF4-FFF2-40B4-BE49-F238E27FC236}">
              <a16:creationId xmlns:a16="http://schemas.microsoft.com/office/drawing/2014/main" id="{CA5AC68C-1DAD-4481-AB87-77AD75ADFA40}"/>
            </a:ext>
          </a:extLst>
        </xdr:cNvPr>
        <xdr:cNvSpPr/>
      </xdr:nvSpPr>
      <xdr:spPr>
        <a:xfrm>
          <a:off x="7029450" y="61912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76200</xdr:rowOff>
    </xdr:from>
    <xdr:to>
      <xdr:col>45</xdr:col>
      <xdr:colOff>177800</xdr:colOff>
      <xdr:row>38</xdr:row>
      <xdr:rowOff>76200</xdr:rowOff>
    </xdr:to>
    <xdr:cxnSp macro="">
      <xdr:nvCxnSpPr>
        <xdr:cNvPr id="138" name="直線コネクタ 137">
          <a:extLst>
            <a:ext uri="{FF2B5EF4-FFF2-40B4-BE49-F238E27FC236}">
              <a16:creationId xmlns:a16="http://schemas.microsoft.com/office/drawing/2014/main" id="{28132897-1173-4D9E-842F-952674550522}"/>
            </a:ext>
          </a:extLst>
        </xdr:cNvPr>
        <xdr:cNvCxnSpPr/>
      </xdr:nvCxnSpPr>
      <xdr:spPr>
        <a:xfrm>
          <a:off x="7077075" y="6238875"/>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38100</xdr:rowOff>
    </xdr:from>
    <xdr:to>
      <xdr:col>36</xdr:col>
      <xdr:colOff>165100</xdr:colOff>
      <xdr:row>38</xdr:row>
      <xdr:rowOff>139700</xdr:rowOff>
    </xdr:to>
    <xdr:sp macro="" textlink="">
      <xdr:nvSpPr>
        <xdr:cNvPr id="139" name="楕円 138">
          <a:extLst>
            <a:ext uri="{FF2B5EF4-FFF2-40B4-BE49-F238E27FC236}">
              <a16:creationId xmlns:a16="http://schemas.microsoft.com/office/drawing/2014/main" id="{98436BBE-4CAD-4159-AFD0-EEAE17BCD9C4}"/>
            </a:ext>
          </a:extLst>
        </xdr:cNvPr>
        <xdr:cNvSpPr/>
      </xdr:nvSpPr>
      <xdr:spPr>
        <a:xfrm>
          <a:off x="6238875" y="62007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76200</xdr:rowOff>
    </xdr:from>
    <xdr:to>
      <xdr:col>41</xdr:col>
      <xdr:colOff>50800</xdr:colOff>
      <xdr:row>38</xdr:row>
      <xdr:rowOff>88900</xdr:rowOff>
    </xdr:to>
    <xdr:cxnSp macro="">
      <xdr:nvCxnSpPr>
        <xdr:cNvPr id="140" name="直線コネクタ 139">
          <a:extLst>
            <a:ext uri="{FF2B5EF4-FFF2-40B4-BE49-F238E27FC236}">
              <a16:creationId xmlns:a16="http://schemas.microsoft.com/office/drawing/2014/main" id="{A9A57EDE-8312-4039-96AE-F34CD63B502A}"/>
            </a:ext>
          </a:extLst>
        </xdr:cNvPr>
        <xdr:cNvCxnSpPr/>
      </xdr:nvCxnSpPr>
      <xdr:spPr>
        <a:xfrm flipV="1">
          <a:off x="6286500" y="6238875"/>
          <a:ext cx="790575"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39</xdr:row>
      <xdr:rowOff>10160</xdr:rowOff>
    </xdr:from>
    <xdr:ext cx="469900" cy="259080"/>
    <xdr:sp macro="" textlink="">
      <xdr:nvSpPr>
        <xdr:cNvPr id="141" name="n_1aveValue【図書館】&#10;一人当たり面積">
          <a:extLst>
            <a:ext uri="{FF2B5EF4-FFF2-40B4-BE49-F238E27FC236}">
              <a16:creationId xmlns:a16="http://schemas.microsoft.com/office/drawing/2014/main" id="{908DD5C9-0EE8-4D87-A09E-E7DBDFF8736B}"/>
            </a:ext>
          </a:extLst>
        </xdr:cNvPr>
        <xdr:cNvSpPr txBox="1"/>
      </xdr:nvSpPr>
      <xdr:spPr>
        <a:xfrm>
          <a:off x="8458200" y="63315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0.046</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39</xdr:row>
      <xdr:rowOff>22860</xdr:rowOff>
    </xdr:from>
    <xdr:ext cx="467995" cy="259080"/>
    <xdr:sp macro="" textlink="">
      <xdr:nvSpPr>
        <xdr:cNvPr id="142" name="n_2aveValue【図書館】&#10;一人当たり面積">
          <a:extLst>
            <a:ext uri="{FF2B5EF4-FFF2-40B4-BE49-F238E27FC236}">
              <a16:creationId xmlns:a16="http://schemas.microsoft.com/office/drawing/2014/main" id="{67934DCC-8E7E-437B-B06C-E177CF504165}"/>
            </a:ext>
          </a:extLst>
        </xdr:cNvPr>
        <xdr:cNvSpPr txBox="1"/>
      </xdr:nvSpPr>
      <xdr:spPr>
        <a:xfrm>
          <a:off x="7677150" y="635063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0.045</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39</xdr:row>
      <xdr:rowOff>22860</xdr:rowOff>
    </xdr:from>
    <xdr:ext cx="467995" cy="259080"/>
    <xdr:sp macro="" textlink="">
      <xdr:nvSpPr>
        <xdr:cNvPr id="143" name="n_3aveValue【図書館】&#10;一人当たり面積">
          <a:extLst>
            <a:ext uri="{FF2B5EF4-FFF2-40B4-BE49-F238E27FC236}">
              <a16:creationId xmlns:a16="http://schemas.microsoft.com/office/drawing/2014/main" id="{456CF095-AEA6-4C25-9BDE-E6CBC282FEB4}"/>
            </a:ext>
          </a:extLst>
        </xdr:cNvPr>
        <xdr:cNvSpPr txBox="1"/>
      </xdr:nvSpPr>
      <xdr:spPr>
        <a:xfrm>
          <a:off x="6867525" y="635063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38</xdr:row>
      <xdr:rowOff>130810</xdr:rowOff>
    </xdr:from>
    <xdr:ext cx="467995" cy="259080"/>
    <xdr:sp macro="" textlink="">
      <xdr:nvSpPr>
        <xdr:cNvPr id="144" name="n_4aveValue【図書館】&#10;一人当たり面積">
          <a:extLst>
            <a:ext uri="{FF2B5EF4-FFF2-40B4-BE49-F238E27FC236}">
              <a16:creationId xmlns:a16="http://schemas.microsoft.com/office/drawing/2014/main" id="{21A7C148-0783-4EF4-A91A-91BC2AD12D29}"/>
            </a:ext>
          </a:extLst>
        </xdr:cNvPr>
        <xdr:cNvSpPr txBox="1"/>
      </xdr:nvSpPr>
      <xdr:spPr>
        <a:xfrm>
          <a:off x="6067425" y="629348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0.050</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35</xdr:row>
      <xdr:rowOff>149860</xdr:rowOff>
    </xdr:from>
    <xdr:ext cx="469900" cy="259080"/>
    <xdr:sp macro="" textlink="">
      <xdr:nvSpPr>
        <xdr:cNvPr id="145" name="n_1mainValue【図書館】&#10;一人当たり面積">
          <a:extLst>
            <a:ext uri="{FF2B5EF4-FFF2-40B4-BE49-F238E27FC236}">
              <a16:creationId xmlns:a16="http://schemas.microsoft.com/office/drawing/2014/main" id="{C9614241-52E9-479F-8CE0-6135990CE0CF}"/>
            </a:ext>
          </a:extLst>
        </xdr:cNvPr>
        <xdr:cNvSpPr txBox="1"/>
      </xdr:nvSpPr>
      <xdr:spPr>
        <a:xfrm>
          <a:off x="8458200" y="58267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36</xdr:row>
      <xdr:rowOff>143510</xdr:rowOff>
    </xdr:from>
    <xdr:ext cx="467995" cy="257175"/>
    <xdr:sp macro="" textlink="">
      <xdr:nvSpPr>
        <xdr:cNvPr id="146" name="n_2mainValue【図書館】&#10;一人当たり面積">
          <a:extLst>
            <a:ext uri="{FF2B5EF4-FFF2-40B4-BE49-F238E27FC236}">
              <a16:creationId xmlns:a16="http://schemas.microsoft.com/office/drawing/2014/main" id="{AD952BE1-C36A-445A-9857-F4792068DE52}"/>
            </a:ext>
          </a:extLst>
        </xdr:cNvPr>
        <xdr:cNvSpPr txBox="1"/>
      </xdr:nvSpPr>
      <xdr:spPr>
        <a:xfrm>
          <a:off x="7677150" y="597916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0.051</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36</xdr:row>
      <xdr:rowOff>143510</xdr:rowOff>
    </xdr:from>
    <xdr:ext cx="467995" cy="257175"/>
    <xdr:sp macro="" textlink="">
      <xdr:nvSpPr>
        <xdr:cNvPr id="147" name="n_3mainValue【図書館】&#10;一人当たり面積">
          <a:extLst>
            <a:ext uri="{FF2B5EF4-FFF2-40B4-BE49-F238E27FC236}">
              <a16:creationId xmlns:a16="http://schemas.microsoft.com/office/drawing/2014/main" id="{EA476A18-2552-4518-A12E-5A49498E0FBA}"/>
            </a:ext>
          </a:extLst>
        </xdr:cNvPr>
        <xdr:cNvSpPr txBox="1"/>
      </xdr:nvSpPr>
      <xdr:spPr>
        <a:xfrm>
          <a:off x="6867525" y="597916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0.051</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36</xdr:row>
      <xdr:rowOff>156210</xdr:rowOff>
    </xdr:from>
    <xdr:ext cx="467995" cy="257175"/>
    <xdr:sp macro="" textlink="">
      <xdr:nvSpPr>
        <xdr:cNvPr id="148" name="n_4mainValue【図書館】&#10;一人当たり面積">
          <a:extLst>
            <a:ext uri="{FF2B5EF4-FFF2-40B4-BE49-F238E27FC236}">
              <a16:creationId xmlns:a16="http://schemas.microsoft.com/office/drawing/2014/main" id="{6D5E14DA-128F-4378-BFD0-52699761BD1E}"/>
            </a:ext>
          </a:extLst>
        </xdr:cNvPr>
        <xdr:cNvSpPr txBox="1"/>
      </xdr:nvSpPr>
      <xdr:spPr>
        <a:xfrm>
          <a:off x="6067425" y="599821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23E6D752-A4EF-4634-9F4B-A186B9D9A079}"/>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B07FF6A5-A2BA-4A90-B657-3846666B35AF}"/>
            </a:ext>
          </a:extLst>
        </xdr:cNvPr>
        <xdr:cNvSpPr/>
      </xdr:nvSpPr>
      <xdr:spPr>
        <a:xfrm>
          <a:off x="8096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DCEE9764-B33B-4601-950A-90B41F1392DC}"/>
            </a:ext>
          </a:extLst>
        </xdr:cNvPr>
        <xdr:cNvSpPr/>
      </xdr:nvSpPr>
      <xdr:spPr>
        <a:xfrm>
          <a:off x="8096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DB2F7FD7-536F-4800-B115-5D26BFA5F69C}"/>
            </a:ext>
          </a:extLst>
        </xdr:cNvPr>
        <xdr:cNvSpPr/>
      </xdr:nvSpPr>
      <xdr:spPr>
        <a:xfrm>
          <a:off x="17145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B5ADE62B-E38E-4723-9916-2E32BD960D15}"/>
            </a:ext>
          </a:extLst>
        </xdr:cNvPr>
        <xdr:cNvSpPr/>
      </xdr:nvSpPr>
      <xdr:spPr>
        <a:xfrm>
          <a:off x="17145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71AF6DB3-9300-4B1D-A394-B474B4C5A616}"/>
            </a:ext>
          </a:extLst>
        </xdr:cNvPr>
        <xdr:cNvSpPr/>
      </xdr:nvSpPr>
      <xdr:spPr>
        <a:xfrm>
          <a:off x="27432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4ACAA8AE-06CC-4284-8933-0E02B856FF6F}"/>
            </a:ext>
          </a:extLst>
        </xdr:cNvPr>
        <xdr:cNvSpPr/>
      </xdr:nvSpPr>
      <xdr:spPr>
        <a:xfrm>
          <a:off x="27432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626E0CA-EFE7-4DB8-B054-2EB971A1C8D6}"/>
            </a:ext>
          </a:extLst>
        </xdr:cNvPr>
        <xdr:cNvSpPr/>
      </xdr:nvSpPr>
      <xdr:spPr>
        <a:xfrm>
          <a:off x="685800" y="864870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6545" cy="225425"/>
    <xdr:sp macro="" textlink="">
      <xdr:nvSpPr>
        <xdr:cNvPr id="157" name="テキスト ボックス 156">
          <a:extLst>
            <a:ext uri="{FF2B5EF4-FFF2-40B4-BE49-F238E27FC236}">
              <a16:creationId xmlns:a16="http://schemas.microsoft.com/office/drawing/2014/main" id="{7D8D7705-CF28-4909-9442-AB4FF896BCA4}"/>
            </a:ext>
          </a:extLst>
        </xdr:cNvPr>
        <xdr:cNvSpPr txBox="1"/>
      </xdr:nvSpPr>
      <xdr:spPr>
        <a:xfrm>
          <a:off x="666750" y="8467725"/>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57D924E7-7453-4088-B541-F4A478847368}"/>
            </a:ext>
          </a:extLst>
        </xdr:cNvPr>
        <xdr:cNvCxnSpPr/>
      </xdr:nvCxnSpPr>
      <xdr:spPr>
        <a:xfrm>
          <a:off x="685800" y="108108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5455" cy="257175"/>
    <xdr:sp macro="" textlink="">
      <xdr:nvSpPr>
        <xdr:cNvPr id="159" name="テキスト ボックス 158">
          <a:extLst>
            <a:ext uri="{FF2B5EF4-FFF2-40B4-BE49-F238E27FC236}">
              <a16:creationId xmlns:a16="http://schemas.microsoft.com/office/drawing/2014/main" id="{7F4B8F60-8A5D-4B48-9710-239C918CAF0D}"/>
            </a:ext>
          </a:extLst>
        </xdr:cNvPr>
        <xdr:cNvSpPr txBox="1"/>
      </xdr:nvSpPr>
      <xdr:spPr>
        <a:xfrm>
          <a:off x="278765" y="1067498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0" name="直線コネクタ 159">
          <a:extLst>
            <a:ext uri="{FF2B5EF4-FFF2-40B4-BE49-F238E27FC236}">
              <a16:creationId xmlns:a16="http://schemas.microsoft.com/office/drawing/2014/main" id="{78054842-DE42-4B99-AFD5-8FFD4B9EB088}"/>
            </a:ext>
          </a:extLst>
        </xdr:cNvPr>
        <xdr:cNvCxnSpPr/>
      </xdr:nvCxnSpPr>
      <xdr:spPr>
        <a:xfrm>
          <a:off x="685800" y="103727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29210</xdr:rowOff>
    </xdr:from>
    <xdr:ext cx="465455" cy="257175"/>
    <xdr:sp macro="" textlink="">
      <xdr:nvSpPr>
        <xdr:cNvPr id="161" name="テキスト ボックス 160">
          <a:extLst>
            <a:ext uri="{FF2B5EF4-FFF2-40B4-BE49-F238E27FC236}">
              <a16:creationId xmlns:a16="http://schemas.microsoft.com/office/drawing/2014/main" id="{ED3B179D-6FB4-4220-8EE8-CBA04905FCE2}"/>
            </a:ext>
          </a:extLst>
        </xdr:cNvPr>
        <xdr:cNvSpPr txBox="1"/>
      </xdr:nvSpPr>
      <xdr:spPr>
        <a:xfrm>
          <a:off x="278765" y="1023683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2" name="直線コネクタ 161">
          <a:extLst>
            <a:ext uri="{FF2B5EF4-FFF2-40B4-BE49-F238E27FC236}">
              <a16:creationId xmlns:a16="http://schemas.microsoft.com/office/drawing/2014/main" id="{AB48AB83-1D94-493E-ACDE-462BD7F5A4AC}"/>
            </a:ext>
          </a:extLst>
        </xdr:cNvPr>
        <xdr:cNvCxnSpPr/>
      </xdr:nvCxnSpPr>
      <xdr:spPr>
        <a:xfrm>
          <a:off x="685800" y="994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86360</xdr:rowOff>
    </xdr:from>
    <xdr:ext cx="403225" cy="257175"/>
    <xdr:sp macro="" textlink="">
      <xdr:nvSpPr>
        <xdr:cNvPr id="163" name="テキスト ボックス 162">
          <a:extLst>
            <a:ext uri="{FF2B5EF4-FFF2-40B4-BE49-F238E27FC236}">
              <a16:creationId xmlns:a16="http://schemas.microsoft.com/office/drawing/2014/main" id="{0F7652BA-1643-4C05-BAFC-4A88F9770626}"/>
            </a:ext>
          </a:extLst>
        </xdr:cNvPr>
        <xdr:cNvSpPr txBox="1"/>
      </xdr:nvSpPr>
      <xdr:spPr>
        <a:xfrm>
          <a:off x="339725" y="980821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4" name="直線コネクタ 163">
          <a:extLst>
            <a:ext uri="{FF2B5EF4-FFF2-40B4-BE49-F238E27FC236}">
              <a16:creationId xmlns:a16="http://schemas.microsoft.com/office/drawing/2014/main" id="{19DCEA6B-93DC-4B0B-8185-657640FFEBBC}"/>
            </a:ext>
          </a:extLst>
        </xdr:cNvPr>
        <xdr:cNvCxnSpPr/>
      </xdr:nvCxnSpPr>
      <xdr:spPr>
        <a:xfrm>
          <a:off x="685800" y="95154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57</xdr:row>
      <xdr:rowOff>143510</xdr:rowOff>
    </xdr:from>
    <xdr:ext cx="403225" cy="257175"/>
    <xdr:sp macro="" textlink="">
      <xdr:nvSpPr>
        <xdr:cNvPr id="165" name="テキスト ボックス 164">
          <a:extLst>
            <a:ext uri="{FF2B5EF4-FFF2-40B4-BE49-F238E27FC236}">
              <a16:creationId xmlns:a16="http://schemas.microsoft.com/office/drawing/2014/main" id="{7D956AB5-4C31-490B-8C22-C4352851957D}"/>
            </a:ext>
          </a:extLst>
        </xdr:cNvPr>
        <xdr:cNvSpPr txBox="1"/>
      </xdr:nvSpPr>
      <xdr:spPr>
        <a:xfrm>
          <a:off x="339725" y="937958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6" name="直線コネクタ 165">
          <a:extLst>
            <a:ext uri="{FF2B5EF4-FFF2-40B4-BE49-F238E27FC236}">
              <a16:creationId xmlns:a16="http://schemas.microsoft.com/office/drawing/2014/main" id="{BF98F0B4-0799-444A-85E9-DB46AB08B507}"/>
            </a:ext>
          </a:extLst>
        </xdr:cNvPr>
        <xdr:cNvCxnSpPr/>
      </xdr:nvCxnSpPr>
      <xdr:spPr>
        <a:xfrm>
          <a:off x="685800" y="90773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55</xdr:row>
      <xdr:rowOff>29210</xdr:rowOff>
    </xdr:from>
    <xdr:ext cx="403225" cy="257175"/>
    <xdr:sp macro="" textlink="">
      <xdr:nvSpPr>
        <xdr:cNvPr id="167" name="テキスト ボックス 166">
          <a:extLst>
            <a:ext uri="{FF2B5EF4-FFF2-40B4-BE49-F238E27FC236}">
              <a16:creationId xmlns:a16="http://schemas.microsoft.com/office/drawing/2014/main" id="{DFE3058C-8E3A-4487-964D-C94850AC89FE}"/>
            </a:ext>
          </a:extLst>
        </xdr:cNvPr>
        <xdr:cNvSpPr txBox="1"/>
      </xdr:nvSpPr>
      <xdr:spPr>
        <a:xfrm>
          <a:off x="339725" y="894143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ED8BFA05-DF60-4ABD-887C-5D36B946D488}"/>
            </a:ext>
          </a:extLst>
        </xdr:cNvPr>
        <xdr:cNvCxnSpPr/>
      </xdr:nvCxnSpPr>
      <xdr:spPr>
        <a:xfrm>
          <a:off x="685800" y="8648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52</xdr:row>
      <xdr:rowOff>86360</xdr:rowOff>
    </xdr:from>
    <xdr:ext cx="403225" cy="257175"/>
    <xdr:sp macro="" textlink="">
      <xdr:nvSpPr>
        <xdr:cNvPr id="169" name="テキスト ボックス 168">
          <a:extLst>
            <a:ext uri="{FF2B5EF4-FFF2-40B4-BE49-F238E27FC236}">
              <a16:creationId xmlns:a16="http://schemas.microsoft.com/office/drawing/2014/main" id="{157B3D65-8629-4408-94F3-DB2F732E2E06}"/>
            </a:ext>
          </a:extLst>
        </xdr:cNvPr>
        <xdr:cNvSpPr txBox="1"/>
      </xdr:nvSpPr>
      <xdr:spPr>
        <a:xfrm>
          <a:off x="339725" y="851281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F1DD312A-1144-4D6E-B18F-FA908D88341B}"/>
            </a:ext>
          </a:extLst>
        </xdr:cNvPr>
        <xdr:cNvSpPr/>
      </xdr:nvSpPr>
      <xdr:spPr>
        <a:xfrm>
          <a:off x="685800" y="864870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50165</xdr:rowOff>
    </xdr:from>
    <xdr:to>
      <xdr:col>24</xdr:col>
      <xdr:colOff>62865</xdr:colOff>
      <xdr:row>63</xdr:row>
      <xdr:rowOff>6985</xdr:rowOff>
    </xdr:to>
    <xdr:cxnSp macro="">
      <xdr:nvCxnSpPr>
        <xdr:cNvPr id="171" name="直線コネクタ 170">
          <a:extLst>
            <a:ext uri="{FF2B5EF4-FFF2-40B4-BE49-F238E27FC236}">
              <a16:creationId xmlns:a16="http://schemas.microsoft.com/office/drawing/2014/main" id="{C0705B95-49AD-42DC-B5C6-C2DB28221820}"/>
            </a:ext>
          </a:extLst>
        </xdr:cNvPr>
        <xdr:cNvCxnSpPr/>
      </xdr:nvCxnSpPr>
      <xdr:spPr>
        <a:xfrm flipV="1">
          <a:off x="4180840" y="8962390"/>
          <a:ext cx="0" cy="12585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10795</xdr:rowOff>
    </xdr:from>
    <xdr:ext cx="405130" cy="258445"/>
    <xdr:sp macro="" textlink="">
      <xdr:nvSpPr>
        <xdr:cNvPr id="172" name="【体育館・プール】&#10;有形固定資産減価償却率最小値テキスト">
          <a:extLst>
            <a:ext uri="{FF2B5EF4-FFF2-40B4-BE49-F238E27FC236}">
              <a16:creationId xmlns:a16="http://schemas.microsoft.com/office/drawing/2014/main" id="{7E6AC08D-8C47-4542-9B02-80686FAE7CE1}"/>
            </a:ext>
          </a:extLst>
        </xdr:cNvPr>
        <xdr:cNvSpPr txBox="1"/>
      </xdr:nvSpPr>
      <xdr:spPr>
        <a:xfrm>
          <a:off x="4219575" y="1021842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92.8</a:t>
          </a:r>
          <a:endParaRPr kumimoji="1" lang="ja-JP" altLang="en-US" sz="1000" b="1">
            <a:latin typeface="ＭＳ Ｐゴシック"/>
            <a:ea typeface="ＭＳ Ｐゴシック"/>
          </a:endParaRPr>
        </a:p>
      </xdr:txBody>
    </xdr:sp>
    <xdr:clientData/>
  </xdr:oneCellAnchor>
  <xdr:twoCellAnchor>
    <xdr:from>
      <xdr:col>23</xdr:col>
      <xdr:colOff>165100</xdr:colOff>
      <xdr:row>63</xdr:row>
      <xdr:rowOff>6985</xdr:rowOff>
    </xdr:from>
    <xdr:to>
      <xdr:col>24</xdr:col>
      <xdr:colOff>152400</xdr:colOff>
      <xdr:row>63</xdr:row>
      <xdr:rowOff>6985</xdr:rowOff>
    </xdr:to>
    <xdr:cxnSp macro="">
      <xdr:nvCxnSpPr>
        <xdr:cNvPr id="173" name="直線コネクタ 172">
          <a:extLst>
            <a:ext uri="{FF2B5EF4-FFF2-40B4-BE49-F238E27FC236}">
              <a16:creationId xmlns:a16="http://schemas.microsoft.com/office/drawing/2014/main" id="{38E597F3-EBFC-40FC-AA8C-342E39CA5555}"/>
            </a:ext>
          </a:extLst>
        </xdr:cNvPr>
        <xdr:cNvCxnSpPr/>
      </xdr:nvCxnSpPr>
      <xdr:spPr>
        <a:xfrm>
          <a:off x="4105275" y="102209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168275</xdr:rowOff>
    </xdr:from>
    <xdr:ext cx="405130" cy="257175"/>
    <xdr:sp macro="" textlink="">
      <xdr:nvSpPr>
        <xdr:cNvPr id="174" name="【体育館・プール】&#10;有形固定資産減価償却率最大値テキスト">
          <a:extLst>
            <a:ext uri="{FF2B5EF4-FFF2-40B4-BE49-F238E27FC236}">
              <a16:creationId xmlns:a16="http://schemas.microsoft.com/office/drawing/2014/main" id="{C1CAA755-7082-441B-9383-D916009C2817}"/>
            </a:ext>
          </a:extLst>
        </xdr:cNvPr>
        <xdr:cNvSpPr txBox="1"/>
      </xdr:nvSpPr>
      <xdr:spPr>
        <a:xfrm>
          <a:off x="4219575" y="875030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34.7</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50165</xdr:rowOff>
    </xdr:from>
    <xdr:to>
      <xdr:col>24</xdr:col>
      <xdr:colOff>152400</xdr:colOff>
      <xdr:row>55</xdr:row>
      <xdr:rowOff>50165</xdr:rowOff>
    </xdr:to>
    <xdr:cxnSp macro="">
      <xdr:nvCxnSpPr>
        <xdr:cNvPr id="175" name="直線コネクタ 174">
          <a:extLst>
            <a:ext uri="{FF2B5EF4-FFF2-40B4-BE49-F238E27FC236}">
              <a16:creationId xmlns:a16="http://schemas.microsoft.com/office/drawing/2014/main" id="{400973DF-DE95-4AA5-BA20-D66ABE187A58}"/>
            </a:ext>
          </a:extLst>
        </xdr:cNvPr>
        <xdr:cNvCxnSpPr/>
      </xdr:nvCxnSpPr>
      <xdr:spPr>
        <a:xfrm>
          <a:off x="4105275" y="896239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93345</xdr:rowOff>
    </xdr:from>
    <xdr:ext cx="405130" cy="259080"/>
    <xdr:sp macro="" textlink="">
      <xdr:nvSpPr>
        <xdr:cNvPr id="176" name="【体育館・プール】&#10;有形固定資産減価償却率平均値テキスト">
          <a:extLst>
            <a:ext uri="{FF2B5EF4-FFF2-40B4-BE49-F238E27FC236}">
              <a16:creationId xmlns:a16="http://schemas.microsoft.com/office/drawing/2014/main" id="{918DB621-D439-49FC-9F7F-D306B29C33AF}"/>
            </a:ext>
          </a:extLst>
        </xdr:cNvPr>
        <xdr:cNvSpPr txBox="1"/>
      </xdr:nvSpPr>
      <xdr:spPr>
        <a:xfrm>
          <a:off x="4219575" y="94945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59</xdr:row>
      <xdr:rowOff>70485</xdr:rowOff>
    </xdr:from>
    <xdr:to>
      <xdr:col>24</xdr:col>
      <xdr:colOff>114300</xdr:colOff>
      <xdr:row>60</xdr:row>
      <xdr:rowOff>635</xdr:rowOff>
    </xdr:to>
    <xdr:sp macro="" textlink="">
      <xdr:nvSpPr>
        <xdr:cNvPr id="177" name="フローチャート: 判断 176">
          <a:extLst>
            <a:ext uri="{FF2B5EF4-FFF2-40B4-BE49-F238E27FC236}">
              <a16:creationId xmlns:a16="http://schemas.microsoft.com/office/drawing/2014/main" id="{16BDAEB6-1102-4A2D-B163-5F143C908C89}"/>
            </a:ext>
          </a:extLst>
        </xdr:cNvPr>
        <xdr:cNvSpPr/>
      </xdr:nvSpPr>
      <xdr:spPr>
        <a:xfrm>
          <a:off x="4124325" y="96304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13335</xdr:rowOff>
    </xdr:from>
    <xdr:to>
      <xdr:col>20</xdr:col>
      <xdr:colOff>38100</xdr:colOff>
      <xdr:row>59</xdr:row>
      <xdr:rowOff>114935</xdr:rowOff>
    </xdr:to>
    <xdr:sp macro="" textlink="">
      <xdr:nvSpPr>
        <xdr:cNvPr id="178" name="フローチャート: 判断 177">
          <a:extLst>
            <a:ext uri="{FF2B5EF4-FFF2-40B4-BE49-F238E27FC236}">
              <a16:creationId xmlns:a16="http://schemas.microsoft.com/office/drawing/2014/main" id="{E457C040-540E-482F-8551-87027ADFA51D}"/>
            </a:ext>
          </a:extLst>
        </xdr:cNvPr>
        <xdr:cNvSpPr/>
      </xdr:nvSpPr>
      <xdr:spPr>
        <a:xfrm>
          <a:off x="3381375" y="957326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146050</xdr:rowOff>
    </xdr:from>
    <xdr:to>
      <xdr:col>15</xdr:col>
      <xdr:colOff>101600</xdr:colOff>
      <xdr:row>59</xdr:row>
      <xdr:rowOff>76200</xdr:rowOff>
    </xdr:to>
    <xdr:sp macro="" textlink="">
      <xdr:nvSpPr>
        <xdr:cNvPr id="179" name="フローチャート: 判断 178">
          <a:extLst>
            <a:ext uri="{FF2B5EF4-FFF2-40B4-BE49-F238E27FC236}">
              <a16:creationId xmlns:a16="http://schemas.microsoft.com/office/drawing/2014/main" id="{BDBB3FE6-6F80-4CA6-B237-74CDEED053D0}"/>
            </a:ext>
          </a:extLst>
        </xdr:cNvPr>
        <xdr:cNvSpPr/>
      </xdr:nvSpPr>
      <xdr:spPr>
        <a:xfrm>
          <a:off x="2571750" y="95440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106680</xdr:rowOff>
    </xdr:from>
    <xdr:to>
      <xdr:col>10</xdr:col>
      <xdr:colOff>165100</xdr:colOff>
      <xdr:row>59</xdr:row>
      <xdr:rowOff>36830</xdr:rowOff>
    </xdr:to>
    <xdr:sp macro="" textlink="">
      <xdr:nvSpPr>
        <xdr:cNvPr id="180" name="フローチャート: 判断 179">
          <a:extLst>
            <a:ext uri="{FF2B5EF4-FFF2-40B4-BE49-F238E27FC236}">
              <a16:creationId xmlns:a16="http://schemas.microsoft.com/office/drawing/2014/main" id="{0E4A8A41-B623-4185-8EBC-261D8FF5C697}"/>
            </a:ext>
          </a:extLst>
        </xdr:cNvPr>
        <xdr:cNvSpPr/>
      </xdr:nvSpPr>
      <xdr:spPr>
        <a:xfrm>
          <a:off x="1781175" y="95046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143510</xdr:rowOff>
    </xdr:from>
    <xdr:to>
      <xdr:col>6</xdr:col>
      <xdr:colOff>38100</xdr:colOff>
      <xdr:row>59</xdr:row>
      <xdr:rowOff>73660</xdr:rowOff>
    </xdr:to>
    <xdr:sp macro="" textlink="">
      <xdr:nvSpPr>
        <xdr:cNvPr id="181" name="フローチャート: 判断 180">
          <a:extLst>
            <a:ext uri="{FF2B5EF4-FFF2-40B4-BE49-F238E27FC236}">
              <a16:creationId xmlns:a16="http://schemas.microsoft.com/office/drawing/2014/main" id="{F5F543F5-CD4D-4407-A931-379D4B692A5A}"/>
            </a:ext>
          </a:extLst>
        </xdr:cNvPr>
        <xdr:cNvSpPr/>
      </xdr:nvSpPr>
      <xdr:spPr>
        <a:xfrm>
          <a:off x="981075" y="95415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7175"/>
    <xdr:sp macro="" textlink="">
      <xdr:nvSpPr>
        <xdr:cNvPr id="182" name="テキスト ボックス 181">
          <a:extLst>
            <a:ext uri="{FF2B5EF4-FFF2-40B4-BE49-F238E27FC236}">
              <a16:creationId xmlns:a16="http://schemas.microsoft.com/office/drawing/2014/main" id="{9B84489C-9D4F-498B-80CC-E7558EEC31F1}"/>
            </a:ext>
          </a:extLst>
        </xdr:cNvPr>
        <xdr:cNvSpPr txBox="1"/>
      </xdr:nvSpPr>
      <xdr:spPr>
        <a:xfrm>
          <a:off x="4010025" y="1080833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7175"/>
    <xdr:sp macro="" textlink="">
      <xdr:nvSpPr>
        <xdr:cNvPr id="183" name="テキスト ボックス 182">
          <a:extLst>
            <a:ext uri="{FF2B5EF4-FFF2-40B4-BE49-F238E27FC236}">
              <a16:creationId xmlns:a16="http://schemas.microsoft.com/office/drawing/2014/main" id="{24AF866F-1D6A-4D76-AA44-87A529711DE5}"/>
            </a:ext>
          </a:extLst>
        </xdr:cNvPr>
        <xdr:cNvSpPr txBox="1"/>
      </xdr:nvSpPr>
      <xdr:spPr>
        <a:xfrm>
          <a:off x="3257550" y="1080833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7175"/>
    <xdr:sp macro="" textlink="">
      <xdr:nvSpPr>
        <xdr:cNvPr id="184" name="テキスト ボックス 183">
          <a:extLst>
            <a:ext uri="{FF2B5EF4-FFF2-40B4-BE49-F238E27FC236}">
              <a16:creationId xmlns:a16="http://schemas.microsoft.com/office/drawing/2014/main" id="{CCCAE865-BF72-43D5-A441-2AB1E1DD1556}"/>
            </a:ext>
          </a:extLst>
        </xdr:cNvPr>
        <xdr:cNvSpPr txBox="1"/>
      </xdr:nvSpPr>
      <xdr:spPr>
        <a:xfrm>
          <a:off x="2447925" y="1080833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7175"/>
    <xdr:sp macro="" textlink="">
      <xdr:nvSpPr>
        <xdr:cNvPr id="185" name="テキスト ボックス 184">
          <a:extLst>
            <a:ext uri="{FF2B5EF4-FFF2-40B4-BE49-F238E27FC236}">
              <a16:creationId xmlns:a16="http://schemas.microsoft.com/office/drawing/2014/main" id="{88C4CF9F-8A58-4E46-869C-D8803B9E18E3}"/>
            </a:ext>
          </a:extLst>
        </xdr:cNvPr>
        <xdr:cNvSpPr txBox="1"/>
      </xdr:nvSpPr>
      <xdr:spPr>
        <a:xfrm>
          <a:off x="1657350" y="1080833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7175"/>
    <xdr:sp macro="" textlink="">
      <xdr:nvSpPr>
        <xdr:cNvPr id="186" name="テキスト ボックス 185">
          <a:extLst>
            <a:ext uri="{FF2B5EF4-FFF2-40B4-BE49-F238E27FC236}">
              <a16:creationId xmlns:a16="http://schemas.microsoft.com/office/drawing/2014/main" id="{D4668347-7C1E-42D5-BECA-F4AA5E768ECC}"/>
            </a:ext>
          </a:extLst>
        </xdr:cNvPr>
        <xdr:cNvSpPr txBox="1"/>
      </xdr:nvSpPr>
      <xdr:spPr>
        <a:xfrm>
          <a:off x="857250" y="1080833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59</xdr:row>
      <xdr:rowOff>132080</xdr:rowOff>
    </xdr:from>
    <xdr:to>
      <xdr:col>24</xdr:col>
      <xdr:colOff>114300</xdr:colOff>
      <xdr:row>60</xdr:row>
      <xdr:rowOff>62230</xdr:rowOff>
    </xdr:to>
    <xdr:sp macro="" textlink="">
      <xdr:nvSpPr>
        <xdr:cNvPr id="187" name="楕円 186">
          <a:extLst>
            <a:ext uri="{FF2B5EF4-FFF2-40B4-BE49-F238E27FC236}">
              <a16:creationId xmlns:a16="http://schemas.microsoft.com/office/drawing/2014/main" id="{61EA56D9-301D-4EEA-BE37-D26451C82E9B}"/>
            </a:ext>
          </a:extLst>
        </xdr:cNvPr>
        <xdr:cNvSpPr/>
      </xdr:nvSpPr>
      <xdr:spPr>
        <a:xfrm>
          <a:off x="4124325" y="96951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110490</xdr:rowOff>
    </xdr:from>
    <xdr:ext cx="405130" cy="257175"/>
    <xdr:sp macro="" textlink="">
      <xdr:nvSpPr>
        <xdr:cNvPr id="188" name="【体育館・プール】&#10;有形固定資産減価償却率該当値テキスト">
          <a:extLst>
            <a:ext uri="{FF2B5EF4-FFF2-40B4-BE49-F238E27FC236}">
              <a16:creationId xmlns:a16="http://schemas.microsoft.com/office/drawing/2014/main" id="{CE0C5D45-0129-4EF3-A58D-40F07E76A86B}"/>
            </a:ext>
          </a:extLst>
        </xdr:cNvPr>
        <xdr:cNvSpPr txBox="1"/>
      </xdr:nvSpPr>
      <xdr:spPr>
        <a:xfrm>
          <a:off x="4219575" y="967041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60</xdr:row>
      <xdr:rowOff>31750</xdr:rowOff>
    </xdr:from>
    <xdr:to>
      <xdr:col>20</xdr:col>
      <xdr:colOff>38100</xdr:colOff>
      <xdr:row>60</xdr:row>
      <xdr:rowOff>133350</xdr:rowOff>
    </xdr:to>
    <xdr:sp macro="" textlink="">
      <xdr:nvSpPr>
        <xdr:cNvPr id="189" name="楕円 188">
          <a:extLst>
            <a:ext uri="{FF2B5EF4-FFF2-40B4-BE49-F238E27FC236}">
              <a16:creationId xmlns:a16="http://schemas.microsoft.com/office/drawing/2014/main" id="{4AD62C8A-C5CD-4483-895C-0F7777451D89}"/>
            </a:ext>
          </a:extLst>
        </xdr:cNvPr>
        <xdr:cNvSpPr/>
      </xdr:nvSpPr>
      <xdr:spPr>
        <a:xfrm>
          <a:off x="3381375" y="975360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11430</xdr:rowOff>
    </xdr:from>
    <xdr:to>
      <xdr:col>24</xdr:col>
      <xdr:colOff>63500</xdr:colOff>
      <xdr:row>60</xdr:row>
      <xdr:rowOff>82550</xdr:rowOff>
    </xdr:to>
    <xdr:cxnSp macro="">
      <xdr:nvCxnSpPr>
        <xdr:cNvPr id="190" name="直線コネクタ 189">
          <a:extLst>
            <a:ext uri="{FF2B5EF4-FFF2-40B4-BE49-F238E27FC236}">
              <a16:creationId xmlns:a16="http://schemas.microsoft.com/office/drawing/2014/main" id="{DBED50B9-E53F-4400-8107-43F08EE238AA}"/>
            </a:ext>
          </a:extLst>
        </xdr:cNvPr>
        <xdr:cNvCxnSpPr/>
      </xdr:nvCxnSpPr>
      <xdr:spPr>
        <a:xfrm flipV="1">
          <a:off x="3429000" y="9733280"/>
          <a:ext cx="752475"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40640</xdr:rowOff>
    </xdr:from>
    <xdr:to>
      <xdr:col>15</xdr:col>
      <xdr:colOff>101600</xdr:colOff>
      <xdr:row>60</xdr:row>
      <xdr:rowOff>142240</xdr:rowOff>
    </xdr:to>
    <xdr:sp macro="" textlink="">
      <xdr:nvSpPr>
        <xdr:cNvPr id="191" name="楕円 190">
          <a:extLst>
            <a:ext uri="{FF2B5EF4-FFF2-40B4-BE49-F238E27FC236}">
              <a16:creationId xmlns:a16="http://schemas.microsoft.com/office/drawing/2014/main" id="{2872C600-7C91-4211-AB0C-8542C6B11B47}"/>
            </a:ext>
          </a:extLst>
        </xdr:cNvPr>
        <xdr:cNvSpPr/>
      </xdr:nvSpPr>
      <xdr:spPr>
        <a:xfrm>
          <a:off x="2571750" y="976566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82550</xdr:rowOff>
    </xdr:from>
    <xdr:to>
      <xdr:col>19</xdr:col>
      <xdr:colOff>177800</xdr:colOff>
      <xdr:row>60</xdr:row>
      <xdr:rowOff>91440</xdr:rowOff>
    </xdr:to>
    <xdr:cxnSp macro="">
      <xdr:nvCxnSpPr>
        <xdr:cNvPr id="192" name="直線コネクタ 191">
          <a:extLst>
            <a:ext uri="{FF2B5EF4-FFF2-40B4-BE49-F238E27FC236}">
              <a16:creationId xmlns:a16="http://schemas.microsoft.com/office/drawing/2014/main" id="{6A19C061-CAEC-40BC-A9AF-D46AE81805B2}"/>
            </a:ext>
          </a:extLst>
        </xdr:cNvPr>
        <xdr:cNvCxnSpPr/>
      </xdr:nvCxnSpPr>
      <xdr:spPr>
        <a:xfrm flipV="1">
          <a:off x="2619375" y="9810750"/>
          <a:ext cx="80962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6350</xdr:rowOff>
    </xdr:from>
    <xdr:to>
      <xdr:col>10</xdr:col>
      <xdr:colOff>165100</xdr:colOff>
      <xdr:row>60</xdr:row>
      <xdr:rowOff>107950</xdr:rowOff>
    </xdr:to>
    <xdr:sp macro="" textlink="">
      <xdr:nvSpPr>
        <xdr:cNvPr id="193" name="楕円 192">
          <a:extLst>
            <a:ext uri="{FF2B5EF4-FFF2-40B4-BE49-F238E27FC236}">
              <a16:creationId xmlns:a16="http://schemas.microsoft.com/office/drawing/2014/main" id="{AEBB096D-DDC6-4F36-95A1-2425FFF2201A}"/>
            </a:ext>
          </a:extLst>
        </xdr:cNvPr>
        <xdr:cNvSpPr/>
      </xdr:nvSpPr>
      <xdr:spPr>
        <a:xfrm>
          <a:off x="1781175" y="97345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57150</xdr:rowOff>
    </xdr:from>
    <xdr:to>
      <xdr:col>15</xdr:col>
      <xdr:colOff>50800</xdr:colOff>
      <xdr:row>60</xdr:row>
      <xdr:rowOff>91440</xdr:rowOff>
    </xdr:to>
    <xdr:cxnSp macro="">
      <xdr:nvCxnSpPr>
        <xdr:cNvPr id="194" name="直線コネクタ 193">
          <a:extLst>
            <a:ext uri="{FF2B5EF4-FFF2-40B4-BE49-F238E27FC236}">
              <a16:creationId xmlns:a16="http://schemas.microsoft.com/office/drawing/2014/main" id="{5A9B283D-0C26-44CB-BD3B-E155210CAEB0}"/>
            </a:ext>
          </a:extLst>
        </xdr:cNvPr>
        <xdr:cNvCxnSpPr/>
      </xdr:nvCxnSpPr>
      <xdr:spPr>
        <a:xfrm>
          <a:off x="1828800" y="9782175"/>
          <a:ext cx="790575"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132080</xdr:rowOff>
    </xdr:from>
    <xdr:to>
      <xdr:col>6</xdr:col>
      <xdr:colOff>38100</xdr:colOff>
      <xdr:row>60</xdr:row>
      <xdr:rowOff>62230</xdr:rowOff>
    </xdr:to>
    <xdr:sp macro="" textlink="">
      <xdr:nvSpPr>
        <xdr:cNvPr id="195" name="楕円 194">
          <a:extLst>
            <a:ext uri="{FF2B5EF4-FFF2-40B4-BE49-F238E27FC236}">
              <a16:creationId xmlns:a16="http://schemas.microsoft.com/office/drawing/2014/main" id="{53FD6892-BD11-462C-B92B-51F1B3AB6C50}"/>
            </a:ext>
          </a:extLst>
        </xdr:cNvPr>
        <xdr:cNvSpPr/>
      </xdr:nvSpPr>
      <xdr:spPr>
        <a:xfrm>
          <a:off x="981075" y="96951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11430</xdr:rowOff>
    </xdr:from>
    <xdr:to>
      <xdr:col>10</xdr:col>
      <xdr:colOff>114300</xdr:colOff>
      <xdr:row>60</xdr:row>
      <xdr:rowOff>57150</xdr:rowOff>
    </xdr:to>
    <xdr:cxnSp macro="">
      <xdr:nvCxnSpPr>
        <xdr:cNvPr id="196" name="直線コネクタ 195">
          <a:extLst>
            <a:ext uri="{FF2B5EF4-FFF2-40B4-BE49-F238E27FC236}">
              <a16:creationId xmlns:a16="http://schemas.microsoft.com/office/drawing/2014/main" id="{018B7F00-F71C-43BD-9F09-6F76002078A1}"/>
            </a:ext>
          </a:extLst>
        </xdr:cNvPr>
        <xdr:cNvCxnSpPr/>
      </xdr:nvCxnSpPr>
      <xdr:spPr>
        <a:xfrm>
          <a:off x="1028700" y="9733280"/>
          <a:ext cx="8001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57</xdr:row>
      <xdr:rowOff>132080</xdr:rowOff>
    </xdr:from>
    <xdr:ext cx="405130" cy="257175"/>
    <xdr:sp macro="" textlink="">
      <xdr:nvSpPr>
        <xdr:cNvPr id="197" name="n_1aveValue【体育館・プール】&#10;有形固定資産減価償却率">
          <a:extLst>
            <a:ext uri="{FF2B5EF4-FFF2-40B4-BE49-F238E27FC236}">
              <a16:creationId xmlns:a16="http://schemas.microsoft.com/office/drawing/2014/main" id="{4AFC1DC2-202E-49AF-B8B2-CBB9ED5F58BF}"/>
            </a:ext>
          </a:extLst>
        </xdr:cNvPr>
        <xdr:cNvSpPr txBox="1"/>
      </xdr:nvSpPr>
      <xdr:spPr>
        <a:xfrm>
          <a:off x="3239135" y="937133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57</xdr:row>
      <xdr:rowOff>92710</xdr:rowOff>
    </xdr:from>
    <xdr:ext cx="403225" cy="259080"/>
    <xdr:sp macro="" textlink="">
      <xdr:nvSpPr>
        <xdr:cNvPr id="198" name="n_2aveValue【体育館・プール】&#10;有形固定資産減価償却率">
          <a:extLst>
            <a:ext uri="{FF2B5EF4-FFF2-40B4-BE49-F238E27FC236}">
              <a16:creationId xmlns:a16="http://schemas.microsoft.com/office/drawing/2014/main" id="{A18ABC3B-48B2-44EC-9678-C44DD25B033D}"/>
            </a:ext>
          </a:extLst>
        </xdr:cNvPr>
        <xdr:cNvSpPr txBox="1"/>
      </xdr:nvSpPr>
      <xdr:spPr>
        <a:xfrm>
          <a:off x="2439035" y="9331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57</xdr:row>
      <xdr:rowOff>53340</xdr:rowOff>
    </xdr:from>
    <xdr:ext cx="403225" cy="257175"/>
    <xdr:sp macro="" textlink="">
      <xdr:nvSpPr>
        <xdr:cNvPr id="199" name="n_3aveValue【体育館・プール】&#10;有形固定資産減価償却率">
          <a:extLst>
            <a:ext uri="{FF2B5EF4-FFF2-40B4-BE49-F238E27FC236}">
              <a16:creationId xmlns:a16="http://schemas.microsoft.com/office/drawing/2014/main" id="{846612D3-6378-46BE-916A-7222404499D2}"/>
            </a:ext>
          </a:extLst>
        </xdr:cNvPr>
        <xdr:cNvSpPr txBox="1"/>
      </xdr:nvSpPr>
      <xdr:spPr>
        <a:xfrm>
          <a:off x="1648460" y="928941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57</xdr:row>
      <xdr:rowOff>90170</xdr:rowOff>
    </xdr:from>
    <xdr:ext cx="403225" cy="259080"/>
    <xdr:sp macro="" textlink="">
      <xdr:nvSpPr>
        <xdr:cNvPr id="200" name="n_4aveValue【体育館・プール】&#10;有形固定資産減価償却率">
          <a:extLst>
            <a:ext uri="{FF2B5EF4-FFF2-40B4-BE49-F238E27FC236}">
              <a16:creationId xmlns:a16="http://schemas.microsoft.com/office/drawing/2014/main" id="{26EA4433-9526-49FC-8784-ABA717D769E7}"/>
            </a:ext>
          </a:extLst>
        </xdr:cNvPr>
        <xdr:cNvSpPr txBox="1"/>
      </xdr:nvSpPr>
      <xdr:spPr>
        <a:xfrm>
          <a:off x="848360" y="93262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60</xdr:row>
      <xdr:rowOff>124460</xdr:rowOff>
    </xdr:from>
    <xdr:ext cx="405130" cy="259080"/>
    <xdr:sp macro="" textlink="">
      <xdr:nvSpPr>
        <xdr:cNvPr id="201" name="n_1mainValue【体育館・プール】&#10;有形固定資産減価償却率">
          <a:extLst>
            <a:ext uri="{FF2B5EF4-FFF2-40B4-BE49-F238E27FC236}">
              <a16:creationId xmlns:a16="http://schemas.microsoft.com/office/drawing/2014/main" id="{CC95DFED-B6D2-42A1-8A69-484AF38A80A5}"/>
            </a:ext>
          </a:extLst>
        </xdr:cNvPr>
        <xdr:cNvSpPr txBox="1"/>
      </xdr:nvSpPr>
      <xdr:spPr>
        <a:xfrm>
          <a:off x="3239135" y="98463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60</xdr:row>
      <xdr:rowOff>133350</xdr:rowOff>
    </xdr:from>
    <xdr:ext cx="403225" cy="257175"/>
    <xdr:sp macro="" textlink="">
      <xdr:nvSpPr>
        <xdr:cNvPr id="202" name="n_2mainValue【体育館・プール】&#10;有形固定資産減価償却率">
          <a:extLst>
            <a:ext uri="{FF2B5EF4-FFF2-40B4-BE49-F238E27FC236}">
              <a16:creationId xmlns:a16="http://schemas.microsoft.com/office/drawing/2014/main" id="{7166D8D8-90CB-4CE8-A36E-6748F67D49FB}"/>
            </a:ext>
          </a:extLst>
        </xdr:cNvPr>
        <xdr:cNvSpPr txBox="1"/>
      </xdr:nvSpPr>
      <xdr:spPr>
        <a:xfrm>
          <a:off x="2439035" y="985837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60</xdr:row>
      <xdr:rowOff>99060</xdr:rowOff>
    </xdr:from>
    <xdr:ext cx="403225" cy="257175"/>
    <xdr:sp macro="" textlink="">
      <xdr:nvSpPr>
        <xdr:cNvPr id="203" name="n_3mainValue【体育館・プール】&#10;有形固定資産減価償却率">
          <a:extLst>
            <a:ext uri="{FF2B5EF4-FFF2-40B4-BE49-F238E27FC236}">
              <a16:creationId xmlns:a16="http://schemas.microsoft.com/office/drawing/2014/main" id="{388CD0E2-96D3-427E-9872-8A366A552D8A}"/>
            </a:ext>
          </a:extLst>
        </xdr:cNvPr>
        <xdr:cNvSpPr txBox="1"/>
      </xdr:nvSpPr>
      <xdr:spPr>
        <a:xfrm>
          <a:off x="1648460" y="98272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72.5</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60</xdr:row>
      <xdr:rowOff>53340</xdr:rowOff>
    </xdr:from>
    <xdr:ext cx="403225" cy="257175"/>
    <xdr:sp macro="" textlink="">
      <xdr:nvSpPr>
        <xdr:cNvPr id="204" name="n_4mainValue【体育館・プール】&#10;有形固定資産減価償却率">
          <a:extLst>
            <a:ext uri="{FF2B5EF4-FFF2-40B4-BE49-F238E27FC236}">
              <a16:creationId xmlns:a16="http://schemas.microsoft.com/office/drawing/2014/main" id="{AB11DC8C-6A7D-4740-99F6-B8ACBA1F87C6}"/>
            </a:ext>
          </a:extLst>
        </xdr:cNvPr>
        <xdr:cNvSpPr txBox="1"/>
      </xdr:nvSpPr>
      <xdr:spPr>
        <a:xfrm>
          <a:off x="848360" y="97751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8C98D680-E14A-4FE4-A4FC-55B55A29BCAF}"/>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C1465064-0A34-4F39-9797-357291EFF62A}"/>
            </a:ext>
          </a:extLst>
        </xdr:cNvPr>
        <xdr:cNvSpPr/>
      </xdr:nvSpPr>
      <xdr:spPr>
        <a:xfrm>
          <a:off x="60674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EE174E9-283E-46F1-A4E7-0262E0969C0C}"/>
            </a:ext>
          </a:extLst>
        </xdr:cNvPr>
        <xdr:cNvSpPr/>
      </xdr:nvSpPr>
      <xdr:spPr>
        <a:xfrm>
          <a:off x="60674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6C4C015C-9DCE-4BBC-B047-A3984C8ECBE2}"/>
            </a:ext>
          </a:extLst>
        </xdr:cNvPr>
        <xdr:cNvSpPr/>
      </xdr:nvSpPr>
      <xdr:spPr>
        <a:xfrm>
          <a:off x="69818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53EA5D01-BC4B-4D8F-8599-CA20EF8BC352}"/>
            </a:ext>
          </a:extLst>
        </xdr:cNvPr>
        <xdr:cNvSpPr/>
      </xdr:nvSpPr>
      <xdr:spPr>
        <a:xfrm>
          <a:off x="69818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4844C985-410C-4878-96ED-1607675A8C12}"/>
            </a:ext>
          </a:extLst>
        </xdr:cNvPr>
        <xdr:cNvSpPr/>
      </xdr:nvSpPr>
      <xdr:spPr>
        <a:xfrm>
          <a:off x="80105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81B93C28-896A-4012-8EB6-DB53431039D7}"/>
            </a:ext>
          </a:extLst>
        </xdr:cNvPr>
        <xdr:cNvSpPr/>
      </xdr:nvSpPr>
      <xdr:spPr>
        <a:xfrm>
          <a:off x="80105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3F161F7F-A00D-45F4-98EF-4E12E1A35261}"/>
            </a:ext>
          </a:extLst>
        </xdr:cNvPr>
        <xdr:cNvSpPr/>
      </xdr:nvSpPr>
      <xdr:spPr>
        <a:xfrm>
          <a:off x="5953125" y="864870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7980" cy="225425"/>
    <xdr:sp macro="" textlink="">
      <xdr:nvSpPr>
        <xdr:cNvPr id="213" name="テキスト ボックス 212">
          <a:extLst>
            <a:ext uri="{FF2B5EF4-FFF2-40B4-BE49-F238E27FC236}">
              <a16:creationId xmlns:a16="http://schemas.microsoft.com/office/drawing/2014/main" id="{1E37A91F-7BFB-4EAB-A5DD-6B7943D603B0}"/>
            </a:ext>
          </a:extLst>
        </xdr:cNvPr>
        <xdr:cNvSpPr txBox="1"/>
      </xdr:nvSpPr>
      <xdr:spPr>
        <a:xfrm>
          <a:off x="5915025" y="8467725"/>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3D2704EE-C3A6-4326-A2B7-1E6174F388DD}"/>
            </a:ext>
          </a:extLst>
        </xdr:cNvPr>
        <xdr:cNvCxnSpPr/>
      </xdr:nvCxnSpPr>
      <xdr:spPr>
        <a:xfrm>
          <a:off x="5953125" y="108108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130810</xdr:rowOff>
    </xdr:from>
    <xdr:to>
      <xdr:col>59</xdr:col>
      <xdr:colOff>50800</xdr:colOff>
      <xdr:row>64</xdr:row>
      <xdr:rowOff>130810</xdr:rowOff>
    </xdr:to>
    <xdr:cxnSp macro="">
      <xdr:nvCxnSpPr>
        <xdr:cNvPr id="215" name="直線コネクタ 214">
          <a:extLst>
            <a:ext uri="{FF2B5EF4-FFF2-40B4-BE49-F238E27FC236}">
              <a16:creationId xmlns:a16="http://schemas.microsoft.com/office/drawing/2014/main" id="{D3B63B50-D1B1-4E31-A709-74424638F58F}"/>
            </a:ext>
          </a:extLst>
        </xdr:cNvPr>
        <xdr:cNvCxnSpPr/>
      </xdr:nvCxnSpPr>
      <xdr:spPr>
        <a:xfrm>
          <a:off x="5953125" y="105035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160020</xdr:rowOff>
    </xdr:from>
    <xdr:ext cx="465455" cy="259080"/>
    <xdr:sp macro="" textlink="">
      <xdr:nvSpPr>
        <xdr:cNvPr id="216" name="テキスト ボックス 215">
          <a:extLst>
            <a:ext uri="{FF2B5EF4-FFF2-40B4-BE49-F238E27FC236}">
              <a16:creationId xmlns:a16="http://schemas.microsoft.com/office/drawing/2014/main" id="{F2598180-05A4-49FA-A472-F7664090A125}"/>
            </a:ext>
          </a:extLst>
        </xdr:cNvPr>
        <xdr:cNvSpPr txBox="1"/>
      </xdr:nvSpPr>
      <xdr:spPr>
        <a:xfrm>
          <a:off x="5527040" y="1037399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146685</xdr:rowOff>
    </xdr:from>
    <xdr:to>
      <xdr:col>59</xdr:col>
      <xdr:colOff>50800</xdr:colOff>
      <xdr:row>62</xdr:row>
      <xdr:rowOff>146685</xdr:rowOff>
    </xdr:to>
    <xdr:cxnSp macro="">
      <xdr:nvCxnSpPr>
        <xdr:cNvPr id="217" name="直線コネクタ 216">
          <a:extLst>
            <a:ext uri="{FF2B5EF4-FFF2-40B4-BE49-F238E27FC236}">
              <a16:creationId xmlns:a16="http://schemas.microsoft.com/office/drawing/2014/main" id="{0385F7EF-D76C-4E7C-855D-225C628D74F0}"/>
            </a:ext>
          </a:extLst>
        </xdr:cNvPr>
        <xdr:cNvCxnSpPr/>
      </xdr:nvCxnSpPr>
      <xdr:spPr>
        <a:xfrm>
          <a:off x="5953125" y="1019238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62</xdr:row>
      <xdr:rowOff>4445</xdr:rowOff>
    </xdr:from>
    <xdr:ext cx="465455" cy="259080"/>
    <xdr:sp macro="" textlink="">
      <xdr:nvSpPr>
        <xdr:cNvPr id="218" name="テキスト ボックス 217">
          <a:extLst>
            <a:ext uri="{FF2B5EF4-FFF2-40B4-BE49-F238E27FC236}">
              <a16:creationId xmlns:a16="http://schemas.microsoft.com/office/drawing/2014/main" id="{46D530D9-A5DB-4D5D-87A8-CF5BFFE0025E}"/>
            </a:ext>
          </a:extLst>
        </xdr:cNvPr>
        <xdr:cNvSpPr txBox="1"/>
      </xdr:nvSpPr>
      <xdr:spPr>
        <a:xfrm>
          <a:off x="5527040" y="1005649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163195</xdr:rowOff>
    </xdr:from>
    <xdr:to>
      <xdr:col>59</xdr:col>
      <xdr:colOff>50800</xdr:colOff>
      <xdr:row>60</xdr:row>
      <xdr:rowOff>163195</xdr:rowOff>
    </xdr:to>
    <xdr:cxnSp macro="">
      <xdr:nvCxnSpPr>
        <xdr:cNvPr id="219" name="直線コネクタ 218">
          <a:extLst>
            <a:ext uri="{FF2B5EF4-FFF2-40B4-BE49-F238E27FC236}">
              <a16:creationId xmlns:a16="http://schemas.microsoft.com/office/drawing/2014/main" id="{BED72E50-1A69-49F7-A5A7-E58A6E5B8169}"/>
            </a:ext>
          </a:extLst>
        </xdr:cNvPr>
        <xdr:cNvCxnSpPr/>
      </xdr:nvCxnSpPr>
      <xdr:spPr>
        <a:xfrm>
          <a:off x="5953125" y="988504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60</xdr:row>
      <xdr:rowOff>20955</xdr:rowOff>
    </xdr:from>
    <xdr:ext cx="465455" cy="257175"/>
    <xdr:sp macro="" textlink="">
      <xdr:nvSpPr>
        <xdr:cNvPr id="220" name="テキスト ボックス 219">
          <a:extLst>
            <a:ext uri="{FF2B5EF4-FFF2-40B4-BE49-F238E27FC236}">
              <a16:creationId xmlns:a16="http://schemas.microsoft.com/office/drawing/2014/main" id="{2AA13495-C405-4A28-9E49-F314C1C82A1C}"/>
            </a:ext>
          </a:extLst>
        </xdr:cNvPr>
        <xdr:cNvSpPr txBox="1"/>
      </xdr:nvSpPr>
      <xdr:spPr>
        <a:xfrm>
          <a:off x="5527040" y="974598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8255</xdr:rowOff>
    </xdr:from>
    <xdr:to>
      <xdr:col>59</xdr:col>
      <xdr:colOff>50800</xdr:colOff>
      <xdr:row>59</xdr:row>
      <xdr:rowOff>8255</xdr:rowOff>
    </xdr:to>
    <xdr:cxnSp macro="">
      <xdr:nvCxnSpPr>
        <xdr:cNvPr id="221" name="直線コネクタ 220">
          <a:extLst>
            <a:ext uri="{FF2B5EF4-FFF2-40B4-BE49-F238E27FC236}">
              <a16:creationId xmlns:a16="http://schemas.microsoft.com/office/drawing/2014/main" id="{A54E5F46-86C6-41DE-88AC-09F77F466C0F}"/>
            </a:ext>
          </a:extLst>
        </xdr:cNvPr>
        <xdr:cNvCxnSpPr/>
      </xdr:nvCxnSpPr>
      <xdr:spPr>
        <a:xfrm>
          <a:off x="5953125" y="957453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58</xdr:row>
      <xdr:rowOff>37465</xdr:rowOff>
    </xdr:from>
    <xdr:ext cx="465455" cy="259080"/>
    <xdr:sp macro="" textlink="">
      <xdr:nvSpPr>
        <xdr:cNvPr id="222" name="テキスト ボックス 221">
          <a:extLst>
            <a:ext uri="{FF2B5EF4-FFF2-40B4-BE49-F238E27FC236}">
              <a16:creationId xmlns:a16="http://schemas.microsoft.com/office/drawing/2014/main" id="{7A91CDB7-F7CE-44A9-84A6-8F76352DAAF8}"/>
            </a:ext>
          </a:extLst>
        </xdr:cNvPr>
        <xdr:cNvSpPr txBox="1"/>
      </xdr:nvSpPr>
      <xdr:spPr>
        <a:xfrm>
          <a:off x="5527040" y="943864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24765</xdr:rowOff>
    </xdr:from>
    <xdr:to>
      <xdr:col>59</xdr:col>
      <xdr:colOff>50800</xdr:colOff>
      <xdr:row>57</xdr:row>
      <xdr:rowOff>24765</xdr:rowOff>
    </xdr:to>
    <xdr:cxnSp macro="">
      <xdr:nvCxnSpPr>
        <xdr:cNvPr id="223" name="直線コネクタ 222">
          <a:extLst>
            <a:ext uri="{FF2B5EF4-FFF2-40B4-BE49-F238E27FC236}">
              <a16:creationId xmlns:a16="http://schemas.microsoft.com/office/drawing/2014/main" id="{4DEAC597-C669-4778-B9F6-A970F5F234D0}"/>
            </a:ext>
          </a:extLst>
        </xdr:cNvPr>
        <xdr:cNvCxnSpPr/>
      </xdr:nvCxnSpPr>
      <xdr:spPr>
        <a:xfrm>
          <a:off x="5953125" y="9267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53975</xdr:rowOff>
    </xdr:from>
    <xdr:ext cx="465455" cy="257175"/>
    <xdr:sp macro="" textlink="">
      <xdr:nvSpPr>
        <xdr:cNvPr id="224" name="テキスト ボックス 223">
          <a:extLst>
            <a:ext uri="{FF2B5EF4-FFF2-40B4-BE49-F238E27FC236}">
              <a16:creationId xmlns:a16="http://schemas.microsoft.com/office/drawing/2014/main" id="{2D5B2AD8-3F6B-434A-923F-B20106EE53A1}"/>
            </a:ext>
          </a:extLst>
        </xdr:cNvPr>
        <xdr:cNvSpPr txBox="1"/>
      </xdr:nvSpPr>
      <xdr:spPr>
        <a:xfrm>
          <a:off x="5527040" y="913130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40640</xdr:rowOff>
    </xdr:from>
    <xdr:to>
      <xdr:col>59</xdr:col>
      <xdr:colOff>50800</xdr:colOff>
      <xdr:row>55</xdr:row>
      <xdr:rowOff>40640</xdr:rowOff>
    </xdr:to>
    <xdr:cxnSp macro="">
      <xdr:nvCxnSpPr>
        <xdr:cNvPr id="225" name="直線コネクタ 224">
          <a:extLst>
            <a:ext uri="{FF2B5EF4-FFF2-40B4-BE49-F238E27FC236}">
              <a16:creationId xmlns:a16="http://schemas.microsoft.com/office/drawing/2014/main" id="{C31A5700-2C5C-4C67-A079-AEBEDD2BC49B}"/>
            </a:ext>
          </a:extLst>
        </xdr:cNvPr>
        <xdr:cNvCxnSpPr/>
      </xdr:nvCxnSpPr>
      <xdr:spPr>
        <a:xfrm>
          <a:off x="5953125" y="895604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69850</xdr:rowOff>
    </xdr:from>
    <xdr:ext cx="465455" cy="259080"/>
    <xdr:sp macro="" textlink="">
      <xdr:nvSpPr>
        <xdr:cNvPr id="226" name="テキスト ボックス 225">
          <a:extLst>
            <a:ext uri="{FF2B5EF4-FFF2-40B4-BE49-F238E27FC236}">
              <a16:creationId xmlns:a16="http://schemas.microsoft.com/office/drawing/2014/main" id="{FD889F95-A7AD-4715-86AA-A68EDA3EE35D}"/>
            </a:ext>
          </a:extLst>
        </xdr:cNvPr>
        <xdr:cNvSpPr txBox="1"/>
      </xdr:nvSpPr>
      <xdr:spPr>
        <a:xfrm>
          <a:off x="5527040" y="88201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AF37590A-6D4B-4620-852A-47D268BAAFA7}"/>
            </a:ext>
          </a:extLst>
        </xdr:cNvPr>
        <xdr:cNvCxnSpPr/>
      </xdr:nvCxnSpPr>
      <xdr:spPr>
        <a:xfrm>
          <a:off x="5953125" y="86487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86360</xdr:rowOff>
    </xdr:from>
    <xdr:ext cx="465455" cy="257175"/>
    <xdr:sp macro="" textlink="">
      <xdr:nvSpPr>
        <xdr:cNvPr id="228" name="テキスト ボックス 227">
          <a:extLst>
            <a:ext uri="{FF2B5EF4-FFF2-40B4-BE49-F238E27FC236}">
              <a16:creationId xmlns:a16="http://schemas.microsoft.com/office/drawing/2014/main" id="{60B60512-E69A-4603-AB6F-34B96B077915}"/>
            </a:ext>
          </a:extLst>
        </xdr:cNvPr>
        <xdr:cNvSpPr txBox="1"/>
      </xdr:nvSpPr>
      <xdr:spPr>
        <a:xfrm>
          <a:off x="5527040" y="851281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4E6CD4BE-7647-4E11-A83F-CE38E44E6F8F}"/>
            </a:ext>
          </a:extLst>
        </xdr:cNvPr>
        <xdr:cNvSpPr/>
      </xdr:nvSpPr>
      <xdr:spPr>
        <a:xfrm>
          <a:off x="5953125" y="864870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0</xdr:rowOff>
    </xdr:from>
    <xdr:to>
      <xdr:col>54</xdr:col>
      <xdr:colOff>189865</xdr:colOff>
      <xdr:row>63</xdr:row>
      <xdr:rowOff>116205</xdr:rowOff>
    </xdr:to>
    <xdr:cxnSp macro="">
      <xdr:nvCxnSpPr>
        <xdr:cNvPr id="230" name="直線コネクタ 229">
          <a:extLst>
            <a:ext uri="{FF2B5EF4-FFF2-40B4-BE49-F238E27FC236}">
              <a16:creationId xmlns:a16="http://schemas.microsoft.com/office/drawing/2014/main" id="{A5CD8C9D-6E62-4E37-B2A2-7563F4225E11}"/>
            </a:ext>
          </a:extLst>
        </xdr:cNvPr>
        <xdr:cNvCxnSpPr/>
      </xdr:nvCxnSpPr>
      <xdr:spPr>
        <a:xfrm flipV="1">
          <a:off x="9429115" y="9077325"/>
          <a:ext cx="0" cy="1249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120650</xdr:rowOff>
    </xdr:from>
    <xdr:ext cx="469900" cy="257175"/>
    <xdr:sp macro="" textlink="">
      <xdr:nvSpPr>
        <xdr:cNvPr id="231" name="【体育館・プール】&#10;一人当たり面積最小値テキスト">
          <a:extLst>
            <a:ext uri="{FF2B5EF4-FFF2-40B4-BE49-F238E27FC236}">
              <a16:creationId xmlns:a16="http://schemas.microsoft.com/office/drawing/2014/main" id="{9C47D2D9-A639-4D6D-9BE2-5D719068FF18}"/>
            </a:ext>
          </a:extLst>
        </xdr:cNvPr>
        <xdr:cNvSpPr txBox="1"/>
      </xdr:nvSpPr>
      <xdr:spPr>
        <a:xfrm>
          <a:off x="9467850" y="1033462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0.057</a:t>
          </a:r>
          <a:endParaRPr kumimoji="1" lang="ja-JP" altLang="en-US" sz="1000" b="1">
            <a:latin typeface="ＭＳ Ｐゴシック"/>
            <a:ea typeface="ＭＳ Ｐゴシック"/>
          </a:endParaRPr>
        </a:p>
      </xdr:txBody>
    </xdr:sp>
    <xdr:clientData/>
  </xdr:oneCellAnchor>
  <xdr:twoCellAnchor>
    <xdr:from>
      <xdr:col>54</xdr:col>
      <xdr:colOff>101600</xdr:colOff>
      <xdr:row>63</xdr:row>
      <xdr:rowOff>116205</xdr:rowOff>
    </xdr:from>
    <xdr:to>
      <xdr:col>55</xdr:col>
      <xdr:colOff>88900</xdr:colOff>
      <xdr:row>63</xdr:row>
      <xdr:rowOff>116205</xdr:rowOff>
    </xdr:to>
    <xdr:cxnSp macro="">
      <xdr:nvCxnSpPr>
        <xdr:cNvPr id="232" name="直線コネクタ 231">
          <a:extLst>
            <a:ext uri="{FF2B5EF4-FFF2-40B4-BE49-F238E27FC236}">
              <a16:creationId xmlns:a16="http://schemas.microsoft.com/office/drawing/2014/main" id="{5F783678-182C-46B0-9EBA-2C29BE8A402B}"/>
            </a:ext>
          </a:extLst>
        </xdr:cNvPr>
        <xdr:cNvCxnSpPr/>
      </xdr:nvCxnSpPr>
      <xdr:spPr>
        <a:xfrm>
          <a:off x="9363075" y="10327005"/>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118110</xdr:rowOff>
    </xdr:from>
    <xdr:ext cx="469900" cy="259080"/>
    <xdr:sp macro="" textlink="">
      <xdr:nvSpPr>
        <xdr:cNvPr id="233" name="【体育館・プール】&#10;一人当たり面積最大値テキスト">
          <a:extLst>
            <a:ext uri="{FF2B5EF4-FFF2-40B4-BE49-F238E27FC236}">
              <a16:creationId xmlns:a16="http://schemas.microsoft.com/office/drawing/2014/main" id="{2B0C549A-EC94-44B8-9ED1-5E017E430B7E}"/>
            </a:ext>
          </a:extLst>
        </xdr:cNvPr>
        <xdr:cNvSpPr txBox="1"/>
      </xdr:nvSpPr>
      <xdr:spPr>
        <a:xfrm>
          <a:off x="9467850" y="88747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0.460</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0</xdr:rowOff>
    </xdr:from>
    <xdr:to>
      <xdr:col>55</xdr:col>
      <xdr:colOff>88900</xdr:colOff>
      <xdr:row>56</xdr:row>
      <xdr:rowOff>0</xdr:rowOff>
    </xdr:to>
    <xdr:cxnSp macro="">
      <xdr:nvCxnSpPr>
        <xdr:cNvPr id="234" name="直線コネクタ 233">
          <a:extLst>
            <a:ext uri="{FF2B5EF4-FFF2-40B4-BE49-F238E27FC236}">
              <a16:creationId xmlns:a16="http://schemas.microsoft.com/office/drawing/2014/main" id="{A8ED74E6-C1E2-4783-A22D-EB446A746CD3}"/>
            </a:ext>
          </a:extLst>
        </xdr:cNvPr>
        <xdr:cNvCxnSpPr/>
      </xdr:nvCxnSpPr>
      <xdr:spPr>
        <a:xfrm>
          <a:off x="9363075" y="9077325"/>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59690</xdr:rowOff>
    </xdr:from>
    <xdr:ext cx="469900" cy="259080"/>
    <xdr:sp macro="" textlink="">
      <xdr:nvSpPr>
        <xdr:cNvPr id="235" name="【体育館・プール】&#10;一人当たり面積平均値テキスト">
          <a:extLst>
            <a:ext uri="{FF2B5EF4-FFF2-40B4-BE49-F238E27FC236}">
              <a16:creationId xmlns:a16="http://schemas.microsoft.com/office/drawing/2014/main" id="{FC33FAD5-803E-4880-ACC0-666C698508DD}"/>
            </a:ext>
          </a:extLst>
        </xdr:cNvPr>
        <xdr:cNvSpPr txBox="1"/>
      </xdr:nvSpPr>
      <xdr:spPr>
        <a:xfrm>
          <a:off x="9467850" y="99466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81280</xdr:rowOff>
    </xdr:from>
    <xdr:to>
      <xdr:col>55</xdr:col>
      <xdr:colOff>50800</xdr:colOff>
      <xdr:row>62</xdr:row>
      <xdr:rowOff>11430</xdr:rowOff>
    </xdr:to>
    <xdr:sp macro="" textlink="">
      <xdr:nvSpPr>
        <xdr:cNvPr id="236" name="フローチャート: 判断 235">
          <a:extLst>
            <a:ext uri="{FF2B5EF4-FFF2-40B4-BE49-F238E27FC236}">
              <a16:creationId xmlns:a16="http://schemas.microsoft.com/office/drawing/2014/main" id="{4ACFFE29-3BC2-4357-B2D8-FA5AC699805F}"/>
            </a:ext>
          </a:extLst>
        </xdr:cNvPr>
        <xdr:cNvSpPr/>
      </xdr:nvSpPr>
      <xdr:spPr>
        <a:xfrm>
          <a:off x="9401175" y="997140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68580</xdr:rowOff>
    </xdr:from>
    <xdr:to>
      <xdr:col>50</xdr:col>
      <xdr:colOff>165100</xdr:colOff>
      <xdr:row>61</xdr:row>
      <xdr:rowOff>170180</xdr:rowOff>
    </xdr:to>
    <xdr:sp macro="" textlink="">
      <xdr:nvSpPr>
        <xdr:cNvPr id="237" name="フローチャート: 判断 236">
          <a:extLst>
            <a:ext uri="{FF2B5EF4-FFF2-40B4-BE49-F238E27FC236}">
              <a16:creationId xmlns:a16="http://schemas.microsoft.com/office/drawing/2014/main" id="{2B191D44-5C75-4CB1-96AC-D029B017B8EA}"/>
            </a:ext>
          </a:extLst>
        </xdr:cNvPr>
        <xdr:cNvSpPr/>
      </xdr:nvSpPr>
      <xdr:spPr>
        <a:xfrm>
          <a:off x="8639175" y="99523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68580</xdr:rowOff>
    </xdr:from>
    <xdr:to>
      <xdr:col>46</xdr:col>
      <xdr:colOff>38100</xdr:colOff>
      <xdr:row>61</xdr:row>
      <xdr:rowOff>170180</xdr:rowOff>
    </xdr:to>
    <xdr:sp macro="" textlink="">
      <xdr:nvSpPr>
        <xdr:cNvPr id="238" name="フローチャート: 判断 237">
          <a:extLst>
            <a:ext uri="{FF2B5EF4-FFF2-40B4-BE49-F238E27FC236}">
              <a16:creationId xmlns:a16="http://schemas.microsoft.com/office/drawing/2014/main" id="{76486E09-B109-4D59-A484-06F947C4C456}"/>
            </a:ext>
          </a:extLst>
        </xdr:cNvPr>
        <xdr:cNvSpPr/>
      </xdr:nvSpPr>
      <xdr:spPr>
        <a:xfrm>
          <a:off x="7839075" y="99523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84455</xdr:rowOff>
    </xdr:from>
    <xdr:to>
      <xdr:col>41</xdr:col>
      <xdr:colOff>101600</xdr:colOff>
      <xdr:row>62</xdr:row>
      <xdr:rowOff>14605</xdr:rowOff>
    </xdr:to>
    <xdr:sp macro="" textlink="">
      <xdr:nvSpPr>
        <xdr:cNvPr id="239" name="フローチャート: 判断 238">
          <a:extLst>
            <a:ext uri="{FF2B5EF4-FFF2-40B4-BE49-F238E27FC236}">
              <a16:creationId xmlns:a16="http://schemas.microsoft.com/office/drawing/2014/main" id="{6192A0DF-3FAA-4960-9BCE-020EF984B6CD}"/>
            </a:ext>
          </a:extLst>
        </xdr:cNvPr>
        <xdr:cNvSpPr/>
      </xdr:nvSpPr>
      <xdr:spPr>
        <a:xfrm>
          <a:off x="7029450" y="997458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141605</xdr:rowOff>
    </xdr:from>
    <xdr:to>
      <xdr:col>36</xdr:col>
      <xdr:colOff>165100</xdr:colOff>
      <xdr:row>61</xdr:row>
      <xdr:rowOff>71755</xdr:rowOff>
    </xdr:to>
    <xdr:sp macro="" textlink="">
      <xdr:nvSpPr>
        <xdr:cNvPr id="240" name="フローチャート: 判断 239">
          <a:extLst>
            <a:ext uri="{FF2B5EF4-FFF2-40B4-BE49-F238E27FC236}">
              <a16:creationId xmlns:a16="http://schemas.microsoft.com/office/drawing/2014/main" id="{48400ABE-EB21-448F-9D42-676ABD7AC684}"/>
            </a:ext>
          </a:extLst>
        </xdr:cNvPr>
        <xdr:cNvSpPr/>
      </xdr:nvSpPr>
      <xdr:spPr>
        <a:xfrm>
          <a:off x="6238875" y="986980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7175"/>
    <xdr:sp macro="" textlink="">
      <xdr:nvSpPr>
        <xdr:cNvPr id="241" name="テキスト ボックス 240">
          <a:extLst>
            <a:ext uri="{FF2B5EF4-FFF2-40B4-BE49-F238E27FC236}">
              <a16:creationId xmlns:a16="http://schemas.microsoft.com/office/drawing/2014/main" id="{650FDF7B-7BD8-47D0-92B6-44F8CDC050C8}"/>
            </a:ext>
          </a:extLst>
        </xdr:cNvPr>
        <xdr:cNvSpPr txBox="1"/>
      </xdr:nvSpPr>
      <xdr:spPr>
        <a:xfrm>
          <a:off x="9258300" y="1080833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7175"/>
    <xdr:sp macro="" textlink="">
      <xdr:nvSpPr>
        <xdr:cNvPr id="242" name="テキスト ボックス 241">
          <a:extLst>
            <a:ext uri="{FF2B5EF4-FFF2-40B4-BE49-F238E27FC236}">
              <a16:creationId xmlns:a16="http://schemas.microsoft.com/office/drawing/2014/main" id="{9776FDB6-3923-4999-9247-9792A8782C1E}"/>
            </a:ext>
          </a:extLst>
        </xdr:cNvPr>
        <xdr:cNvSpPr txBox="1"/>
      </xdr:nvSpPr>
      <xdr:spPr>
        <a:xfrm>
          <a:off x="8515350" y="1080833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7175"/>
    <xdr:sp macro="" textlink="">
      <xdr:nvSpPr>
        <xdr:cNvPr id="243" name="テキスト ボックス 242">
          <a:extLst>
            <a:ext uri="{FF2B5EF4-FFF2-40B4-BE49-F238E27FC236}">
              <a16:creationId xmlns:a16="http://schemas.microsoft.com/office/drawing/2014/main" id="{E23518C9-9043-4552-91CA-7DB292DAEB0B}"/>
            </a:ext>
          </a:extLst>
        </xdr:cNvPr>
        <xdr:cNvSpPr txBox="1"/>
      </xdr:nvSpPr>
      <xdr:spPr>
        <a:xfrm>
          <a:off x="7715250" y="1080833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7175"/>
    <xdr:sp macro="" textlink="">
      <xdr:nvSpPr>
        <xdr:cNvPr id="244" name="テキスト ボックス 243">
          <a:extLst>
            <a:ext uri="{FF2B5EF4-FFF2-40B4-BE49-F238E27FC236}">
              <a16:creationId xmlns:a16="http://schemas.microsoft.com/office/drawing/2014/main" id="{7EE11D70-31A8-40D9-8F9C-E0E1304455AA}"/>
            </a:ext>
          </a:extLst>
        </xdr:cNvPr>
        <xdr:cNvSpPr txBox="1"/>
      </xdr:nvSpPr>
      <xdr:spPr>
        <a:xfrm>
          <a:off x="6905625" y="1080833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7175"/>
    <xdr:sp macro="" textlink="">
      <xdr:nvSpPr>
        <xdr:cNvPr id="245" name="テキスト ボックス 244">
          <a:extLst>
            <a:ext uri="{FF2B5EF4-FFF2-40B4-BE49-F238E27FC236}">
              <a16:creationId xmlns:a16="http://schemas.microsoft.com/office/drawing/2014/main" id="{BEFFABFE-F1A1-4C57-AA9F-558768771236}"/>
            </a:ext>
          </a:extLst>
        </xdr:cNvPr>
        <xdr:cNvSpPr txBox="1"/>
      </xdr:nvSpPr>
      <xdr:spPr>
        <a:xfrm>
          <a:off x="6115050" y="1080833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59</xdr:row>
      <xdr:rowOff>15875</xdr:rowOff>
    </xdr:from>
    <xdr:to>
      <xdr:col>55</xdr:col>
      <xdr:colOff>50800</xdr:colOff>
      <xdr:row>59</xdr:row>
      <xdr:rowOff>117475</xdr:rowOff>
    </xdr:to>
    <xdr:sp macro="" textlink="">
      <xdr:nvSpPr>
        <xdr:cNvPr id="246" name="楕円 245">
          <a:extLst>
            <a:ext uri="{FF2B5EF4-FFF2-40B4-BE49-F238E27FC236}">
              <a16:creationId xmlns:a16="http://schemas.microsoft.com/office/drawing/2014/main" id="{AA84E10C-A9A9-440E-A0F2-821324F7EF76}"/>
            </a:ext>
          </a:extLst>
        </xdr:cNvPr>
        <xdr:cNvSpPr/>
      </xdr:nvSpPr>
      <xdr:spPr>
        <a:xfrm>
          <a:off x="9401175" y="957897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38735</xdr:rowOff>
    </xdr:from>
    <xdr:ext cx="469900" cy="259080"/>
    <xdr:sp macro="" textlink="">
      <xdr:nvSpPr>
        <xdr:cNvPr id="247" name="【体育館・プール】&#10;一人当たり面積該当値テキスト">
          <a:extLst>
            <a:ext uri="{FF2B5EF4-FFF2-40B4-BE49-F238E27FC236}">
              <a16:creationId xmlns:a16="http://schemas.microsoft.com/office/drawing/2014/main" id="{96ED168D-58A7-4D4F-ADE9-C6892246FA04}"/>
            </a:ext>
          </a:extLst>
        </xdr:cNvPr>
        <xdr:cNvSpPr txBox="1"/>
      </xdr:nvSpPr>
      <xdr:spPr>
        <a:xfrm>
          <a:off x="9467850" y="94399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0.282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141605</xdr:rowOff>
    </xdr:from>
    <xdr:to>
      <xdr:col>50</xdr:col>
      <xdr:colOff>165100</xdr:colOff>
      <xdr:row>59</xdr:row>
      <xdr:rowOff>71755</xdr:rowOff>
    </xdr:to>
    <xdr:sp macro="" textlink="">
      <xdr:nvSpPr>
        <xdr:cNvPr id="248" name="楕円 247">
          <a:extLst>
            <a:ext uri="{FF2B5EF4-FFF2-40B4-BE49-F238E27FC236}">
              <a16:creationId xmlns:a16="http://schemas.microsoft.com/office/drawing/2014/main" id="{D6AC7AA2-7E3D-48E7-8CE7-9AE0870233EF}"/>
            </a:ext>
          </a:extLst>
        </xdr:cNvPr>
        <xdr:cNvSpPr/>
      </xdr:nvSpPr>
      <xdr:spPr>
        <a:xfrm>
          <a:off x="8639175" y="954595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20955</xdr:rowOff>
    </xdr:from>
    <xdr:to>
      <xdr:col>55</xdr:col>
      <xdr:colOff>0</xdr:colOff>
      <xdr:row>59</xdr:row>
      <xdr:rowOff>66675</xdr:rowOff>
    </xdr:to>
    <xdr:cxnSp macro="">
      <xdr:nvCxnSpPr>
        <xdr:cNvPr id="249" name="直線コネクタ 248">
          <a:extLst>
            <a:ext uri="{FF2B5EF4-FFF2-40B4-BE49-F238E27FC236}">
              <a16:creationId xmlns:a16="http://schemas.microsoft.com/office/drawing/2014/main" id="{58C7D9E8-09AA-4C82-917A-028BC1DDDD36}"/>
            </a:ext>
          </a:extLst>
        </xdr:cNvPr>
        <xdr:cNvCxnSpPr/>
      </xdr:nvCxnSpPr>
      <xdr:spPr>
        <a:xfrm>
          <a:off x="8686800" y="9584055"/>
          <a:ext cx="74295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171450</xdr:rowOff>
    </xdr:from>
    <xdr:to>
      <xdr:col>46</xdr:col>
      <xdr:colOff>38100</xdr:colOff>
      <xdr:row>59</xdr:row>
      <xdr:rowOff>101600</xdr:rowOff>
    </xdr:to>
    <xdr:sp macro="" textlink="">
      <xdr:nvSpPr>
        <xdr:cNvPr id="250" name="楕円 249">
          <a:extLst>
            <a:ext uri="{FF2B5EF4-FFF2-40B4-BE49-F238E27FC236}">
              <a16:creationId xmlns:a16="http://schemas.microsoft.com/office/drawing/2014/main" id="{4957FDCE-BA90-40C8-9509-37F5209346D0}"/>
            </a:ext>
          </a:extLst>
        </xdr:cNvPr>
        <xdr:cNvSpPr/>
      </xdr:nvSpPr>
      <xdr:spPr>
        <a:xfrm>
          <a:off x="7839075" y="956310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20955</xdr:rowOff>
    </xdr:from>
    <xdr:to>
      <xdr:col>50</xdr:col>
      <xdr:colOff>114300</xdr:colOff>
      <xdr:row>59</xdr:row>
      <xdr:rowOff>50800</xdr:rowOff>
    </xdr:to>
    <xdr:cxnSp macro="">
      <xdr:nvCxnSpPr>
        <xdr:cNvPr id="251" name="直線コネクタ 250">
          <a:extLst>
            <a:ext uri="{FF2B5EF4-FFF2-40B4-BE49-F238E27FC236}">
              <a16:creationId xmlns:a16="http://schemas.microsoft.com/office/drawing/2014/main" id="{27219EC7-8C21-4EDB-B1A9-54B779E48D7A}"/>
            </a:ext>
          </a:extLst>
        </xdr:cNvPr>
        <xdr:cNvCxnSpPr/>
      </xdr:nvCxnSpPr>
      <xdr:spPr>
        <a:xfrm flipV="1">
          <a:off x="7886700" y="9584055"/>
          <a:ext cx="8001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164465</xdr:rowOff>
    </xdr:from>
    <xdr:to>
      <xdr:col>41</xdr:col>
      <xdr:colOff>101600</xdr:colOff>
      <xdr:row>59</xdr:row>
      <xdr:rowOff>94615</xdr:rowOff>
    </xdr:to>
    <xdr:sp macro="" textlink="">
      <xdr:nvSpPr>
        <xdr:cNvPr id="252" name="楕円 251">
          <a:extLst>
            <a:ext uri="{FF2B5EF4-FFF2-40B4-BE49-F238E27FC236}">
              <a16:creationId xmlns:a16="http://schemas.microsoft.com/office/drawing/2014/main" id="{97E9D10D-1A6C-4787-955D-1FC7241E2166}"/>
            </a:ext>
          </a:extLst>
        </xdr:cNvPr>
        <xdr:cNvSpPr/>
      </xdr:nvSpPr>
      <xdr:spPr>
        <a:xfrm>
          <a:off x="7029450" y="95624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43815</xdr:rowOff>
    </xdr:from>
    <xdr:to>
      <xdr:col>45</xdr:col>
      <xdr:colOff>177800</xdr:colOff>
      <xdr:row>59</xdr:row>
      <xdr:rowOff>50800</xdr:rowOff>
    </xdr:to>
    <xdr:cxnSp macro="">
      <xdr:nvCxnSpPr>
        <xdr:cNvPr id="253" name="直線コネクタ 252">
          <a:extLst>
            <a:ext uri="{FF2B5EF4-FFF2-40B4-BE49-F238E27FC236}">
              <a16:creationId xmlns:a16="http://schemas.microsoft.com/office/drawing/2014/main" id="{E7CF4EF7-13B1-4CCA-8C35-FFE4C6CF4065}"/>
            </a:ext>
          </a:extLst>
        </xdr:cNvPr>
        <xdr:cNvCxnSpPr/>
      </xdr:nvCxnSpPr>
      <xdr:spPr>
        <a:xfrm>
          <a:off x="7077075" y="9610090"/>
          <a:ext cx="8096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3175</xdr:rowOff>
    </xdr:from>
    <xdr:to>
      <xdr:col>36</xdr:col>
      <xdr:colOff>165100</xdr:colOff>
      <xdr:row>59</xdr:row>
      <xdr:rowOff>104775</xdr:rowOff>
    </xdr:to>
    <xdr:sp macro="" textlink="">
      <xdr:nvSpPr>
        <xdr:cNvPr id="254" name="楕円 253">
          <a:extLst>
            <a:ext uri="{FF2B5EF4-FFF2-40B4-BE49-F238E27FC236}">
              <a16:creationId xmlns:a16="http://schemas.microsoft.com/office/drawing/2014/main" id="{F8A023B3-7ACA-4AB9-9EDF-C2869AA3262B}"/>
            </a:ext>
          </a:extLst>
        </xdr:cNvPr>
        <xdr:cNvSpPr/>
      </xdr:nvSpPr>
      <xdr:spPr>
        <a:xfrm>
          <a:off x="6238875" y="95694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43815</xdr:rowOff>
    </xdr:from>
    <xdr:to>
      <xdr:col>41</xdr:col>
      <xdr:colOff>50800</xdr:colOff>
      <xdr:row>59</xdr:row>
      <xdr:rowOff>53975</xdr:rowOff>
    </xdr:to>
    <xdr:cxnSp macro="">
      <xdr:nvCxnSpPr>
        <xdr:cNvPr id="255" name="直線コネクタ 254">
          <a:extLst>
            <a:ext uri="{FF2B5EF4-FFF2-40B4-BE49-F238E27FC236}">
              <a16:creationId xmlns:a16="http://schemas.microsoft.com/office/drawing/2014/main" id="{F3166FF6-E187-4C2A-8F96-BF0839F2504C}"/>
            </a:ext>
          </a:extLst>
        </xdr:cNvPr>
        <xdr:cNvCxnSpPr/>
      </xdr:nvCxnSpPr>
      <xdr:spPr>
        <a:xfrm flipV="1">
          <a:off x="6286500" y="9610090"/>
          <a:ext cx="790575"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61</xdr:row>
      <xdr:rowOff>161290</xdr:rowOff>
    </xdr:from>
    <xdr:ext cx="469900" cy="259080"/>
    <xdr:sp macro="" textlink="">
      <xdr:nvSpPr>
        <xdr:cNvPr id="256" name="n_1aveValue【体育館・プール】&#10;一人当たり面積">
          <a:extLst>
            <a:ext uri="{FF2B5EF4-FFF2-40B4-BE49-F238E27FC236}">
              <a16:creationId xmlns:a16="http://schemas.microsoft.com/office/drawing/2014/main" id="{59A972F0-4442-44A9-A93A-6BC812A69C1C}"/>
            </a:ext>
          </a:extLst>
        </xdr:cNvPr>
        <xdr:cNvSpPr txBox="1"/>
      </xdr:nvSpPr>
      <xdr:spPr>
        <a:xfrm>
          <a:off x="8458200" y="100514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61</xdr:row>
      <xdr:rowOff>161290</xdr:rowOff>
    </xdr:from>
    <xdr:ext cx="467995" cy="259080"/>
    <xdr:sp macro="" textlink="">
      <xdr:nvSpPr>
        <xdr:cNvPr id="257" name="n_2aveValue【体育館・プール】&#10;一人当たり面積">
          <a:extLst>
            <a:ext uri="{FF2B5EF4-FFF2-40B4-BE49-F238E27FC236}">
              <a16:creationId xmlns:a16="http://schemas.microsoft.com/office/drawing/2014/main" id="{BC83C590-2476-4F31-BDB0-5CCECA645796}"/>
            </a:ext>
          </a:extLst>
        </xdr:cNvPr>
        <xdr:cNvSpPr txBox="1"/>
      </xdr:nvSpPr>
      <xdr:spPr>
        <a:xfrm>
          <a:off x="7677150" y="1005141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0.161</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62</xdr:row>
      <xdr:rowOff>6350</xdr:rowOff>
    </xdr:from>
    <xdr:ext cx="467995" cy="257175"/>
    <xdr:sp macro="" textlink="">
      <xdr:nvSpPr>
        <xdr:cNvPr id="258" name="n_3aveValue【体育館・プール】&#10;一人当たり面積">
          <a:extLst>
            <a:ext uri="{FF2B5EF4-FFF2-40B4-BE49-F238E27FC236}">
              <a16:creationId xmlns:a16="http://schemas.microsoft.com/office/drawing/2014/main" id="{D5A3D10F-44C2-4005-BFF5-C1940160C061}"/>
            </a:ext>
          </a:extLst>
        </xdr:cNvPr>
        <xdr:cNvSpPr txBox="1"/>
      </xdr:nvSpPr>
      <xdr:spPr>
        <a:xfrm>
          <a:off x="6867525" y="1005840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61</xdr:row>
      <xdr:rowOff>63500</xdr:rowOff>
    </xdr:from>
    <xdr:ext cx="467995" cy="257175"/>
    <xdr:sp macro="" textlink="">
      <xdr:nvSpPr>
        <xdr:cNvPr id="259" name="n_4aveValue【体育館・プール】&#10;一人当たり面積">
          <a:extLst>
            <a:ext uri="{FF2B5EF4-FFF2-40B4-BE49-F238E27FC236}">
              <a16:creationId xmlns:a16="http://schemas.microsoft.com/office/drawing/2014/main" id="{D9881E47-7E84-4D68-9822-15DA24061B0A}"/>
            </a:ext>
          </a:extLst>
        </xdr:cNvPr>
        <xdr:cNvSpPr txBox="1"/>
      </xdr:nvSpPr>
      <xdr:spPr>
        <a:xfrm>
          <a:off x="6067425" y="995362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57</xdr:row>
      <xdr:rowOff>88265</xdr:rowOff>
    </xdr:from>
    <xdr:ext cx="469900" cy="257175"/>
    <xdr:sp macro="" textlink="">
      <xdr:nvSpPr>
        <xdr:cNvPr id="260" name="n_1mainValue【体育館・プール】&#10;一人当たり面積">
          <a:extLst>
            <a:ext uri="{FF2B5EF4-FFF2-40B4-BE49-F238E27FC236}">
              <a16:creationId xmlns:a16="http://schemas.microsoft.com/office/drawing/2014/main" id="{22BE14CA-7C0A-4F61-BE2B-F14380E6985C}"/>
            </a:ext>
          </a:extLst>
        </xdr:cNvPr>
        <xdr:cNvSpPr txBox="1"/>
      </xdr:nvSpPr>
      <xdr:spPr>
        <a:xfrm>
          <a:off x="8458200" y="932434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57</xdr:row>
      <xdr:rowOff>118110</xdr:rowOff>
    </xdr:from>
    <xdr:ext cx="467995" cy="259080"/>
    <xdr:sp macro="" textlink="">
      <xdr:nvSpPr>
        <xdr:cNvPr id="261" name="n_2mainValue【体育館・プール】&#10;一人当たり面積">
          <a:extLst>
            <a:ext uri="{FF2B5EF4-FFF2-40B4-BE49-F238E27FC236}">
              <a16:creationId xmlns:a16="http://schemas.microsoft.com/office/drawing/2014/main" id="{1EBAF0F7-F7A8-447F-8C15-8CEDB01DB4CB}"/>
            </a:ext>
          </a:extLst>
        </xdr:cNvPr>
        <xdr:cNvSpPr txBox="1"/>
      </xdr:nvSpPr>
      <xdr:spPr>
        <a:xfrm>
          <a:off x="7677150" y="936053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0.287</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57</xdr:row>
      <xdr:rowOff>111125</xdr:rowOff>
    </xdr:from>
    <xdr:ext cx="467995" cy="257175"/>
    <xdr:sp macro="" textlink="">
      <xdr:nvSpPr>
        <xdr:cNvPr id="262" name="n_3mainValue【体育館・プール】&#10;一人当たり面積">
          <a:extLst>
            <a:ext uri="{FF2B5EF4-FFF2-40B4-BE49-F238E27FC236}">
              <a16:creationId xmlns:a16="http://schemas.microsoft.com/office/drawing/2014/main" id="{E44F2486-C017-42E9-AA9F-83A3BF3B9B59}"/>
            </a:ext>
          </a:extLst>
        </xdr:cNvPr>
        <xdr:cNvSpPr txBox="1"/>
      </xdr:nvSpPr>
      <xdr:spPr>
        <a:xfrm>
          <a:off x="6867525" y="935037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57</xdr:row>
      <xdr:rowOff>121285</xdr:rowOff>
    </xdr:from>
    <xdr:ext cx="467995" cy="257175"/>
    <xdr:sp macro="" textlink="">
      <xdr:nvSpPr>
        <xdr:cNvPr id="263" name="n_4mainValue【体育館・プール】&#10;一人当たり面積">
          <a:extLst>
            <a:ext uri="{FF2B5EF4-FFF2-40B4-BE49-F238E27FC236}">
              <a16:creationId xmlns:a16="http://schemas.microsoft.com/office/drawing/2014/main" id="{351E2726-6DA6-4250-AA92-BEB958CC07E4}"/>
            </a:ext>
          </a:extLst>
        </xdr:cNvPr>
        <xdr:cNvSpPr txBox="1"/>
      </xdr:nvSpPr>
      <xdr:spPr>
        <a:xfrm>
          <a:off x="6067425" y="936371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8ECF6E3D-D623-4DD9-962E-AFBF95CBF970}"/>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AC3F4C1C-A025-4688-9FB5-FC581619B811}"/>
            </a:ext>
          </a:extLst>
        </xdr:cNvPr>
        <xdr:cNvSpPr/>
      </xdr:nvSpPr>
      <xdr:spPr>
        <a:xfrm>
          <a:off x="8096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6F92498E-A53D-4A22-9801-462685E262D5}"/>
            </a:ext>
          </a:extLst>
        </xdr:cNvPr>
        <xdr:cNvSpPr/>
      </xdr:nvSpPr>
      <xdr:spPr>
        <a:xfrm>
          <a:off x="8096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2981F61C-59A5-4F9D-B393-5624DC3CC3FE}"/>
            </a:ext>
          </a:extLst>
        </xdr:cNvPr>
        <xdr:cNvSpPr/>
      </xdr:nvSpPr>
      <xdr:spPr>
        <a:xfrm>
          <a:off x="17145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4ED4D241-8CC3-4546-AA77-07D41517F4BF}"/>
            </a:ext>
          </a:extLst>
        </xdr:cNvPr>
        <xdr:cNvSpPr/>
      </xdr:nvSpPr>
      <xdr:spPr>
        <a:xfrm>
          <a:off x="17145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96140587-F8E3-4FD0-B5E8-C2B5D1231E4C}"/>
            </a:ext>
          </a:extLst>
        </xdr:cNvPr>
        <xdr:cNvSpPr/>
      </xdr:nvSpPr>
      <xdr:spPr>
        <a:xfrm>
          <a:off x="27432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98DD5454-4211-4E75-8A95-BE476286EB03}"/>
            </a:ext>
          </a:extLst>
        </xdr:cNvPr>
        <xdr:cNvSpPr/>
      </xdr:nvSpPr>
      <xdr:spPr>
        <a:xfrm>
          <a:off x="27432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A9B8FB60-7610-41FF-A891-67A66392C320}"/>
            </a:ext>
          </a:extLst>
        </xdr:cNvPr>
        <xdr:cNvSpPr/>
      </xdr:nvSpPr>
      <xdr:spPr>
        <a:xfrm>
          <a:off x="685800" y="1224915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6545" cy="223520"/>
    <xdr:sp macro="" textlink="">
      <xdr:nvSpPr>
        <xdr:cNvPr id="272" name="テキスト ボックス 271">
          <a:extLst>
            <a:ext uri="{FF2B5EF4-FFF2-40B4-BE49-F238E27FC236}">
              <a16:creationId xmlns:a16="http://schemas.microsoft.com/office/drawing/2014/main" id="{F44B618D-998F-4370-8DA2-A7646BA7D092}"/>
            </a:ext>
          </a:extLst>
        </xdr:cNvPr>
        <xdr:cNvSpPr txBox="1"/>
      </xdr:nvSpPr>
      <xdr:spPr>
        <a:xfrm>
          <a:off x="666750" y="12068175"/>
          <a:ext cx="29654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9B99F735-D4C0-40CF-AF8A-123370655D81}"/>
            </a:ext>
          </a:extLst>
        </xdr:cNvPr>
        <xdr:cNvCxnSpPr/>
      </xdr:nvCxnSpPr>
      <xdr:spPr>
        <a:xfrm>
          <a:off x="685800" y="144113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5455" cy="259080"/>
    <xdr:sp macro="" textlink="">
      <xdr:nvSpPr>
        <xdr:cNvPr id="274" name="テキスト ボックス 273">
          <a:extLst>
            <a:ext uri="{FF2B5EF4-FFF2-40B4-BE49-F238E27FC236}">
              <a16:creationId xmlns:a16="http://schemas.microsoft.com/office/drawing/2014/main" id="{F3523024-4482-47B8-85C5-5BDE356322DE}"/>
            </a:ext>
          </a:extLst>
        </xdr:cNvPr>
        <xdr:cNvSpPr txBox="1"/>
      </xdr:nvSpPr>
      <xdr:spPr>
        <a:xfrm>
          <a:off x="278765" y="1426591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5" name="直線コネクタ 274">
          <a:extLst>
            <a:ext uri="{FF2B5EF4-FFF2-40B4-BE49-F238E27FC236}">
              <a16:creationId xmlns:a16="http://schemas.microsoft.com/office/drawing/2014/main" id="{FD433150-6C9E-4501-A427-B06C7AF871E5}"/>
            </a:ext>
          </a:extLst>
        </xdr:cNvPr>
        <xdr:cNvCxnSpPr/>
      </xdr:nvCxnSpPr>
      <xdr:spPr>
        <a:xfrm>
          <a:off x="685800" y="139731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67310</xdr:rowOff>
    </xdr:from>
    <xdr:ext cx="465455" cy="259080"/>
    <xdr:sp macro="" textlink="">
      <xdr:nvSpPr>
        <xdr:cNvPr id="276" name="テキスト ボックス 275">
          <a:extLst>
            <a:ext uri="{FF2B5EF4-FFF2-40B4-BE49-F238E27FC236}">
              <a16:creationId xmlns:a16="http://schemas.microsoft.com/office/drawing/2014/main" id="{577F3EB1-5DB6-4D32-8650-850918541B29}"/>
            </a:ext>
          </a:extLst>
        </xdr:cNvPr>
        <xdr:cNvSpPr txBox="1"/>
      </xdr:nvSpPr>
      <xdr:spPr>
        <a:xfrm>
          <a:off x="278765" y="1383728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7" name="直線コネクタ 276">
          <a:extLst>
            <a:ext uri="{FF2B5EF4-FFF2-40B4-BE49-F238E27FC236}">
              <a16:creationId xmlns:a16="http://schemas.microsoft.com/office/drawing/2014/main" id="{BBE03664-EEC5-4814-93CC-BE2EB4856A13}"/>
            </a:ext>
          </a:extLst>
        </xdr:cNvPr>
        <xdr:cNvCxnSpPr/>
      </xdr:nvCxnSpPr>
      <xdr:spPr>
        <a:xfrm>
          <a:off x="685800" y="135445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124460</xdr:rowOff>
    </xdr:from>
    <xdr:ext cx="403225" cy="259080"/>
    <xdr:sp macro="" textlink="">
      <xdr:nvSpPr>
        <xdr:cNvPr id="278" name="テキスト ボックス 277">
          <a:extLst>
            <a:ext uri="{FF2B5EF4-FFF2-40B4-BE49-F238E27FC236}">
              <a16:creationId xmlns:a16="http://schemas.microsoft.com/office/drawing/2014/main" id="{4DB4F6B3-942B-49B0-8A93-C6DBF35B7E12}"/>
            </a:ext>
          </a:extLst>
        </xdr:cNvPr>
        <xdr:cNvSpPr txBox="1"/>
      </xdr:nvSpPr>
      <xdr:spPr>
        <a:xfrm>
          <a:off x="339725" y="134086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9" name="直線コネクタ 278">
          <a:extLst>
            <a:ext uri="{FF2B5EF4-FFF2-40B4-BE49-F238E27FC236}">
              <a16:creationId xmlns:a16="http://schemas.microsoft.com/office/drawing/2014/main" id="{0A707441-4FB5-4D1B-B901-1397018746B5}"/>
            </a:ext>
          </a:extLst>
        </xdr:cNvPr>
        <xdr:cNvCxnSpPr/>
      </xdr:nvCxnSpPr>
      <xdr:spPr>
        <a:xfrm>
          <a:off x="685800" y="131159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10160</xdr:rowOff>
    </xdr:from>
    <xdr:ext cx="403225" cy="259080"/>
    <xdr:sp macro="" textlink="">
      <xdr:nvSpPr>
        <xdr:cNvPr id="280" name="テキスト ボックス 279">
          <a:extLst>
            <a:ext uri="{FF2B5EF4-FFF2-40B4-BE49-F238E27FC236}">
              <a16:creationId xmlns:a16="http://schemas.microsoft.com/office/drawing/2014/main" id="{348CF878-241E-4ABD-8D05-03EE9DB4609B}"/>
            </a:ext>
          </a:extLst>
        </xdr:cNvPr>
        <xdr:cNvSpPr txBox="1"/>
      </xdr:nvSpPr>
      <xdr:spPr>
        <a:xfrm>
          <a:off x="339725" y="129705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1" name="直線コネクタ 280">
          <a:extLst>
            <a:ext uri="{FF2B5EF4-FFF2-40B4-BE49-F238E27FC236}">
              <a16:creationId xmlns:a16="http://schemas.microsoft.com/office/drawing/2014/main" id="{9B11818C-E195-40EE-9386-D87A3A498166}"/>
            </a:ext>
          </a:extLst>
        </xdr:cNvPr>
        <xdr:cNvCxnSpPr/>
      </xdr:nvCxnSpPr>
      <xdr:spPr>
        <a:xfrm>
          <a:off x="685800" y="126777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77</xdr:row>
      <xdr:rowOff>67310</xdr:rowOff>
    </xdr:from>
    <xdr:ext cx="403225" cy="259080"/>
    <xdr:sp macro="" textlink="">
      <xdr:nvSpPr>
        <xdr:cNvPr id="282" name="テキスト ボックス 281">
          <a:extLst>
            <a:ext uri="{FF2B5EF4-FFF2-40B4-BE49-F238E27FC236}">
              <a16:creationId xmlns:a16="http://schemas.microsoft.com/office/drawing/2014/main" id="{E0E96EAB-B309-43AB-A34A-34FA5F5FB92A}"/>
            </a:ext>
          </a:extLst>
        </xdr:cNvPr>
        <xdr:cNvSpPr txBox="1"/>
      </xdr:nvSpPr>
      <xdr:spPr>
        <a:xfrm>
          <a:off x="339725" y="125418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D5DE7CB9-1050-4F82-97AE-2325E00FB3F3}"/>
            </a:ext>
          </a:extLst>
        </xdr:cNvPr>
        <xdr:cNvCxnSpPr/>
      </xdr:nvCxnSpPr>
      <xdr:spPr>
        <a:xfrm>
          <a:off x="685800" y="12249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74</xdr:row>
      <xdr:rowOff>124460</xdr:rowOff>
    </xdr:from>
    <xdr:ext cx="403225" cy="259080"/>
    <xdr:sp macro="" textlink="">
      <xdr:nvSpPr>
        <xdr:cNvPr id="284" name="テキスト ボックス 283">
          <a:extLst>
            <a:ext uri="{FF2B5EF4-FFF2-40B4-BE49-F238E27FC236}">
              <a16:creationId xmlns:a16="http://schemas.microsoft.com/office/drawing/2014/main" id="{E3494DBE-7C27-42B7-9D00-55391C6C6D4B}"/>
            </a:ext>
          </a:extLst>
        </xdr:cNvPr>
        <xdr:cNvSpPr txBox="1"/>
      </xdr:nvSpPr>
      <xdr:spPr>
        <a:xfrm>
          <a:off x="339725" y="121132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D8A59052-513C-48B7-8E52-C63F49D6CF7D}"/>
            </a:ext>
          </a:extLst>
        </xdr:cNvPr>
        <xdr:cNvSpPr/>
      </xdr:nvSpPr>
      <xdr:spPr>
        <a:xfrm>
          <a:off x="685800" y="1224915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140970</xdr:rowOff>
    </xdr:from>
    <xdr:to>
      <xdr:col>24</xdr:col>
      <xdr:colOff>62865</xdr:colOff>
      <xdr:row>84</xdr:row>
      <xdr:rowOff>140970</xdr:rowOff>
    </xdr:to>
    <xdr:cxnSp macro="">
      <xdr:nvCxnSpPr>
        <xdr:cNvPr id="286" name="直線コネクタ 285">
          <a:extLst>
            <a:ext uri="{FF2B5EF4-FFF2-40B4-BE49-F238E27FC236}">
              <a16:creationId xmlns:a16="http://schemas.microsoft.com/office/drawing/2014/main" id="{2F4BDA1F-3399-432E-A9EB-19D4D56C3EAC}"/>
            </a:ext>
          </a:extLst>
        </xdr:cNvPr>
        <xdr:cNvCxnSpPr/>
      </xdr:nvCxnSpPr>
      <xdr:spPr>
        <a:xfrm flipV="1">
          <a:off x="4180840" y="12621895"/>
          <a:ext cx="0" cy="1133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84</xdr:row>
      <xdr:rowOff>144780</xdr:rowOff>
    </xdr:from>
    <xdr:ext cx="405130" cy="257175"/>
    <xdr:sp macro="" textlink="">
      <xdr:nvSpPr>
        <xdr:cNvPr id="287" name="【福祉施設】&#10;有形固定資産減価償却率最小値テキスト">
          <a:extLst>
            <a:ext uri="{FF2B5EF4-FFF2-40B4-BE49-F238E27FC236}">
              <a16:creationId xmlns:a16="http://schemas.microsoft.com/office/drawing/2014/main" id="{22001B95-A94C-4420-BD8D-771246940CAA}"/>
            </a:ext>
          </a:extLst>
        </xdr:cNvPr>
        <xdr:cNvSpPr txBox="1"/>
      </xdr:nvSpPr>
      <xdr:spPr>
        <a:xfrm>
          <a:off x="4219575" y="1375283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89.5</a:t>
          </a:r>
          <a:endParaRPr kumimoji="1" lang="ja-JP" altLang="en-US" sz="1000" b="1">
            <a:latin typeface="ＭＳ Ｐゴシック"/>
            <a:ea typeface="ＭＳ Ｐゴシック"/>
          </a:endParaRPr>
        </a:p>
      </xdr:txBody>
    </xdr:sp>
    <xdr:clientData/>
  </xdr:oneCellAnchor>
  <xdr:twoCellAnchor>
    <xdr:from>
      <xdr:col>23</xdr:col>
      <xdr:colOff>165100</xdr:colOff>
      <xdr:row>84</xdr:row>
      <xdr:rowOff>140970</xdr:rowOff>
    </xdr:from>
    <xdr:to>
      <xdr:col>24</xdr:col>
      <xdr:colOff>152400</xdr:colOff>
      <xdr:row>84</xdr:row>
      <xdr:rowOff>140970</xdr:rowOff>
    </xdr:to>
    <xdr:cxnSp macro="">
      <xdr:nvCxnSpPr>
        <xdr:cNvPr id="288" name="直線コネクタ 287">
          <a:extLst>
            <a:ext uri="{FF2B5EF4-FFF2-40B4-BE49-F238E27FC236}">
              <a16:creationId xmlns:a16="http://schemas.microsoft.com/office/drawing/2014/main" id="{B7EB7D41-16F9-4747-8621-CA11D3ED4217}"/>
            </a:ext>
          </a:extLst>
        </xdr:cNvPr>
        <xdr:cNvCxnSpPr/>
      </xdr:nvCxnSpPr>
      <xdr:spPr>
        <a:xfrm>
          <a:off x="4105275" y="137553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87630</xdr:rowOff>
    </xdr:from>
    <xdr:ext cx="405130" cy="257175"/>
    <xdr:sp macro="" textlink="">
      <xdr:nvSpPr>
        <xdr:cNvPr id="289" name="【福祉施設】&#10;有形固定資産減価償却率最大値テキスト">
          <a:extLst>
            <a:ext uri="{FF2B5EF4-FFF2-40B4-BE49-F238E27FC236}">
              <a16:creationId xmlns:a16="http://schemas.microsoft.com/office/drawing/2014/main" id="{9D116456-CC4F-47C1-BE79-878E242CEA37}"/>
            </a:ext>
          </a:extLst>
        </xdr:cNvPr>
        <xdr:cNvSpPr txBox="1"/>
      </xdr:nvSpPr>
      <xdr:spPr>
        <a:xfrm>
          <a:off x="4219575" y="1240028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37.0</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140970</xdr:rowOff>
    </xdr:from>
    <xdr:to>
      <xdr:col>24</xdr:col>
      <xdr:colOff>152400</xdr:colOff>
      <xdr:row>77</xdr:row>
      <xdr:rowOff>140970</xdr:rowOff>
    </xdr:to>
    <xdr:cxnSp macro="">
      <xdr:nvCxnSpPr>
        <xdr:cNvPr id="290" name="直線コネクタ 289">
          <a:extLst>
            <a:ext uri="{FF2B5EF4-FFF2-40B4-BE49-F238E27FC236}">
              <a16:creationId xmlns:a16="http://schemas.microsoft.com/office/drawing/2014/main" id="{065D5847-F8C2-4650-957B-7B6F4C953AB6}"/>
            </a:ext>
          </a:extLst>
        </xdr:cNvPr>
        <xdr:cNvCxnSpPr/>
      </xdr:nvCxnSpPr>
      <xdr:spPr>
        <a:xfrm>
          <a:off x="4105275" y="126218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163195</xdr:rowOff>
    </xdr:from>
    <xdr:ext cx="405130" cy="259080"/>
    <xdr:sp macro="" textlink="">
      <xdr:nvSpPr>
        <xdr:cNvPr id="291" name="【福祉施設】&#10;有形固定資産減価償却率平均値テキスト">
          <a:extLst>
            <a:ext uri="{FF2B5EF4-FFF2-40B4-BE49-F238E27FC236}">
              <a16:creationId xmlns:a16="http://schemas.microsoft.com/office/drawing/2014/main" id="{5C7FC3F9-3F88-4894-B50A-3BDEE325F080}"/>
            </a:ext>
          </a:extLst>
        </xdr:cNvPr>
        <xdr:cNvSpPr txBox="1"/>
      </xdr:nvSpPr>
      <xdr:spPr>
        <a:xfrm>
          <a:off x="4219575" y="129616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80</xdr:row>
      <xdr:rowOff>140335</xdr:rowOff>
    </xdr:from>
    <xdr:to>
      <xdr:col>24</xdr:col>
      <xdr:colOff>114300</xdr:colOff>
      <xdr:row>81</xdr:row>
      <xdr:rowOff>70485</xdr:rowOff>
    </xdr:to>
    <xdr:sp macro="" textlink="">
      <xdr:nvSpPr>
        <xdr:cNvPr id="292" name="フローチャート: 判断 291">
          <a:extLst>
            <a:ext uri="{FF2B5EF4-FFF2-40B4-BE49-F238E27FC236}">
              <a16:creationId xmlns:a16="http://schemas.microsoft.com/office/drawing/2014/main" id="{B2167DC6-75E0-4C8A-987E-F70148B13CB7}"/>
            </a:ext>
          </a:extLst>
        </xdr:cNvPr>
        <xdr:cNvSpPr/>
      </xdr:nvSpPr>
      <xdr:spPr>
        <a:xfrm>
          <a:off x="4124325" y="1310703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132080</xdr:rowOff>
    </xdr:from>
    <xdr:to>
      <xdr:col>20</xdr:col>
      <xdr:colOff>38100</xdr:colOff>
      <xdr:row>81</xdr:row>
      <xdr:rowOff>61595</xdr:rowOff>
    </xdr:to>
    <xdr:sp macro="" textlink="">
      <xdr:nvSpPr>
        <xdr:cNvPr id="293" name="フローチャート: 判断 292">
          <a:extLst>
            <a:ext uri="{FF2B5EF4-FFF2-40B4-BE49-F238E27FC236}">
              <a16:creationId xmlns:a16="http://schemas.microsoft.com/office/drawing/2014/main" id="{E7A633EE-6DDA-43D5-8E2D-0600AAE78BA0}"/>
            </a:ext>
          </a:extLst>
        </xdr:cNvPr>
        <xdr:cNvSpPr/>
      </xdr:nvSpPr>
      <xdr:spPr>
        <a:xfrm>
          <a:off x="3381375" y="13095605"/>
          <a:ext cx="85725"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83185</xdr:rowOff>
    </xdr:from>
    <xdr:to>
      <xdr:col>15</xdr:col>
      <xdr:colOff>101600</xdr:colOff>
      <xdr:row>81</xdr:row>
      <xdr:rowOff>13335</xdr:rowOff>
    </xdr:to>
    <xdr:sp macro="" textlink="">
      <xdr:nvSpPr>
        <xdr:cNvPr id="294" name="フローチャート: 判断 293">
          <a:extLst>
            <a:ext uri="{FF2B5EF4-FFF2-40B4-BE49-F238E27FC236}">
              <a16:creationId xmlns:a16="http://schemas.microsoft.com/office/drawing/2014/main" id="{8819304C-622E-40A1-B095-FBEA8503E571}"/>
            </a:ext>
          </a:extLst>
        </xdr:cNvPr>
        <xdr:cNvSpPr/>
      </xdr:nvSpPr>
      <xdr:spPr>
        <a:xfrm>
          <a:off x="2571750" y="1304988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71755</xdr:rowOff>
    </xdr:from>
    <xdr:to>
      <xdr:col>10</xdr:col>
      <xdr:colOff>165100</xdr:colOff>
      <xdr:row>81</xdr:row>
      <xdr:rowOff>1905</xdr:rowOff>
    </xdr:to>
    <xdr:sp macro="" textlink="">
      <xdr:nvSpPr>
        <xdr:cNvPr id="295" name="フローチャート: 判断 294">
          <a:extLst>
            <a:ext uri="{FF2B5EF4-FFF2-40B4-BE49-F238E27FC236}">
              <a16:creationId xmlns:a16="http://schemas.microsoft.com/office/drawing/2014/main" id="{BF9C24CA-C5BB-48CF-BD6F-C452F4340334}"/>
            </a:ext>
          </a:extLst>
        </xdr:cNvPr>
        <xdr:cNvSpPr/>
      </xdr:nvSpPr>
      <xdr:spPr>
        <a:xfrm>
          <a:off x="1781175" y="130321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158750</xdr:rowOff>
    </xdr:from>
    <xdr:to>
      <xdr:col>6</xdr:col>
      <xdr:colOff>38100</xdr:colOff>
      <xdr:row>80</xdr:row>
      <xdr:rowOff>88900</xdr:rowOff>
    </xdr:to>
    <xdr:sp macro="" textlink="">
      <xdr:nvSpPr>
        <xdr:cNvPr id="296" name="フローチャート: 判断 295">
          <a:extLst>
            <a:ext uri="{FF2B5EF4-FFF2-40B4-BE49-F238E27FC236}">
              <a16:creationId xmlns:a16="http://schemas.microsoft.com/office/drawing/2014/main" id="{9C5D6585-F5E1-43C1-AAC7-B74103AEB37E}"/>
            </a:ext>
          </a:extLst>
        </xdr:cNvPr>
        <xdr:cNvSpPr/>
      </xdr:nvSpPr>
      <xdr:spPr>
        <a:xfrm>
          <a:off x="981075" y="129635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7" name="テキスト ボックス 296">
          <a:extLst>
            <a:ext uri="{FF2B5EF4-FFF2-40B4-BE49-F238E27FC236}">
              <a16:creationId xmlns:a16="http://schemas.microsoft.com/office/drawing/2014/main" id="{789E16DE-0197-4571-8298-2ADEC31D86D6}"/>
            </a:ext>
          </a:extLst>
        </xdr:cNvPr>
        <xdr:cNvSpPr txBox="1"/>
      </xdr:nvSpPr>
      <xdr:spPr>
        <a:xfrm>
          <a:off x="40100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98" name="テキスト ボックス 297">
          <a:extLst>
            <a:ext uri="{FF2B5EF4-FFF2-40B4-BE49-F238E27FC236}">
              <a16:creationId xmlns:a16="http://schemas.microsoft.com/office/drawing/2014/main" id="{052A7154-0DFB-4331-A6CC-8A97F7B6F26F}"/>
            </a:ext>
          </a:extLst>
        </xdr:cNvPr>
        <xdr:cNvSpPr txBox="1"/>
      </xdr:nvSpPr>
      <xdr:spPr>
        <a:xfrm>
          <a:off x="32575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299" name="テキスト ボックス 298">
          <a:extLst>
            <a:ext uri="{FF2B5EF4-FFF2-40B4-BE49-F238E27FC236}">
              <a16:creationId xmlns:a16="http://schemas.microsoft.com/office/drawing/2014/main" id="{F2DC765F-9A7D-4492-8E73-DC2D93CAAEB0}"/>
            </a:ext>
          </a:extLst>
        </xdr:cNvPr>
        <xdr:cNvSpPr txBox="1"/>
      </xdr:nvSpPr>
      <xdr:spPr>
        <a:xfrm>
          <a:off x="24479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300" name="テキスト ボックス 299">
          <a:extLst>
            <a:ext uri="{FF2B5EF4-FFF2-40B4-BE49-F238E27FC236}">
              <a16:creationId xmlns:a16="http://schemas.microsoft.com/office/drawing/2014/main" id="{95B27128-38F7-4AAC-A184-800C4DEA6B94}"/>
            </a:ext>
          </a:extLst>
        </xdr:cNvPr>
        <xdr:cNvSpPr txBox="1"/>
      </xdr:nvSpPr>
      <xdr:spPr>
        <a:xfrm>
          <a:off x="16573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1" name="テキスト ボックス 300">
          <a:extLst>
            <a:ext uri="{FF2B5EF4-FFF2-40B4-BE49-F238E27FC236}">
              <a16:creationId xmlns:a16="http://schemas.microsoft.com/office/drawing/2014/main" id="{DA37791F-090E-40D3-9812-D44AED82718E}"/>
            </a:ext>
          </a:extLst>
        </xdr:cNvPr>
        <xdr:cNvSpPr txBox="1"/>
      </xdr:nvSpPr>
      <xdr:spPr>
        <a:xfrm>
          <a:off x="8572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81</xdr:row>
      <xdr:rowOff>46990</xdr:rowOff>
    </xdr:from>
    <xdr:to>
      <xdr:col>24</xdr:col>
      <xdr:colOff>114300</xdr:colOff>
      <xdr:row>81</xdr:row>
      <xdr:rowOff>148590</xdr:rowOff>
    </xdr:to>
    <xdr:sp macro="" textlink="">
      <xdr:nvSpPr>
        <xdr:cNvPr id="302" name="楕円 301">
          <a:extLst>
            <a:ext uri="{FF2B5EF4-FFF2-40B4-BE49-F238E27FC236}">
              <a16:creationId xmlns:a16="http://schemas.microsoft.com/office/drawing/2014/main" id="{BF579CBF-EB8D-438C-BF7D-605A364A8753}"/>
            </a:ext>
          </a:extLst>
        </xdr:cNvPr>
        <xdr:cNvSpPr/>
      </xdr:nvSpPr>
      <xdr:spPr>
        <a:xfrm>
          <a:off x="4124325" y="1317561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25400</xdr:rowOff>
    </xdr:from>
    <xdr:ext cx="405130" cy="259080"/>
    <xdr:sp macro="" textlink="">
      <xdr:nvSpPr>
        <xdr:cNvPr id="303" name="【福祉施設】&#10;有形固定資産減価償却率該当値テキスト">
          <a:extLst>
            <a:ext uri="{FF2B5EF4-FFF2-40B4-BE49-F238E27FC236}">
              <a16:creationId xmlns:a16="http://schemas.microsoft.com/office/drawing/2014/main" id="{2ACAEF98-CB6E-45B4-A65D-86AAFFB6769B}"/>
            </a:ext>
          </a:extLst>
        </xdr:cNvPr>
        <xdr:cNvSpPr txBox="1"/>
      </xdr:nvSpPr>
      <xdr:spPr>
        <a:xfrm>
          <a:off x="4219575" y="131540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80</xdr:row>
      <xdr:rowOff>110490</xdr:rowOff>
    </xdr:from>
    <xdr:to>
      <xdr:col>20</xdr:col>
      <xdr:colOff>38100</xdr:colOff>
      <xdr:row>81</xdr:row>
      <xdr:rowOff>40640</xdr:rowOff>
    </xdr:to>
    <xdr:sp macro="" textlink="">
      <xdr:nvSpPr>
        <xdr:cNvPr id="304" name="楕円 303">
          <a:extLst>
            <a:ext uri="{FF2B5EF4-FFF2-40B4-BE49-F238E27FC236}">
              <a16:creationId xmlns:a16="http://schemas.microsoft.com/office/drawing/2014/main" id="{493003CD-F072-4449-B135-4FC7558B6815}"/>
            </a:ext>
          </a:extLst>
        </xdr:cNvPr>
        <xdr:cNvSpPr/>
      </xdr:nvSpPr>
      <xdr:spPr>
        <a:xfrm>
          <a:off x="3381375" y="130708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161290</xdr:rowOff>
    </xdr:from>
    <xdr:to>
      <xdr:col>24</xdr:col>
      <xdr:colOff>63500</xdr:colOff>
      <xdr:row>81</xdr:row>
      <xdr:rowOff>97790</xdr:rowOff>
    </xdr:to>
    <xdr:cxnSp macro="">
      <xdr:nvCxnSpPr>
        <xdr:cNvPr id="305" name="直線コネクタ 304">
          <a:extLst>
            <a:ext uri="{FF2B5EF4-FFF2-40B4-BE49-F238E27FC236}">
              <a16:creationId xmlns:a16="http://schemas.microsoft.com/office/drawing/2014/main" id="{221DDB9C-41BC-4C64-B984-F7CA27CFB2CD}"/>
            </a:ext>
          </a:extLst>
        </xdr:cNvPr>
        <xdr:cNvCxnSpPr/>
      </xdr:nvCxnSpPr>
      <xdr:spPr>
        <a:xfrm>
          <a:off x="3429000" y="13127990"/>
          <a:ext cx="752475"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63500</xdr:rowOff>
    </xdr:from>
    <xdr:to>
      <xdr:col>15</xdr:col>
      <xdr:colOff>101600</xdr:colOff>
      <xdr:row>80</xdr:row>
      <xdr:rowOff>164465</xdr:rowOff>
    </xdr:to>
    <xdr:sp macro="" textlink="">
      <xdr:nvSpPr>
        <xdr:cNvPr id="306" name="楕円 305">
          <a:extLst>
            <a:ext uri="{FF2B5EF4-FFF2-40B4-BE49-F238E27FC236}">
              <a16:creationId xmlns:a16="http://schemas.microsoft.com/office/drawing/2014/main" id="{3B56A7D9-C845-4152-98B2-2290C1011085}"/>
            </a:ext>
          </a:extLst>
        </xdr:cNvPr>
        <xdr:cNvSpPr/>
      </xdr:nvSpPr>
      <xdr:spPr>
        <a:xfrm>
          <a:off x="2571750" y="13030200"/>
          <a:ext cx="104775"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113665</xdr:rowOff>
    </xdr:from>
    <xdr:to>
      <xdr:col>19</xdr:col>
      <xdr:colOff>177800</xdr:colOff>
      <xdr:row>80</xdr:row>
      <xdr:rowOff>161290</xdr:rowOff>
    </xdr:to>
    <xdr:cxnSp macro="">
      <xdr:nvCxnSpPr>
        <xdr:cNvPr id="307" name="直線コネクタ 306">
          <a:extLst>
            <a:ext uri="{FF2B5EF4-FFF2-40B4-BE49-F238E27FC236}">
              <a16:creationId xmlns:a16="http://schemas.microsoft.com/office/drawing/2014/main" id="{1F530A01-0ACC-460E-A724-79D214E052AA}"/>
            </a:ext>
          </a:extLst>
        </xdr:cNvPr>
        <xdr:cNvCxnSpPr/>
      </xdr:nvCxnSpPr>
      <xdr:spPr>
        <a:xfrm>
          <a:off x="2619375" y="13077190"/>
          <a:ext cx="809625"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19050</xdr:rowOff>
    </xdr:from>
    <xdr:to>
      <xdr:col>10</xdr:col>
      <xdr:colOff>165100</xdr:colOff>
      <xdr:row>80</xdr:row>
      <xdr:rowOff>120650</xdr:rowOff>
    </xdr:to>
    <xdr:sp macro="" textlink="">
      <xdr:nvSpPr>
        <xdr:cNvPr id="308" name="楕円 307">
          <a:extLst>
            <a:ext uri="{FF2B5EF4-FFF2-40B4-BE49-F238E27FC236}">
              <a16:creationId xmlns:a16="http://schemas.microsoft.com/office/drawing/2014/main" id="{1B51ED9D-5AB2-4EAE-A791-FE69F53676FE}"/>
            </a:ext>
          </a:extLst>
        </xdr:cNvPr>
        <xdr:cNvSpPr/>
      </xdr:nvSpPr>
      <xdr:spPr>
        <a:xfrm>
          <a:off x="1781175" y="129825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69850</xdr:rowOff>
    </xdr:from>
    <xdr:to>
      <xdr:col>15</xdr:col>
      <xdr:colOff>50800</xdr:colOff>
      <xdr:row>80</xdr:row>
      <xdr:rowOff>113665</xdr:rowOff>
    </xdr:to>
    <xdr:cxnSp macro="">
      <xdr:nvCxnSpPr>
        <xdr:cNvPr id="309" name="直線コネクタ 308">
          <a:extLst>
            <a:ext uri="{FF2B5EF4-FFF2-40B4-BE49-F238E27FC236}">
              <a16:creationId xmlns:a16="http://schemas.microsoft.com/office/drawing/2014/main" id="{B21AA54B-8D1E-4AFB-A745-E7EE5F00FA27}"/>
            </a:ext>
          </a:extLst>
        </xdr:cNvPr>
        <xdr:cNvCxnSpPr/>
      </xdr:nvCxnSpPr>
      <xdr:spPr>
        <a:xfrm>
          <a:off x="1828800" y="13030200"/>
          <a:ext cx="790575"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7620</xdr:rowOff>
    </xdr:from>
    <xdr:to>
      <xdr:col>6</xdr:col>
      <xdr:colOff>38100</xdr:colOff>
      <xdr:row>80</xdr:row>
      <xdr:rowOff>109220</xdr:rowOff>
    </xdr:to>
    <xdr:sp macro="" textlink="">
      <xdr:nvSpPr>
        <xdr:cNvPr id="310" name="楕円 309">
          <a:extLst>
            <a:ext uri="{FF2B5EF4-FFF2-40B4-BE49-F238E27FC236}">
              <a16:creationId xmlns:a16="http://schemas.microsoft.com/office/drawing/2014/main" id="{FE2E4EA6-07D6-454E-8FC6-1FDFA96D87B9}"/>
            </a:ext>
          </a:extLst>
        </xdr:cNvPr>
        <xdr:cNvSpPr/>
      </xdr:nvSpPr>
      <xdr:spPr>
        <a:xfrm>
          <a:off x="981075" y="129743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58420</xdr:rowOff>
    </xdr:from>
    <xdr:to>
      <xdr:col>10</xdr:col>
      <xdr:colOff>114300</xdr:colOff>
      <xdr:row>80</xdr:row>
      <xdr:rowOff>69850</xdr:rowOff>
    </xdr:to>
    <xdr:cxnSp macro="">
      <xdr:nvCxnSpPr>
        <xdr:cNvPr id="311" name="直線コネクタ 310">
          <a:extLst>
            <a:ext uri="{FF2B5EF4-FFF2-40B4-BE49-F238E27FC236}">
              <a16:creationId xmlns:a16="http://schemas.microsoft.com/office/drawing/2014/main" id="{4D51C7AE-AC9B-42F4-830A-CB6E6D78DB9C}"/>
            </a:ext>
          </a:extLst>
        </xdr:cNvPr>
        <xdr:cNvCxnSpPr/>
      </xdr:nvCxnSpPr>
      <xdr:spPr>
        <a:xfrm>
          <a:off x="1028700" y="13021945"/>
          <a:ext cx="8001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81</xdr:row>
      <xdr:rowOff>52705</xdr:rowOff>
    </xdr:from>
    <xdr:ext cx="405130" cy="257175"/>
    <xdr:sp macro="" textlink="">
      <xdr:nvSpPr>
        <xdr:cNvPr id="312" name="n_1aveValue【福祉施設】&#10;有形固定資産減価償却率">
          <a:extLst>
            <a:ext uri="{FF2B5EF4-FFF2-40B4-BE49-F238E27FC236}">
              <a16:creationId xmlns:a16="http://schemas.microsoft.com/office/drawing/2014/main" id="{90D2D144-1E92-4797-90DF-36DC011FB128}"/>
            </a:ext>
          </a:extLst>
        </xdr:cNvPr>
        <xdr:cNvSpPr txBox="1"/>
      </xdr:nvSpPr>
      <xdr:spPr>
        <a:xfrm>
          <a:off x="3239135" y="1317498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4445</xdr:rowOff>
    </xdr:from>
    <xdr:ext cx="403225" cy="259080"/>
    <xdr:sp macro="" textlink="">
      <xdr:nvSpPr>
        <xdr:cNvPr id="313" name="n_2aveValue【福祉施設】&#10;有形固定資産減価償却率">
          <a:extLst>
            <a:ext uri="{FF2B5EF4-FFF2-40B4-BE49-F238E27FC236}">
              <a16:creationId xmlns:a16="http://schemas.microsoft.com/office/drawing/2014/main" id="{82481AC8-FE22-4CDE-9FCD-74BA022FB45B}"/>
            </a:ext>
          </a:extLst>
        </xdr:cNvPr>
        <xdr:cNvSpPr txBox="1"/>
      </xdr:nvSpPr>
      <xdr:spPr>
        <a:xfrm>
          <a:off x="2439035" y="131330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80</xdr:row>
      <xdr:rowOff>164465</xdr:rowOff>
    </xdr:from>
    <xdr:ext cx="403225" cy="259080"/>
    <xdr:sp macro="" textlink="">
      <xdr:nvSpPr>
        <xdr:cNvPr id="314" name="n_3aveValue【福祉施設】&#10;有形固定資産減価償却率">
          <a:extLst>
            <a:ext uri="{FF2B5EF4-FFF2-40B4-BE49-F238E27FC236}">
              <a16:creationId xmlns:a16="http://schemas.microsoft.com/office/drawing/2014/main" id="{4C33A3AC-9F0F-461A-B88E-39F7F8285D38}"/>
            </a:ext>
          </a:extLst>
        </xdr:cNvPr>
        <xdr:cNvSpPr txBox="1"/>
      </xdr:nvSpPr>
      <xdr:spPr>
        <a:xfrm>
          <a:off x="1648460" y="1312481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78</xdr:row>
      <xdr:rowOff>105410</xdr:rowOff>
    </xdr:from>
    <xdr:ext cx="403225" cy="259080"/>
    <xdr:sp macro="" textlink="">
      <xdr:nvSpPr>
        <xdr:cNvPr id="315" name="n_4aveValue【福祉施設】&#10;有形固定資産減価償却率">
          <a:extLst>
            <a:ext uri="{FF2B5EF4-FFF2-40B4-BE49-F238E27FC236}">
              <a16:creationId xmlns:a16="http://schemas.microsoft.com/office/drawing/2014/main" id="{6DC78F08-F1AA-433B-ABA2-705842E991FD}"/>
            </a:ext>
          </a:extLst>
        </xdr:cNvPr>
        <xdr:cNvSpPr txBox="1"/>
      </xdr:nvSpPr>
      <xdr:spPr>
        <a:xfrm>
          <a:off x="848360" y="127419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79</xdr:row>
      <xdr:rowOff>57150</xdr:rowOff>
    </xdr:from>
    <xdr:ext cx="405130" cy="259080"/>
    <xdr:sp macro="" textlink="">
      <xdr:nvSpPr>
        <xdr:cNvPr id="316" name="n_1mainValue【福祉施設】&#10;有形固定資産減価償却率">
          <a:extLst>
            <a:ext uri="{FF2B5EF4-FFF2-40B4-BE49-F238E27FC236}">
              <a16:creationId xmlns:a16="http://schemas.microsoft.com/office/drawing/2014/main" id="{DFEB511E-9D04-4C85-95C7-A343F68C34BA}"/>
            </a:ext>
          </a:extLst>
        </xdr:cNvPr>
        <xdr:cNvSpPr txBox="1"/>
      </xdr:nvSpPr>
      <xdr:spPr>
        <a:xfrm>
          <a:off x="3239135" y="128587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79</xdr:row>
      <xdr:rowOff>9525</xdr:rowOff>
    </xdr:from>
    <xdr:ext cx="403225" cy="257175"/>
    <xdr:sp macro="" textlink="">
      <xdr:nvSpPr>
        <xdr:cNvPr id="317" name="n_2mainValue【福祉施設】&#10;有形固定資産減価償却率">
          <a:extLst>
            <a:ext uri="{FF2B5EF4-FFF2-40B4-BE49-F238E27FC236}">
              <a16:creationId xmlns:a16="http://schemas.microsoft.com/office/drawing/2014/main" id="{55532234-4DC8-4E4B-A7E8-C9160945224A}"/>
            </a:ext>
          </a:extLst>
        </xdr:cNvPr>
        <xdr:cNvSpPr txBox="1"/>
      </xdr:nvSpPr>
      <xdr:spPr>
        <a:xfrm>
          <a:off x="2439035" y="1280795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78</xdr:row>
      <xdr:rowOff>137160</xdr:rowOff>
    </xdr:from>
    <xdr:ext cx="403225" cy="259080"/>
    <xdr:sp macro="" textlink="">
      <xdr:nvSpPr>
        <xdr:cNvPr id="318" name="n_3mainValue【福祉施設】&#10;有形固定資産減価償却率">
          <a:extLst>
            <a:ext uri="{FF2B5EF4-FFF2-40B4-BE49-F238E27FC236}">
              <a16:creationId xmlns:a16="http://schemas.microsoft.com/office/drawing/2014/main" id="{B0FA68F5-7E6C-4FEC-ACEF-F01E7943849C}"/>
            </a:ext>
          </a:extLst>
        </xdr:cNvPr>
        <xdr:cNvSpPr txBox="1"/>
      </xdr:nvSpPr>
      <xdr:spPr>
        <a:xfrm>
          <a:off x="1648460" y="127800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80</xdr:row>
      <xdr:rowOff>100330</xdr:rowOff>
    </xdr:from>
    <xdr:ext cx="403225" cy="257175"/>
    <xdr:sp macro="" textlink="">
      <xdr:nvSpPr>
        <xdr:cNvPr id="319" name="n_4mainValue【福祉施設】&#10;有形固定資産減価償却率">
          <a:extLst>
            <a:ext uri="{FF2B5EF4-FFF2-40B4-BE49-F238E27FC236}">
              <a16:creationId xmlns:a16="http://schemas.microsoft.com/office/drawing/2014/main" id="{E0179165-F647-4A66-8E03-5326F24A80B8}"/>
            </a:ext>
          </a:extLst>
        </xdr:cNvPr>
        <xdr:cNvSpPr txBox="1"/>
      </xdr:nvSpPr>
      <xdr:spPr>
        <a:xfrm>
          <a:off x="848360" y="1306703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2BBB9405-929C-444B-8075-DC08F59F1A2B}"/>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A510D987-F3F7-4789-8612-F008BB89D5D5}"/>
            </a:ext>
          </a:extLst>
        </xdr:cNvPr>
        <xdr:cNvSpPr/>
      </xdr:nvSpPr>
      <xdr:spPr>
        <a:xfrm>
          <a:off x="60674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3C8CDBDF-168B-4EED-BFA7-156F7FF45CEE}"/>
            </a:ext>
          </a:extLst>
        </xdr:cNvPr>
        <xdr:cNvSpPr/>
      </xdr:nvSpPr>
      <xdr:spPr>
        <a:xfrm>
          <a:off x="60674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CCF51089-699F-4059-A2B6-70EC215D48C5}"/>
            </a:ext>
          </a:extLst>
        </xdr:cNvPr>
        <xdr:cNvSpPr/>
      </xdr:nvSpPr>
      <xdr:spPr>
        <a:xfrm>
          <a:off x="69818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314DA70A-0B19-42A6-A830-B47B72D643AB}"/>
            </a:ext>
          </a:extLst>
        </xdr:cNvPr>
        <xdr:cNvSpPr/>
      </xdr:nvSpPr>
      <xdr:spPr>
        <a:xfrm>
          <a:off x="69818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6F74B84F-D088-445A-BC56-984DDCC0D6C3}"/>
            </a:ext>
          </a:extLst>
        </xdr:cNvPr>
        <xdr:cNvSpPr/>
      </xdr:nvSpPr>
      <xdr:spPr>
        <a:xfrm>
          <a:off x="80105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5E30D540-15CF-40AB-8DE1-0C2AAA4B4E08}"/>
            </a:ext>
          </a:extLst>
        </xdr:cNvPr>
        <xdr:cNvSpPr/>
      </xdr:nvSpPr>
      <xdr:spPr>
        <a:xfrm>
          <a:off x="80105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560F5372-7778-43B2-8ADD-61AED1B975ED}"/>
            </a:ext>
          </a:extLst>
        </xdr:cNvPr>
        <xdr:cNvSpPr/>
      </xdr:nvSpPr>
      <xdr:spPr>
        <a:xfrm>
          <a:off x="5953125" y="1224915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7980" cy="223520"/>
    <xdr:sp macro="" textlink="">
      <xdr:nvSpPr>
        <xdr:cNvPr id="328" name="テキスト ボックス 327">
          <a:extLst>
            <a:ext uri="{FF2B5EF4-FFF2-40B4-BE49-F238E27FC236}">
              <a16:creationId xmlns:a16="http://schemas.microsoft.com/office/drawing/2014/main" id="{7F60846D-6B0B-489A-8E71-23AC44DC434F}"/>
            </a:ext>
          </a:extLst>
        </xdr:cNvPr>
        <xdr:cNvSpPr txBox="1"/>
      </xdr:nvSpPr>
      <xdr:spPr>
        <a:xfrm>
          <a:off x="5915025" y="12068175"/>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DDFE905E-44F1-4D84-A3CC-67F976F1F94F}"/>
            </a:ext>
          </a:extLst>
        </xdr:cNvPr>
        <xdr:cNvCxnSpPr/>
      </xdr:nvCxnSpPr>
      <xdr:spPr>
        <a:xfrm>
          <a:off x="5953125" y="144113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B52975FC-B3CC-45A2-A9C2-4D944086B339}"/>
            </a:ext>
          </a:extLst>
        </xdr:cNvPr>
        <xdr:cNvCxnSpPr/>
      </xdr:nvCxnSpPr>
      <xdr:spPr>
        <a:xfrm>
          <a:off x="5953125" y="139731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67310</xdr:rowOff>
    </xdr:from>
    <xdr:ext cx="465455" cy="259080"/>
    <xdr:sp macro="" textlink="">
      <xdr:nvSpPr>
        <xdr:cNvPr id="331" name="テキスト ボックス 330">
          <a:extLst>
            <a:ext uri="{FF2B5EF4-FFF2-40B4-BE49-F238E27FC236}">
              <a16:creationId xmlns:a16="http://schemas.microsoft.com/office/drawing/2014/main" id="{51BB75A2-0D81-4A0A-B4A5-979B36011726}"/>
            </a:ext>
          </a:extLst>
        </xdr:cNvPr>
        <xdr:cNvSpPr txBox="1"/>
      </xdr:nvSpPr>
      <xdr:spPr>
        <a:xfrm>
          <a:off x="5527040" y="1383728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90BCCD79-C8BC-4178-824F-3D2B1E93C2DF}"/>
            </a:ext>
          </a:extLst>
        </xdr:cNvPr>
        <xdr:cNvCxnSpPr/>
      </xdr:nvCxnSpPr>
      <xdr:spPr>
        <a:xfrm>
          <a:off x="5953125" y="135445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124460</xdr:rowOff>
    </xdr:from>
    <xdr:ext cx="465455" cy="259080"/>
    <xdr:sp macro="" textlink="">
      <xdr:nvSpPr>
        <xdr:cNvPr id="333" name="テキスト ボックス 332">
          <a:extLst>
            <a:ext uri="{FF2B5EF4-FFF2-40B4-BE49-F238E27FC236}">
              <a16:creationId xmlns:a16="http://schemas.microsoft.com/office/drawing/2014/main" id="{28FA254A-026D-4132-96FD-3ADFD319F2AA}"/>
            </a:ext>
          </a:extLst>
        </xdr:cNvPr>
        <xdr:cNvSpPr txBox="1"/>
      </xdr:nvSpPr>
      <xdr:spPr>
        <a:xfrm>
          <a:off x="5527040" y="134086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CD0B266A-A4C4-4775-B5F8-17D0D46791BF}"/>
            </a:ext>
          </a:extLst>
        </xdr:cNvPr>
        <xdr:cNvCxnSpPr/>
      </xdr:nvCxnSpPr>
      <xdr:spPr>
        <a:xfrm>
          <a:off x="5953125" y="131159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10160</xdr:rowOff>
    </xdr:from>
    <xdr:ext cx="465455" cy="259080"/>
    <xdr:sp macro="" textlink="">
      <xdr:nvSpPr>
        <xdr:cNvPr id="335" name="テキスト ボックス 334">
          <a:extLst>
            <a:ext uri="{FF2B5EF4-FFF2-40B4-BE49-F238E27FC236}">
              <a16:creationId xmlns:a16="http://schemas.microsoft.com/office/drawing/2014/main" id="{03D564A7-311C-42FE-ABA9-A9B53DFC8D95}"/>
            </a:ext>
          </a:extLst>
        </xdr:cNvPr>
        <xdr:cNvSpPr txBox="1"/>
      </xdr:nvSpPr>
      <xdr:spPr>
        <a:xfrm>
          <a:off x="5527040" y="1297051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AAB94364-E801-403D-9E08-500727B341C5}"/>
            </a:ext>
          </a:extLst>
        </xdr:cNvPr>
        <xdr:cNvCxnSpPr/>
      </xdr:nvCxnSpPr>
      <xdr:spPr>
        <a:xfrm>
          <a:off x="5953125" y="126777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77</xdr:row>
      <xdr:rowOff>67310</xdr:rowOff>
    </xdr:from>
    <xdr:ext cx="465455" cy="259080"/>
    <xdr:sp macro="" textlink="">
      <xdr:nvSpPr>
        <xdr:cNvPr id="337" name="テキスト ボックス 336">
          <a:extLst>
            <a:ext uri="{FF2B5EF4-FFF2-40B4-BE49-F238E27FC236}">
              <a16:creationId xmlns:a16="http://schemas.microsoft.com/office/drawing/2014/main" id="{1C51D706-9BE9-41A1-9082-76E554A01AA3}"/>
            </a:ext>
          </a:extLst>
        </xdr:cNvPr>
        <xdr:cNvSpPr txBox="1"/>
      </xdr:nvSpPr>
      <xdr:spPr>
        <a:xfrm>
          <a:off x="5527040" y="1254188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31718F5E-FB97-4B62-9D0E-09075D563082}"/>
            </a:ext>
          </a:extLst>
        </xdr:cNvPr>
        <xdr:cNvCxnSpPr/>
      </xdr:nvCxnSpPr>
      <xdr:spPr>
        <a:xfrm>
          <a:off x="5953125" y="122491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5455" cy="259080"/>
    <xdr:sp macro="" textlink="">
      <xdr:nvSpPr>
        <xdr:cNvPr id="339" name="テキスト ボックス 338">
          <a:extLst>
            <a:ext uri="{FF2B5EF4-FFF2-40B4-BE49-F238E27FC236}">
              <a16:creationId xmlns:a16="http://schemas.microsoft.com/office/drawing/2014/main" id="{4D69F678-09DE-473A-9F82-CD5B7C107BF3}"/>
            </a:ext>
          </a:extLst>
        </xdr:cNvPr>
        <xdr:cNvSpPr txBox="1"/>
      </xdr:nvSpPr>
      <xdr:spPr>
        <a:xfrm>
          <a:off x="5527040" y="121132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福祉施設】&#10;一人当たり面積グラフ枠">
          <a:extLst>
            <a:ext uri="{FF2B5EF4-FFF2-40B4-BE49-F238E27FC236}">
              <a16:creationId xmlns:a16="http://schemas.microsoft.com/office/drawing/2014/main" id="{6E8871A0-7A48-4965-8735-7E57AAA1DC3E}"/>
            </a:ext>
          </a:extLst>
        </xdr:cNvPr>
        <xdr:cNvSpPr/>
      </xdr:nvSpPr>
      <xdr:spPr>
        <a:xfrm>
          <a:off x="5953125" y="1224915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109220</xdr:rowOff>
    </xdr:from>
    <xdr:to>
      <xdr:col>54</xdr:col>
      <xdr:colOff>189865</xdr:colOff>
      <xdr:row>85</xdr:row>
      <xdr:rowOff>145415</xdr:rowOff>
    </xdr:to>
    <xdr:cxnSp macro="">
      <xdr:nvCxnSpPr>
        <xdr:cNvPr id="341" name="直線コネクタ 340">
          <a:extLst>
            <a:ext uri="{FF2B5EF4-FFF2-40B4-BE49-F238E27FC236}">
              <a16:creationId xmlns:a16="http://schemas.microsoft.com/office/drawing/2014/main" id="{257CF32E-C633-4FC3-AA76-65F52F0104F2}"/>
            </a:ext>
          </a:extLst>
        </xdr:cNvPr>
        <xdr:cNvCxnSpPr/>
      </xdr:nvCxnSpPr>
      <xdr:spPr>
        <a:xfrm flipV="1">
          <a:off x="9429115" y="12583795"/>
          <a:ext cx="0" cy="1331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149225</xdr:rowOff>
    </xdr:from>
    <xdr:ext cx="469900" cy="259080"/>
    <xdr:sp macro="" textlink="">
      <xdr:nvSpPr>
        <xdr:cNvPr id="342" name="【福祉施設】&#10;一人当たり面積最小値テキスト">
          <a:extLst>
            <a:ext uri="{FF2B5EF4-FFF2-40B4-BE49-F238E27FC236}">
              <a16:creationId xmlns:a16="http://schemas.microsoft.com/office/drawing/2014/main" id="{E468346F-4CE6-43DC-BEB3-0CE213B57876}"/>
            </a:ext>
          </a:extLst>
        </xdr:cNvPr>
        <xdr:cNvSpPr txBox="1"/>
      </xdr:nvSpPr>
      <xdr:spPr>
        <a:xfrm>
          <a:off x="9467850" y="139223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dr:col>54</xdr:col>
      <xdr:colOff>101600</xdr:colOff>
      <xdr:row>85</xdr:row>
      <xdr:rowOff>145415</xdr:rowOff>
    </xdr:from>
    <xdr:to>
      <xdr:col>55</xdr:col>
      <xdr:colOff>88900</xdr:colOff>
      <xdr:row>85</xdr:row>
      <xdr:rowOff>145415</xdr:rowOff>
    </xdr:to>
    <xdr:cxnSp macro="">
      <xdr:nvCxnSpPr>
        <xdr:cNvPr id="343" name="直線コネクタ 342">
          <a:extLst>
            <a:ext uri="{FF2B5EF4-FFF2-40B4-BE49-F238E27FC236}">
              <a16:creationId xmlns:a16="http://schemas.microsoft.com/office/drawing/2014/main" id="{49199D23-60ED-42BB-BB63-C7D585594B09}"/>
            </a:ext>
          </a:extLst>
        </xdr:cNvPr>
        <xdr:cNvCxnSpPr/>
      </xdr:nvCxnSpPr>
      <xdr:spPr>
        <a:xfrm>
          <a:off x="9363075" y="13915390"/>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55880</xdr:rowOff>
    </xdr:from>
    <xdr:ext cx="469900" cy="259080"/>
    <xdr:sp macro="" textlink="">
      <xdr:nvSpPr>
        <xdr:cNvPr id="344" name="【福祉施設】&#10;一人当たり面積最大値テキスト">
          <a:extLst>
            <a:ext uri="{FF2B5EF4-FFF2-40B4-BE49-F238E27FC236}">
              <a16:creationId xmlns:a16="http://schemas.microsoft.com/office/drawing/2014/main" id="{502CF296-71E4-4F74-8649-D619392F0B09}"/>
            </a:ext>
          </a:extLst>
        </xdr:cNvPr>
        <xdr:cNvSpPr txBox="1"/>
      </xdr:nvSpPr>
      <xdr:spPr>
        <a:xfrm>
          <a:off x="9467850" y="123717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0.161</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109220</xdr:rowOff>
    </xdr:from>
    <xdr:to>
      <xdr:col>55</xdr:col>
      <xdr:colOff>88900</xdr:colOff>
      <xdr:row>77</xdr:row>
      <xdr:rowOff>109220</xdr:rowOff>
    </xdr:to>
    <xdr:cxnSp macro="">
      <xdr:nvCxnSpPr>
        <xdr:cNvPr id="345" name="直線コネクタ 344">
          <a:extLst>
            <a:ext uri="{FF2B5EF4-FFF2-40B4-BE49-F238E27FC236}">
              <a16:creationId xmlns:a16="http://schemas.microsoft.com/office/drawing/2014/main" id="{F6A8EFED-33C0-4EC3-A52B-971EDD5A8AA1}"/>
            </a:ext>
          </a:extLst>
        </xdr:cNvPr>
        <xdr:cNvCxnSpPr/>
      </xdr:nvCxnSpPr>
      <xdr:spPr>
        <a:xfrm>
          <a:off x="9363075" y="12583795"/>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46990</xdr:rowOff>
    </xdr:from>
    <xdr:ext cx="469900" cy="259080"/>
    <xdr:sp macro="" textlink="">
      <xdr:nvSpPr>
        <xdr:cNvPr id="346" name="【福祉施設】&#10;一人当たり面積平均値テキスト">
          <a:extLst>
            <a:ext uri="{FF2B5EF4-FFF2-40B4-BE49-F238E27FC236}">
              <a16:creationId xmlns:a16="http://schemas.microsoft.com/office/drawing/2014/main" id="{C51C9F4A-A8A2-46BE-8592-49D117440290}"/>
            </a:ext>
          </a:extLst>
        </xdr:cNvPr>
        <xdr:cNvSpPr txBox="1"/>
      </xdr:nvSpPr>
      <xdr:spPr>
        <a:xfrm>
          <a:off x="9467850" y="1317561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82</xdr:row>
      <xdr:rowOff>24130</xdr:rowOff>
    </xdr:from>
    <xdr:to>
      <xdr:col>55</xdr:col>
      <xdr:colOff>50800</xdr:colOff>
      <xdr:row>82</xdr:row>
      <xdr:rowOff>125730</xdr:rowOff>
    </xdr:to>
    <xdr:sp macro="" textlink="">
      <xdr:nvSpPr>
        <xdr:cNvPr id="347" name="フローチャート: 判断 346">
          <a:extLst>
            <a:ext uri="{FF2B5EF4-FFF2-40B4-BE49-F238E27FC236}">
              <a16:creationId xmlns:a16="http://schemas.microsoft.com/office/drawing/2014/main" id="{5720F458-4506-4BBB-8D48-1ED9407A6E94}"/>
            </a:ext>
          </a:extLst>
        </xdr:cNvPr>
        <xdr:cNvSpPr/>
      </xdr:nvSpPr>
      <xdr:spPr>
        <a:xfrm>
          <a:off x="9401175" y="1331468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81</xdr:row>
      <xdr:rowOff>167640</xdr:rowOff>
    </xdr:from>
    <xdr:to>
      <xdr:col>50</xdr:col>
      <xdr:colOff>165100</xdr:colOff>
      <xdr:row>82</xdr:row>
      <xdr:rowOff>97790</xdr:rowOff>
    </xdr:to>
    <xdr:sp macro="" textlink="">
      <xdr:nvSpPr>
        <xdr:cNvPr id="348" name="フローチャート: 判断 347">
          <a:extLst>
            <a:ext uri="{FF2B5EF4-FFF2-40B4-BE49-F238E27FC236}">
              <a16:creationId xmlns:a16="http://schemas.microsoft.com/office/drawing/2014/main" id="{2A396712-9C4E-4CEE-B3C1-FB15A83CB85C}"/>
            </a:ext>
          </a:extLst>
        </xdr:cNvPr>
        <xdr:cNvSpPr/>
      </xdr:nvSpPr>
      <xdr:spPr>
        <a:xfrm>
          <a:off x="8639175" y="132899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81</xdr:row>
      <xdr:rowOff>158750</xdr:rowOff>
    </xdr:from>
    <xdr:to>
      <xdr:col>46</xdr:col>
      <xdr:colOff>38100</xdr:colOff>
      <xdr:row>82</xdr:row>
      <xdr:rowOff>88900</xdr:rowOff>
    </xdr:to>
    <xdr:sp macro="" textlink="">
      <xdr:nvSpPr>
        <xdr:cNvPr id="349" name="フローチャート: 判断 348">
          <a:extLst>
            <a:ext uri="{FF2B5EF4-FFF2-40B4-BE49-F238E27FC236}">
              <a16:creationId xmlns:a16="http://schemas.microsoft.com/office/drawing/2014/main" id="{F35D0D3C-FDC3-418F-A99C-ECDD31F58B3B}"/>
            </a:ext>
          </a:extLst>
        </xdr:cNvPr>
        <xdr:cNvSpPr/>
      </xdr:nvSpPr>
      <xdr:spPr>
        <a:xfrm>
          <a:off x="7839075" y="1328737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81</xdr:row>
      <xdr:rowOff>158750</xdr:rowOff>
    </xdr:from>
    <xdr:to>
      <xdr:col>41</xdr:col>
      <xdr:colOff>101600</xdr:colOff>
      <xdr:row>82</xdr:row>
      <xdr:rowOff>88900</xdr:rowOff>
    </xdr:to>
    <xdr:sp macro="" textlink="">
      <xdr:nvSpPr>
        <xdr:cNvPr id="350" name="フローチャート: 判断 349">
          <a:extLst>
            <a:ext uri="{FF2B5EF4-FFF2-40B4-BE49-F238E27FC236}">
              <a16:creationId xmlns:a16="http://schemas.microsoft.com/office/drawing/2014/main" id="{4CA5624D-817C-41B6-A1D0-6239CBE7E534}"/>
            </a:ext>
          </a:extLst>
        </xdr:cNvPr>
        <xdr:cNvSpPr/>
      </xdr:nvSpPr>
      <xdr:spPr>
        <a:xfrm>
          <a:off x="7029450" y="132873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53340</xdr:rowOff>
    </xdr:from>
    <xdr:to>
      <xdr:col>36</xdr:col>
      <xdr:colOff>165100</xdr:colOff>
      <xdr:row>83</xdr:row>
      <xdr:rowOff>154940</xdr:rowOff>
    </xdr:to>
    <xdr:sp macro="" textlink="">
      <xdr:nvSpPr>
        <xdr:cNvPr id="351" name="フローチャート: 判断 350">
          <a:extLst>
            <a:ext uri="{FF2B5EF4-FFF2-40B4-BE49-F238E27FC236}">
              <a16:creationId xmlns:a16="http://schemas.microsoft.com/office/drawing/2014/main" id="{DADA81C3-C6AD-4884-BA16-3C3E40563C00}"/>
            </a:ext>
          </a:extLst>
        </xdr:cNvPr>
        <xdr:cNvSpPr/>
      </xdr:nvSpPr>
      <xdr:spPr>
        <a:xfrm>
          <a:off x="6238875" y="1349946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2" name="テキスト ボックス 351">
          <a:extLst>
            <a:ext uri="{FF2B5EF4-FFF2-40B4-BE49-F238E27FC236}">
              <a16:creationId xmlns:a16="http://schemas.microsoft.com/office/drawing/2014/main" id="{587C7742-B06B-4E05-A06B-2B96D267648A}"/>
            </a:ext>
          </a:extLst>
        </xdr:cNvPr>
        <xdr:cNvSpPr txBox="1"/>
      </xdr:nvSpPr>
      <xdr:spPr>
        <a:xfrm>
          <a:off x="925830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3" name="テキスト ボックス 352">
          <a:extLst>
            <a:ext uri="{FF2B5EF4-FFF2-40B4-BE49-F238E27FC236}">
              <a16:creationId xmlns:a16="http://schemas.microsoft.com/office/drawing/2014/main" id="{E1A2B34D-579C-4642-A053-C41EA1361E10}"/>
            </a:ext>
          </a:extLst>
        </xdr:cNvPr>
        <xdr:cNvSpPr txBox="1"/>
      </xdr:nvSpPr>
      <xdr:spPr>
        <a:xfrm>
          <a:off x="85153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4" name="テキスト ボックス 353">
          <a:extLst>
            <a:ext uri="{FF2B5EF4-FFF2-40B4-BE49-F238E27FC236}">
              <a16:creationId xmlns:a16="http://schemas.microsoft.com/office/drawing/2014/main" id="{7EF75631-FDF7-4335-835C-1DFA543796E4}"/>
            </a:ext>
          </a:extLst>
        </xdr:cNvPr>
        <xdr:cNvSpPr txBox="1"/>
      </xdr:nvSpPr>
      <xdr:spPr>
        <a:xfrm>
          <a:off x="77152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5" name="テキスト ボックス 354">
          <a:extLst>
            <a:ext uri="{FF2B5EF4-FFF2-40B4-BE49-F238E27FC236}">
              <a16:creationId xmlns:a16="http://schemas.microsoft.com/office/drawing/2014/main" id="{EBF6E7D7-2C85-4094-B70B-4E4E63199143}"/>
            </a:ext>
          </a:extLst>
        </xdr:cNvPr>
        <xdr:cNvSpPr txBox="1"/>
      </xdr:nvSpPr>
      <xdr:spPr>
        <a:xfrm>
          <a:off x="69056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56" name="テキスト ボックス 355">
          <a:extLst>
            <a:ext uri="{FF2B5EF4-FFF2-40B4-BE49-F238E27FC236}">
              <a16:creationId xmlns:a16="http://schemas.microsoft.com/office/drawing/2014/main" id="{737FF79A-E0DA-420C-8061-0328A73F1FB0}"/>
            </a:ext>
          </a:extLst>
        </xdr:cNvPr>
        <xdr:cNvSpPr txBox="1"/>
      </xdr:nvSpPr>
      <xdr:spPr>
        <a:xfrm>
          <a:off x="61150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83</xdr:row>
      <xdr:rowOff>109220</xdr:rowOff>
    </xdr:from>
    <xdr:to>
      <xdr:col>55</xdr:col>
      <xdr:colOff>50800</xdr:colOff>
      <xdr:row>84</xdr:row>
      <xdr:rowOff>38735</xdr:rowOff>
    </xdr:to>
    <xdr:sp macro="" textlink="">
      <xdr:nvSpPr>
        <xdr:cNvPr id="357" name="楕円 356">
          <a:extLst>
            <a:ext uri="{FF2B5EF4-FFF2-40B4-BE49-F238E27FC236}">
              <a16:creationId xmlns:a16="http://schemas.microsoft.com/office/drawing/2014/main" id="{487C6752-AB3A-48BF-9A8C-7E34178C7D2A}"/>
            </a:ext>
          </a:extLst>
        </xdr:cNvPr>
        <xdr:cNvSpPr/>
      </xdr:nvSpPr>
      <xdr:spPr>
        <a:xfrm>
          <a:off x="9401175" y="13555345"/>
          <a:ext cx="762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86995</xdr:rowOff>
    </xdr:from>
    <xdr:ext cx="469900" cy="257175"/>
    <xdr:sp macro="" textlink="">
      <xdr:nvSpPr>
        <xdr:cNvPr id="358" name="【福祉施設】&#10;一人当たり面積該当値テキスト">
          <a:extLst>
            <a:ext uri="{FF2B5EF4-FFF2-40B4-BE49-F238E27FC236}">
              <a16:creationId xmlns:a16="http://schemas.microsoft.com/office/drawing/2014/main" id="{4FEBF0D7-4CCD-4093-8F07-39885A3ABF65}"/>
            </a:ext>
          </a:extLst>
        </xdr:cNvPr>
        <xdr:cNvSpPr txBox="1"/>
      </xdr:nvSpPr>
      <xdr:spPr>
        <a:xfrm>
          <a:off x="9467850" y="1353312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83</xdr:row>
      <xdr:rowOff>163195</xdr:rowOff>
    </xdr:from>
    <xdr:to>
      <xdr:col>50</xdr:col>
      <xdr:colOff>165100</xdr:colOff>
      <xdr:row>84</xdr:row>
      <xdr:rowOff>93345</xdr:rowOff>
    </xdr:to>
    <xdr:sp macro="" textlink="">
      <xdr:nvSpPr>
        <xdr:cNvPr id="359" name="楕円 358">
          <a:extLst>
            <a:ext uri="{FF2B5EF4-FFF2-40B4-BE49-F238E27FC236}">
              <a16:creationId xmlns:a16="http://schemas.microsoft.com/office/drawing/2014/main" id="{3C2FF796-2779-4E8F-8145-5759789A4FE8}"/>
            </a:ext>
          </a:extLst>
        </xdr:cNvPr>
        <xdr:cNvSpPr/>
      </xdr:nvSpPr>
      <xdr:spPr>
        <a:xfrm>
          <a:off x="8639175" y="136093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159385</xdr:rowOff>
    </xdr:from>
    <xdr:to>
      <xdr:col>55</xdr:col>
      <xdr:colOff>0</xdr:colOff>
      <xdr:row>84</xdr:row>
      <xdr:rowOff>42545</xdr:rowOff>
    </xdr:to>
    <xdr:cxnSp macro="">
      <xdr:nvCxnSpPr>
        <xdr:cNvPr id="360" name="直線コネクタ 359">
          <a:extLst>
            <a:ext uri="{FF2B5EF4-FFF2-40B4-BE49-F238E27FC236}">
              <a16:creationId xmlns:a16="http://schemas.microsoft.com/office/drawing/2014/main" id="{3F0123EF-229A-43BD-9DDF-E94AF15F6F80}"/>
            </a:ext>
          </a:extLst>
        </xdr:cNvPr>
        <xdr:cNvCxnSpPr/>
      </xdr:nvCxnSpPr>
      <xdr:spPr>
        <a:xfrm flipV="1">
          <a:off x="8686800" y="13611860"/>
          <a:ext cx="74295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1270</xdr:rowOff>
    </xdr:from>
    <xdr:to>
      <xdr:col>46</xdr:col>
      <xdr:colOff>38100</xdr:colOff>
      <xdr:row>84</xdr:row>
      <xdr:rowOff>102870</xdr:rowOff>
    </xdr:to>
    <xdr:sp macro="" textlink="">
      <xdr:nvSpPr>
        <xdr:cNvPr id="361" name="楕円 360">
          <a:extLst>
            <a:ext uri="{FF2B5EF4-FFF2-40B4-BE49-F238E27FC236}">
              <a16:creationId xmlns:a16="http://schemas.microsoft.com/office/drawing/2014/main" id="{1468A103-D671-4337-BF66-9EC76A913CC4}"/>
            </a:ext>
          </a:extLst>
        </xdr:cNvPr>
        <xdr:cNvSpPr/>
      </xdr:nvSpPr>
      <xdr:spPr>
        <a:xfrm>
          <a:off x="7839075" y="136124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42545</xdr:rowOff>
    </xdr:from>
    <xdr:to>
      <xdr:col>50</xdr:col>
      <xdr:colOff>114300</xdr:colOff>
      <xdr:row>84</xdr:row>
      <xdr:rowOff>52070</xdr:rowOff>
    </xdr:to>
    <xdr:cxnSp macro="">
      <xdr:nvCxnSpPr>
        <xdr:cNvPr id="362" name="直線コネクタ 361">
          <a:extLst>
            <a:ext uri="{FF2B5EF4-FFF2-40B4-BE49-F238E27FC236}">
              <a16:creationId xmlns:a16="http://schemas.microsoft.com/office/drawing/2014/main" id="{B0D475AE-6D22-46A9-A0C5-281DD20ACD80}"/>
            </a:ext>
          </a:extLst>
        </xdr:cNvPr>
        <xdr:cNvCxnSpPr/>
      </xdr:nvCxnSpPr>
      <xdr:spPr>
        <a:xfrm flipV="1">
          <a:off x="7886700" y="13656945"/>
          <a:ext cx="8001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1270</xdr:rowOff>
    </xdr:from>
    <xdr:to>
      <xdr:col>41</xdr:col>
      <xdr:colOff>101600</xdr:colOff>
      <xdr:row>84</xdr:row>
      <xdr:rowOff>102870</xdr:rowOff>
    </xdr:to>
    <xdr:sp macro="" textlink="">
      <xdr:nvSpPr>
        <xdr:cNvPr id="363" name="楕円 362">
          <a:extLst>
            <a:ext uri="{FF2B5EF4-FFF2-40B4-BE49-F238E27FC236}">
              <a16:creationId xmlns:a16="http://schemas.microsoft.com/office/drawing/2014/main" id="{310E1DB5-D766-42B6-BD7F-93340DC1A7E5}"/>
            </a:ext>
          </a:extLst>
        </xdr:cNvPr>
        <xdr:cNvSpPr/>
      </xdr:nvSpPr>
      <xdr:spPr>
        <a:xfrm>
          <a:off x="7029450" y="136124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52070</xdr:rowOff>
    </xdr:from>
    <xdr:to>
      <xdr:col>45</xdr:col>
      <xdr:colOff>177800</xdr:colOff>
      <xdr:row>84</xdr:row>
      <xdr:rowOff>52070</xdr:rowOff>
    </xdr:to>
    <xdr:cxnSp macro="">
      <xdr:nvCxnSpPr>
        <xdr:cNvPr id="364" name="直線コネクタ 363">
          <a:extLst>
            <a:ext uri="{FF2B5EF4-FFF2-40B4-BE49-F238E27FC236}">
              <a16:creationId xmlns:a16="http://schemas.microsoft.com/office/drawing/2014/main" id="{6ECD6AB3-9431-4B96-B70A-E83D94AFA71B}"/>
            </a:ext>
          </a:extLst>
        </xdr:cNvPr>
        <xdr:cNvCxnSpPr/>
      </xdr:nvCxnSpPr>
      <xdr:spPr>
        <a:xfrm>
          <a:off x="7077075" y="1366012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10160</xdr:rowOff>
    </xdr:from>
    <xdr:to>
      <xdr:col>36</xdr:col>
      <xdr:colOff>165100</xdr:colOff>
      <xdr:row>84</xdr:row>
      <xdr:rowOff>111760</xdr:rowOff>
    </xdr:to>
    <xdr:sp macro="" textlink="">
      <xdr:nvSpPr>
        <xdr:cNvPr id="365" name="楕円 364">
          <a:extLst>
            <a:ext uri="{FF2B5EF4-FFF2-40B4-BE49-F238E27FC236}">
              <a16:creationId xmlns:a16="http://schemas.microsoft.com/office/drawing/2014/main" id="{26BE0942-0330-4A66-8069-281FCFCCA9B5}"/>
            </a:ext>
          </a:extLst>
        </xdr:cNvPr>
        <xdr:cNvSpPr/>
      </xdr:nvSpPr>
      <xdr:spPr>
        <a:xfrm>
          <a:off x="6238875" y="1361821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52070</xdr:rowOff>
    </xdr:from>
    <xdr:to>
      <xdr:col>41</xdr:col>
      <xdr:colOff>50800</xdr:colOff>
      <xdr:row>84</xdr:row>
      <xdr:rowOff>60960</xdr:rowOff>
    </xdr:to>
    <xdr:cxnSp macro="">
      <xdr:nvCxnSpPr>
        <xdr:cNvPr id="366" name="直線コネクタ 365">
          <a:extLst>
            <a:ext uri="{FF2B5EF4-FFF2-40B4-BE49-F238E27FC236}">
              <a16:creationId xmlns:a16="http://schemas.microsoft.com/office/drawing/2014/main" id="{786BE266-1AA4-41DE-9BFB-C3AD580F4320}"/>
            </a:ext>
          </a:extLst>
        </xdr:cNvPr>
        <xdr:cNvCxnSpPr/>
      </xdr:nvCxnSpPr>
      <xdr:spPr>
        <a:xfrm flipV="1">
          <a:off x="6286500" y="13660120"/>
          <a:ext cx="790575"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80</xdr:row>
      <xdr:rowOff>114300</xdr:rowOff>
    </xdr:from>
    <xdr:ext cx="469900" cy="259080"/>
    <xdr:sp macro="" textlink="">
      <xdr:nvSpPr>
        <xdr:cNvPr id="367" name="n_1aveValue【福祉施設】&#10;一人当たり面積">
          <a:extLst>
            <a:ext uri="{FF2B5EF4-FFF2-40B4-BE49-F238E27FC236}">
              <a16:creationId xmlns:a16="http://schemas.microsoft.com/office/drawing/2014/main" id="{FA254E7D-BBE5-4656-B7EE-CBF836ECAD27}"/>
            </a:ext>
          </a:extLst>
        </xdr:cNvPr>
        <xdr:cNvSpPr txBox="1"/>
      </xdr:nvSpPr>
      <xdr:spPr>
        <a:xfrm>
          <a:off x="8458200" y="130778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80</xdr:row>
      <xdr:rowOff>105410</xdr:rowOff>
    </xdr:from>
    <xdr:ext cx="467995" cy="259080"/>
    <xdr:sp macro="" textlink="">
      <xdr:nvSpPr>
        <xdr:cNvPr id="368" name="n_2aveValue【福祉施設】&#10;一人当たり面積">
          <a:extLst>
            <a:ext uri="{FF2B5EF4-FFF2-40B4-BE49-F238E27FC236}">
              <a16:creationId xmlns:a16="http://schemas.microsoft.com/office/drawing/2014/main" id="{14077DB2-CBE3-4105-B5B0-449F9E863053}"/>
            </a:ext>
          </a:extLst>
        </xdr:cNvPr>
        <xdr:cNvSpPr txBox="1"/>
      </xdr:nvSpPr>
      <xdr:spPr>
        <a:xfrm>
          <a:off x="7677150" y="1306576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0.075</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80</xdr:row>
      <xdr:rowOff>105410</xdr:rowOff>
    </xdr:from>
    <xdr:ext cx="467995" cy="259080"/>
    <xdr:sp macro="" textlink="">
      <xdr:nvSpPr>
        <xdr:cNvPr id="369" name="n_3aveValue【福祉施設】&#10;一人当たり面積">
          <a:extLst>
            <a:ext uri="{FF2B5EF4-FFF2-40B4-BE49-F238E27FC236}">
              <a16:creationId xmlns:a16="http://schemas.microsoft.com/office/drawing/2014/main" id="{A4CD80FB-997D-4EB5-BD6A-3DB48C0827CA}"/>
            </a:ext>
          </a:extLst>
        </xdr:cNvPr>
        <xdr:cNvSpPr txBox="1"/>
      </xdr:nvSpPr>
      <xdr:spPr>
        <a:xfrm>
          <a:off x="6867525" y="1306576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82</xdr:row>
      <xdr:rowOff>0</xdr:rowOff>
    </xdr:from>
    <xdr:ext cx="467995" cy="259080"/>
    <xdr:sp macro="" textlink="">
      <xdr:nvSpPr>
        <xdr:cNvPr id="370" name="n_4aveValue【福祉施設】&#10;一人当たり面積">
          <a:extLst>
            <a:ext uri="{FF2B5EF4-FFF2-40B4-BE49-F238E27FC236}">
              <a16:creationId xmlns:a16="http://schemas.microsoft.com/office/drawing/2014/main" id="{2E6F1745-ECC3-4A87-A471-D8E4A46DC1CB}"/>
            </a:ext>
          </a:extLst>
        </xdr:cNvPr>
        <xdr:cNvSpPr txBox="1"/>
      </xdr:nvSpPr>
      <xdr:spPr>
        <a:xfrm>
          <a:off x="6067425" y="1328737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0.049</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84</xdr:row>
      <xdr:rowOff>84455</xdr:rowOff>
    </xdr:from>
    <xdr:ext cx="469900" cy="259080"/>
    <xdr:sp macro="" textlink="">
      <xdr:nvSpPr>
        <xdr:cNvPr id="371" name="n_1mainValue【福祉施設】&#10;一人当たり面積">
          <a:extLst>
            <a:ext uri="{FF2B5EF4-FFF2-40B4-BE49-F238E27FC236}">
              <a16:creationId xmlns:a16="http://schemas.microsoft.com/office/drawing/2014/main" id="{D6695491-4952-42B7-841E-6459A320B197}"/>
            </a:ext>
          </a:extLst>
        </xdr:cNvPr>
        <xdr:cNvSpPr txBox="1"/>
      </xdr:nvSpPr>
      <xdr:spPr>
        <a:xfrm>
          <a:off x="8458200" y="136988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84</xdr:row>
      <xdr:rowOff>93980</xdr:rowOff>
    </xdr:from>
    <xdr:ext cx="467995" cy="259080"/>
    <xdr:sp macro="" textlink="">
      <xdr:nvSpPr>
        <xdr:cNvPr id="372" name="n_2mainValue【福祉施設】&#10;一人当たり面積">
          <a:extLst>
            <a:ext uri="{FF2B5EF4-FFF2-40B4-BE49-F238E27FC236}">
              <a16:creationId xmlns:a16="http://schemas.microsoft.com/office/drawing/2014/main" id="{942045D3-BE51-48E6-83D6-79EC01F6E0DC}"/>
            </a:ext>
          </a:extLst>
        </xdr:cNvPr>
        <xdr:cNvSpPr txBox="1"/>
      </xdr:nvSpPr>
      <xdr:spPr>
        <a:xfrm>
          <a:off x="7677150" y="1370520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84</xdr:row>
      <xdr:rowOff>93980</xdr:rowOff>
    </xdr:from>
    <xdr:ext cx="467995" cy="259080"/>
    <xdr:sp macro="" textlink="">
      <xdr:nvSpPr>
        <xdr:cNvPr id="373" name="n_3mainValue【福祉施設】&#10;一人当たり面積">
          <a:extLst>
            <a:ext uri="{FF2B5EF4-FFF2-40B4-BE49-F238E27FC236}">
              <a16:creationId xmlns:a16="http://schemas.microsoft.com/office/drawing/2014/main" id="{795B95EF-B12F-41D1-8E3F-7D91D13C223B}"/>
            </a:ext>
          </a:extLst>
        </xdr:cNvPr>
        <xdr:cNvSpPr txBox="1"/>
      </xdr:nvSpPr>
      <xdr:spPr>
        <a:xfrm>
          <a:off x="6867525" y="1370520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84</xdr:row>
      <xdr:rowOff>102870</xdr:rowOff>
    </xdr:from>
    <xdr:ext cx="467995" cy="259080"/>
    <xdr:sp macro="" textlink="">
      <xdr:nvSpPr>
        <xdr:cNvPr id="374" name="n_4mainValue【福祉施設】&#10;一人当たり面積">
          <a:extLst>
            <a:ext uri="{FF2B5EF4-FFF2-40B4-BE49-F238E27FC236}">
              <a16:creationId xmlns:a16="http://schemas.microsoft.com/office/drawing/2014/main" id="{EE967760-3419-403D-81F3-1A64483CE98F}"/>
            </a:ext>
          </a:extLst>
        </xdr:cNvPr>
        <xdr:cNvSpPr txBox="1"/>
      </xdr:nvSpPr>
      <xdr:spPr>
        <a:xfrm>
          <a:off x="6067425" y="1371727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C2A07BED-DC9A-44BC-BAEB-37CA66E515A0}"/>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D277B418-756D-4643-B44C-F4D23F105EB2}"/>
            </a:ext>
          </a:extLst>
        </xdr:cNvPr>
        <xdr:cNvSpPr/>
      </xdr:nvSpPr>
      <xdr:spPr>
        <a:xfrm>
          <a:off x="8096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A318FFC0-D33E-40EB-B819-6F900F62BB9C}"/>
            </a:ext>
          </a:extLst>
        </xdr:cNvPr>
        <xdr:cNvSpPr/>
      </xdr:nvSpPr>
      <xdr:spPr>
        <a:xfrm>
          <a:off x="8096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25/25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FB857A67-3957-42D6-9708-54286D585160}"/>
            </a:ext>
          </a:extLst>
        </xdr:cNvPr>
        <xdr:cNvSpPr/>
      </xdr:nvSpPr>
      <xdr:spPr>
        <a:xfrm>
          <a:off x="17145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32B2A21D-33AC-4832-883A-B28D852CC620}"/>
            </a:ext>
          </a:extLst>
        </xdr:cNvPr>
        <xdr:cNvSpPr/>
      </xdr:nvSpPr>
      <xdr:spPr>
        <a:xfrm>
          <a:off x="17145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A20068EE-D4F9-44EE-B70B-A17379D36665}"/>
            </a:ext>
          </a:extLst>
        </xdr:cNvPr>
        <xdr:cNvSpPr/>
      </xdr:nvSpPr>
      <xdr:spPr>
        <a:xfrm>
          <a:off x="27432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1234315-20F6-4C92-BCD5-B5B8546960A8}"/>
            </a:ext>
          </a:extLst>
        </xdr:cNvPr>
        <xdr:cNvSpPr/>
      </xdr:nvSpPr>
      <xdr:spPr>
        <a:xfrm>
          <a:off x="27432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8C9B14CD-B42F-4F86-A529-0811A65E30A4}"/>
            </a:ext>
          </a:extLst>
        </xdr:cNvPr>
        <xdr:cNvSpPr/>
      </xdr:nvSpPr>
      <xdr:spPr>
        <a:xfrm>
          <a:off x="685800" y="1590675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6545" cy="225425"/>
    <xdr:sp macro="" textlink="">
      <xdr:nvSpPr>
        <xdr:cNvPr id="383" name="テキスト ボックス 382">
          <a:extLst>
            <a:ext uri="{FF2B5EF4-FFF2-40B4-BE49-F238E27FC236}">
              <a16:creationId xmlns:a16="http://schemas.microsoft.com/office/drawing/2014/main" id="{9B689AB4-A906-422A-BF5E-6A6519FFEB62}"/>
            </a:ext>
          </a:extLst>
        </xdr:cNvPr>
        <xdr:cNvSpPr txBox="1"/>
      </xdr:nvSpPr>
      <xdr:spPr>
        <a:xfrm>
          <a:off x="666750" y="1571625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E5746988-F7B6-427F-A8BC-2EB25B555841}"/>
            </a:ext>
          </a:extLst>
        </xdr:cNvPr>
        <xdr:cNvCxnSpPr/>
      </xdr:nvCxnSpPr>
      <xdr:spPr>
        <a:xfrm>
          <a:off x="685800" y="18192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5455" cy="259080"/>
    <xdr:sp macro="" textlink="">
      <xdr:nvSpPr>
        <xdr:cNvPr id="385" name="テキスト ボックス 384">
          <a:extLst>
            <a:ext uri="{FF2B5EF4-FFF2-40B4-BE49-F238E27FC236}">
              <a16:creationId xmlns:a16="http://schemas.microsoft.com/office/drawing/2014/main" id="{B267ABF2-83E9-456B-8C2A-90BC71EF4C94}"/>
            </a:ext>
          </a:extLst>
        </xdr:cNvPr>
        <xdr:cNvSpPr txBox="1"/>
      </xdr:nvSpPr>
      <xdr:spPr>
        <a:xfrm>
          <a:off x="278765" y="1804733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6" name="直線コネクタ 385">
          <a:extLst>
            <a:ext uri="{FF2B5EF4-FFF2-40B4-BE49-F238E27FC236}">
              <a16:creationId xmlns:a16="http://schemas.microsoft.com/office/drawing/2014/main" id="{49C084BD-E186-44EE-B515-A71E04E09361}"/>
            </a:ext>
          </a:extLst>
        </xdr:cNvPr>
        <xdr:cNvCxnSpPr/>
      </xdr:nvCxnSpPr>
      <xdr:spPr>
        <a:xfrm>
          <a:off x="685800" y="17811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10160</xdr:rowOff>
    </xdr:from>
    <xdr:ext cx="465455" cy="259080"/>
    <xdr:sp macro="" textlink="">
      <xdr:nvSpPr>
        <xdr:cNvPr id="387" name="テキスト ボックス 386">
          <a:extLst>
            <a:ext uri="{FF2B5EF4-FFF2-40B4-BE49-F238E27FC236}">
              <a16:creationId xmlns:a16="http://schemas.microsoft.com/office/drawing/2014/main" id="{F152442D-0C47-411C-BA45-8BC60DC4A6B0}"/>
            </a:ext>
          </a:extLst>
        </xdr:cNvPr>
        <xdr:cNvSpPr txBox="1"/>
      </xdr:nvSpPr>
      <xdr:spPr>
        <a:xfrm>
          <a:off x="278765" y="1766633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8" name="直線コネクタ 387">
          <a:extLst>
            <a:ext uri="{FF2B5EF4-FFF2-40B4-BE49-F238E27FC236}">
              <a16:creationId xmlns:a16="http://schemas.microsoft.com/office/drawing/2014/main" id="{76EBE8EB-6C46-4479-AFA7-80D873523EC3}"/>
            </a:ext>
          </a:extLst>
        </xdr:cNvPr>
        <xdr:cNvCxnSpPr/>
      </xdr:nvCxnSpPr>
      <xdr:spPr>
        <a:xfrm>
          <a:off x="685800" y="17430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105</xdr:row>
      <xdr:rowOff>143510</xdr:rowOff>
    </xdr:from>
    <xdr:ext cx="403225" cy="257175"/>
    <xdr:sp macro="" textlink="">
      <xdr:nvSpPr>
        <xdr:cNvPr id="389" name="テキスト ボックス 388">
          <a:extLst>
            <a:ext uri="{FF2B5EF4-FFF2-40B4-BE49-F238E27FC236}">
              <a16:creationId xmlns:a16="http://schemas.microsoft.com/office/drawing/2014/main" id="{36032B3C-900B-42EC-BF29-CEAE494CB00F}"/>
            </a:ext>
          </a:extLst>
        </xdr:cNvPr>
        <xdr:cNvSpPr txBox="1"/>
      </xdr:nvSpPr>
      <xdr:spPr>
        <a:xfrm>
          <a:off x="339725" y="1728533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0" name="直線コネクタ 389">
          <a:extLst>
            <a:ext uri="{FF2B5EF4-FFF2-40B4-BE49-F238E27FC236}">
              <a16:creationId xmlns:a16="http://schemas.microsoft.com/office/drawing/2014/main" id="{89CD0D44-E32E-4553-81CD-C9DC808837E4}"/>
            </a:ext>
          </a:extLst>
        </xdr:cNvPr>
        <xdr:cNvCxnSpPr/>
      </xdr:nvCxnSpPr>
      <xdr:spPr>
        <a:xfrm>
          <a:off x="685800" y="17049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103</xdr:row>
      <xdr:rowOff>105410</xdr:rowOff>
    </xdr:from>
    <xdr:ext cx="403225" cy="259080"/>
    <xdr:sp macro="" textlink="">
      <xdr:nvSpPr>
        <xdr:cNvPr id="391" name="テキスト ボックス 390">
          <a:extLst>
            <a:ext uri="{FF2B5EF4-FFF2-40B4-BE49-F238E27FC236}">
              <a16:creationId xmlns:a16="http://schemas.microsoft.com/office/drawing/2014/main" id="{338D12E6-3BEF-46DB-BDEA-3C3AD1AB3F73}"/>
            </a:ext>
          </a:extLst>
        </xdr:cNvPr>
        <xdr:cNvSpPr txBox="1"/>
      </xdr:nvSpPr>
      <xdr:spPr>
        <a:xfrm>
          <a:off x="339725" y="169043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2" name="直線コネクタ 391">
          <a:extLst>
            <a:ext uri="{FF2B5EF4-FFF2-40B4-BE49-F238E27FC236}">
              <a16:creationId xmlns:a16="http://schemas.microsoft.com/office/drawing/2014/main" id="{60176D40-CED2-4E85-802E-24A279A0CE52}"/>
            </a:ext>
          </a:extLst>
        </xdr:cNvPr>
        <xdr:cNvCxnSpPr/>
      </xdr:nvCxnSpPr>
      <xdr:spPr>
        <a:xfrm>
          <a:off x="685800" y="16668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101</xdr:row>
      <xdr:rowOff>67310</xdr:rowOff>
    </xdr:from>
    <xdr:ext cx="403225" cy="259080"/>
    <xdr:sp macro="" textlink="">
      <xdr:nvSpPr>
        <xdr:cNvPr id="393" name="テキスト ボックス 392">
          <a:extLst>
            <a:ext uri="{FF2B5EF4-FFF2-40B4-BE49-F238E27FC236}">
              <a16:creationId xmlns:a16="http://schemas.microsoft.com/office/drawing/2014/main" id="{BEF47E94-D926-4973-B682-67C9849BED5A}"/>
            </a:ext>
          </a:extLst>
        </xdr:cNvPr>
        <xdr:cNvSpPr txBox="1"/>
      </xdr:nvSpPr>
      <xdr:spPr>
        <a:xfrm>
          <a:off x="339725" y="165233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4" name="直線コネクタ 393">
          <a:extLst>
            <a:ext uri="{FF2B5EF4-FFF2-40B4-BE49-F238E27FC236}">
              <a16:creationId xmlns:a16="http://schemas.microsoft.com/office/drawing/2014/main" id="{848EA60D-1B71-4875-A91F-716736FCF362}"/>
            </a:ext>
          </a:extLst>
        </xdr:cNvPr>
        <xdr:cNvCxnSpPr/>
      </xdr:nvCxnSpPr>
      <xdr:spPr>
        <a:xfrm>
          <a:off x="685800" y="16287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99</xdr:row>
      <xdr:rowOff>29210</xdr:rowOff>
    </xdr:from>
    <xdr:ext cx="403225" cy="257175"/>
    <xdr:sp macro="" textlink="">
      <xdr:nvSpPr>
        <xdr:cNvPr id="395" name="テキスト ボックス 394">
          <a:extLst>
            <a:ext uri="{FF2B5EF4-FFF2-40B4-BE49-F238E27FC236}">
              <a16:creationId xmlns:a16="http://schemas.microsoft.com/office/drawing/2014/main" id="{3F0813A4-2B1C-45BA-92F9-BC0306C5CDCC}"/>
            </a:ext>
          </a:extLst>
        </xdr:cNvPr>
        <xdr:cNvSpPr txBox="1"/>
      </xdr:nvSpPr>
      <xdr:spPr>
        <a:xfrm>
          <a:off x="339725" y="1614233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6" name="直線コネクタ 395">
          <a:extLst>
            <a:ext uri="{FF2B5EF4-FFF2-40B4-BE49-F238E27FC236}">
              <a16:creationId xmlns:a16="http://schemas.microsoft.com/office/drawing/2014/main" id="{A85B23E2-5F22-4931-BACA-6FA5307E9799}"/>
            </a:ext>
          </a:extLst>
        </xdr:cNvPr>
        <xdr:cNvCxnSpPr/>
      </xdr:nvCxnSpPr>
      <xdr:spPr>
        <a:xfrm>
          <a:off x="685800" y="15906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96</xdr:row>
      <xdr:rowOff>162560</xdr:rowOff>
    </xdr:from>
    <xdr:ext cx="337185" cy="259080"/>
    <xdr:sp macro="" textlink="">
      <xdr:nvSpPr>
        <xdr:cNvPr id="397" name="テキスト ボックス 396">
          <a:extLst>
            <a:ext uri="{FF2B5EF4-FFF2-40B4-BE49-F238E27FC236}">
              <a16:creationId xmlns:a16="http://schemas.microsoft.com/office/drawing/2014/main" id="{1044AEE2-A91E-4AFF-ADED-A424CE115C92}"/>
            </a:ext>
          </a:extLst>
        </xdr:cNvPr>
        <xdr:cNvSpPr txBox="1"/>
      </xdr:nvSpPr>
      <xdr:spPr>
        <a:xfrm>
          <a:off x="387985" y="15761335"/>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8" name="【市民会館】&#10;有形固定資産減価償却率グラフ枠">
          <a:extLst>
            <a:ext uri="{FF2B5EF4-FFF2-40B4-BE49-F238E27FC236}">
              <a16:creationId xmlns:a16="http://schemas.microsoft.com/office/drawing/2014/main" id="{8EA8E932-7A4C-4569-BB28-86F0B00A237C}"/>
            </a:ext>
          </a:extLst>
        </xdr:cNvPr>
        <xdr:cNvSpPr/>
      </xdr:nvSpPr>
      <xdr:spPr>
        <a:xfrm>
          <a:off x="685800" y="1590675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57150</xdr:rowOff>
    </xdr:from>
    <xdr:to>
      <xdr:col>24</xdr:col>
      <xdr:colOff>62865</xdr:colOff>
      <xdr:row>108</xdr:row>
      <xdr:rowOff>6350</xdr:rowOff>
    </xdr:to>
    <xdr:cxnSp macro="">
      <xdr:nvCxnSpPr>
        <xdr:cNvPr id="399" name="直線コネクタ 398">
          <a:extLst>
            <a:ext uri="{FF2B5EF4-FFF2-40B4-BE49-F238E27FC236}">
              <a16:creationId xmlns:a16="http://schemas.microsoft.com/office/drawing/2014/main" id="{45D8BA4F-EC9E-4902-8D8D-EFB0E85DC383}"/>
            </a:ext>
          </a:extLst>
        </xdr:cNvPr>
        <xdr:cNvCxnSpPr/>
      </xdr:nvCxnSpPr>
      <xdr:spPr>
        <a:xfrm flipV="1">
          <a:off x="4180840" y="16173450"/>
          <a:ext cx="0" cy="1495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9525</xdr:rowOff>
    </xdr:from>
    <xdr:ext cx="405130" cy="257175"/>
    <xdr:sp macro="" textlink="">
      <xdr:nvSpPr>
        <xdr:cNvPr id="400" name="【市民会館】&#10;有形固定資産減価償却率最小値テキスト">
          <a:extLst>
            <a:ext uri="{FF2B5EF4-FFF2-40B4-BE49-F238E27FC236}">
              <a16:creationId xmlns:a16="http://schemas.microsoft.com/office/drawing/2014/main" id="{75FE504D-4586-4155-88D1-09E443BAF2F8}"/>
            </a:ext>
          </a:extLst>
        </xdr:cNvPr>
        <xdr:cNvSpPr txBox="1"/>
      </xdr:nvSpPr>
      <xdr:spPr>
        <a:xfrm>
          <a:off x="4219575" y="1766570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92.3</a:t>
          </a:r>
          <a:endParaRPr kumimoji="1" lang="ja-JP" altLang="en-US" sz="1000" b="1">
            <a:latin typeface="ＭＳ Ｐゴシック"/>
            <a:ea typeface="ＭＳ Ｐゴシック"/>
          </a:endParaRPr>
        </a:p>
      </xdr:txBody>
    </xdr:sp>
    <xdr:clientData/>
  </xdr:oneCellAnchor>
  <xdr:twoCellAnchor>
    <xdr:from>
      <xdr:col>23</xdr:col>
      <xdr:colOff>165100</xdr:colOff>
      <xdr:row>108</xdr:row>
      <xdr:rowOff>6350</xdr:rowOff>
    </xdr:from>
    <xdr:to>
      <xdr:col>24</xdr:col>
      <xdr:colOff>152400</xdr:colOff>
      <xdr:row>108</xdr:row>
      <xdr:rowOff>6350</xdr:rowOff>
    </xdr:to>
    <xdr:cxnSp macro="">
      <xdr:nvCxnSpPr>
        <xdr:cNvPr id="401" name="直線コネクタ 400">
          <a:extLst>
            <a:ext uri="{FF2B5EF4-FFF2-40B4-BE49-F238E27FC236}">
              <a16:creationId xmlns:a16="http://schemas.microsoft.com/office/drawing/2014/main" id="{766AD62A-F3F2-4371-A266-D8C42109B7F7}"/>
            </a:ext>
          </a:extLst>
        </xdr:cNvPr>
        <xdr:cNvCxnSpPr/>
      </xdr:nvCxnSpPr>
      <xdr:spPr>
        <a:xfrm>
          <a:off x="4105275" y="176688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3810</xdr:rowOff>
    </xdr:from>
    <xdr:ext cx="405130" cy="259080"/>
    <xdr:sp macro="" textlink="">
      <xdr:nvSpPr>
        <xdr:cNvPr id="402" name="【市民会館】&#10;有形固定資産減価償却率最大値テキスト">
          <a:extLst>
            <a:ext uri="{FF2B5EF4-FFF2-40B4-BE49-F238E27FC236}">
              <a16:creationId xmlns:a16="http://schemas.microsoft.com/office/drawing/2014/main" id="{EABFE63E-DBBE-4CDF-B7B2-738C1EF62A47}"/>
            </a:ext>
          </a:extLst>
        </xdr:cNvPr>
        <xdr:cNvSpPr txBox="1"/>
      </xdr:nvSpPr>
      <xdr:spPr>
        <a:xfrm>
          <a:off x="4219575" y="159518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14.0</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57150</xdr:rowOff>
    </xdr:from>
    <xdr:to>
      <xdr:col>24</xdr:col>
      <xdr:colOff>152400</xdr:colOff>
      <xdr:row>99</xdr:row>
      <xdr:rowOff>57150</xdr:rowOff>
    </xdr:to>
    <xdr:cxnSp macro="">
      <xdr:nvCxnSpPr>
        <xdr:cNvPr id="403" name="直線コネクタ 402">
          <a:extLst>
            <a:ext uri="{FF2B5EF4-FFF2-40B4-BE49-F238E27FC236}">
              <a16:creationId xmlns:a16="http://schemas.microsoft.com/office/drawing/2014/main" id="{EF8CABEA-EA9C-4535-BA70-E34F76DF423A}"/>
            </a:ext>
          </a:extLst>
        </xdr:cNvPr>
        <xdr:cNvCxnSpPr/>
      </xdr:nvCxnSpPr>
      <xdr:spPr>
        <a:xfrm>
          <a:off x="4105275" y="161734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63500</xdr:rowOff>
    </xdr:from>
    <xdr:ext cx="405130" cy="257175"/>
    <xdr:sp macro="" textlink="">
      <xdr:nvSpPr>
        <xdr:cNvPr id="404" name="【市民会館】&#10;有形固定資産減価償却率平均値テキスト">
          <a:extLst>
            <a:ext uri="{FF2B5EF4-FFF2-40B4-BE49-F238E27FC236}">
              <a16:creationId xmlns:a16="http://schemas.microsoft.com/office/drawing/2014/main" id="{6C7D78CC-A975-4DB6-9FBF-552910A66E66}"/>
            </a:ext>
          </a:extLst>
        </xdr:cNvPr>
        <xdr:cNvSpPr txBox="1"/>
      </xdr:nvSpPr>
      <xdr:spPr>
        <a:xfrm>
          <a:off x="4219575" y="16697325"/>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103</xdr:row>
      <xdr:rowOff>40640</xdr:rowOff>
    </xdr:from>
    <xdr:to>
      <xdr:col>24</xdr:col>
      <xdr:colOff>114300</xdr:colOff>
      <xdr:row>103</xdr:row>
      <xdr:rowOff>142240</xdr:rowOff>
    </xdr:to>
    <xdr:sp macro="" textlink="">
      <xdr:nvSpPr>
        <xdr:cNvPr id="405" name="フローチャート: 判断 404">
          <a:extLst>
            <a:ext uri="{FF2B5EF4-FFF2-40B4-BE49-F238E27FC236}">
              <a16:creationId xmlns:a16="http://schemas.microsoft.com/office/drawing/2014/main" id="{8D0531DA-03D5-4915-893C-E1EE4E69BD2B}"/>
            </a:ext>
          </a:extLst>
        </xdr:cNvPr>
        <xdr:cNvSpPr/>
      </xdr:nvSpPr>
      <xdr:spPr>
        <a:xfrm>
          <a:off x="4124325" y="1684274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147320</xdr:rowOff>
    </xdr:from>
    <xdr:to>
      <xdr:col>20</xdr:col>
      <xdr:colOff>38100</xdr:colOff>
      <xdr:row>104</xdr:row>
      <xdr:rowOff>77470</xdr:rowOff>
    </xdr:to>
    <xdr:sp macro="" textlink="">
      <xdr:nvSpPr>
        <xdr:cNvPr id="406" name="フローチャート: 判断 405">
          <a:extLst>
            <a:ext uri="{FF2B5EF4-FFF2-40B4-BE49-F238E27FC236}">
              <a16:creationId xmlns:a16="http://schemas.microsoft.com/office/drawing/2014/main" id="{8B1D740A-B973-4618-AAA0-A1B97C7AD3E6}"/>
            </a:ext>
          </a:extLst>
        </xdr:cNvPr>
        <xdr:cNvSpPr/>
      </xdr:nvSpPr>
      <xdr:spPr>
        <a:xfrm>
          <a:off x="3381375" y="169462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109220</xdr:rowOff>
    </xdr:from>
    <xdr:to>
      <xdr:col>15</xdr:col>
      <xdr:colOff>101600</xdr:colOff>
      <xdr:row>104</xdr:row>
      <xdr:rowOff>39370</xdr:rowOff>
    </xdr:to>
    <xdr:sp macro="" textlink="">
      <xdr:nvSpPr>
        <xdr:cNvPr id="407" name="フローチャート: 判断 406">
          <a:extLst>
            <a:ext uri="{FF2B5EF4-FFF2-40B4-BE49-F238E27FC236}">
              <a16:creationId xmlns:a16="http://schemas.microsoft.com/office/drawing/2014/main" id="{1BCF6315-3623-48C9-A507-74EB4463D683}"/>
            </a:ext>
          </a:extLst>
        </xdr:cNvPr>
        <xdr:cNvSpPr/>
      </xdr:nvSpPr>
      <xdr:spPr>
        <a:xfrm>
          <a:off x="2571750" y="169081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71120</xdr:rowOff>
    </xdr:from>
    <xdr:to>
      <xdr:col>10</xdr:col>
      <xdr:colOff>165100</xdr:colOff>
      <xdr:row>104</xdr:row>
      <xdr:rowOff>1270</xdr:rowOff>
    </xdr:to>
    <xdr:sp macro="" textlink="">
      <xdr:nvSpPr>
        <xdr:cNvPr id="408" name="フローチャート: 判断 407">
          <a:extLst>
            <a:ext uri="{FF2B5EF4-FFF2-40B4-BE49-F238E27FC236}">
              <a16:creationId xmlns:a16="http://schemas.microsoft.com/office/drawing/2014/main" id="{38BCD44B-D0D3-4770-94F2-84C53DDAD197}"/>
            </a:ext>
          </a:extLst>
        </xdr:cNvPr>
        <xdr:cNvSpPr/>
      </xdr:nvSpPr>
      <xdr:spPr>
        <a:xfrm>
          <a:off x="1781175" y="168700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44450</xdr:rowOff>
    </xdr:from>
    <xdr:to>
      <xdr:col>6</xdr:col>
      <xdr:colOff>38100</xdr:colOff>
      <xdr:row>103</xdr:row>
      <xdr:rowOff>146050</xdr:rowOff>
    </xdr:to>
    <xdr:sp macro="" textlink="">
      <xdr:nvSpPr>
        <xdr:cNvPr id="409" name="フローチャート: 判断 408">
          <a:extLst>
            <a:ext uri="{FF2B5EF4-FFF2-40B4-BE49-F238E27FC236}">
              <a16:creationId xmlns:a16="http://schemas.microsoft.com/office/drawing/2014/main" id="{C10D5A65-7341-4472-B0FC-08B296C9D668}"/>
            </a:ext>
          </a:extLst>
        </xdr:cNvPr>
        <xdr:cNvSpPr/>
      </xdr:nvSpPr>
      <xdr:spPr>
        <a:xfrm>
          <a:off x="981075" y="168497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10" name="テキスト ボックス 409">
          <a:extLst>
            <a:ext uri="{FF2B5EF4-FFF2-40B4-BE49-F238E27FC236}">
              <a16:creationId xmlns:a16="http://schemas.microsoft.com/office/drawing/2014/main" id="{37C61A68-8313-4BC8-8362-0050BAD1FCBE}"/>
            </a:ext>
          </a:extLst>
        </xdr:cNvPr>
        <xdr:cNvSpPr txBox="1"/>
      </xdr:nvSpPr>
      <xdr:spPr>
        <a:xfrm>
          <a:off x="40100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411" name="テキスト ボックス 410">
          <a:extLst>
            <a:ext uri="{FF2B5EF4-FFF2-40B4-BE49-F238E27FC236}">
              <a16:creationId xmlns:a16="http://schemas.microsoft.com/office/drawing/2014/main" id="{A107C6B0-7BD0-4932-AE4B-DD60C2B8EE1B}"/>
            </a:ext>
          </a:extLst>
        </xdr:cNvPr>
        <xdr:cNvSpPr txBox="1"/>
      </xdr:nvSpPr>
      <xdr:spPr>
        <a:xfrm>
          <a:off x="32575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412" name="テキスト ボックス 411">
          <a:extLst>
            <a:ext uri="{FF2B5EF4-FFF2-40B4-BE49-F238E27FC236}">
              <a16:creationId xmlns:a16="http://schemas.microsoft.com/office/drawing/2014/main" id="{913BA5E7-27EB-4EC0-87E7-3557AE56E4C4}"/>
            </a:ext>
          </a:extLst>
        </xdr:cNvPr>
        <xdr:cNvSpPr txBox="1"/>
      </xdr:nvSpPr>
      <xdr:spPr>
        <a:xfrm>
          <a:off x="24479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3" name="テキスト ボックス 412">
          <a:extLst>
            <a:ext uri="{FF2B5EF4-FFF2-40B4-BE49-F238E27FC236}">
              <a16:creationId xmlns:a16="http://schemas.microsoft.com/office/drawing/2014/main" id="{0214B586-C372-430F-9375-EA5D934DB9C7}"/>
            </a:ext>
          </a:extLst>
        </xdr:cNvPr>
        <xdr:cNvSpPr txBox="1"/>
      </xdr:nvSpPr>
      <xdr:spPr>
        <a:xfrm>
          <a:off x="16573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414" name="テキスト ボックス 413">
          <a:extLst>
            <a:ext uri="{FF2B5EF4-FFF2-40B4-BE49-F238E27FC236}">
              <a16:creationId xmlns:a16="http://schemas.microsoft.com/office/drawing/2014/main" id="{3C051618-9761-443C-B708-3A7042AD8891}"/>
            </a:ext>
          </a:extLst>
        </xdr:cNvPr>
        <xdr:cNvSpPr txBox="1"/>
      </xdr:nvSpPr>
      <xdr:spPr>
        <a:xfrm>
          <a:off x="8572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107</xdr:row>
      <xdr:rowOff>126365</xdr:rowOff>
    </xdr:from>
    <xdr:to>
      <xdr:col>24</xdr:col>
      <xdr:colOff>114300</xdr:colOff>
      <xdr:row>108</xdr:row>
      <xdr:rowOff>56515</xdr:rowOff>
    </xdr:to>
    <xdr:sp macro="" textlink="">
      <xdr:nvSpPr>
        <xdr:cNvPr id="415" name="楕円 414">
          <a:extLst>
            <a:ext uri="{FF2B5EF4-FFF2-40B4-BE49-F238E27FC236}">
              <a16:creationId xmlns:a16="http://schemas.microsoft.com/office/drawing/2014/main" id="{2A9C6204-FAD3-4717-825C-90FA8EDFCF5E}"/>
            </a:ext>
          </a:extLst>
        </xdr:cNvPr>
        <xdr:cNvSpPr/>
      </xdr:nvSpPr>
      <xdr:spPr>
        <a:xfrm>
          <a:off x="4124325" y="1761109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41275</xdr:rowOff>
    </xdr:from>
    <xdr:ext cx="405130" cy="257175"/>
    <xdr:sp macro="" textlink="">
      <xdr:nvSpPr>
        <xdr:cNvPr id="416" name="【市民会館】&#10;有形固定資産減価償却率該当値テキスト">
          <a:extLst>
            <a:ext uri="{FF2B5EF4-FFF2-40B4-BE49-F238E27FC236}">
              <a16:creationId xmlns:a16="http://schemas.microsoft.com/office/drawing/2014/main" id="{CE1BB6DA-CC99-45E1-AEC9-BD3A85446CD8}"/>
            </a:ext>
          </a:extLst>
        </xdr:cNvPr>
        <xdr:cNvSpPr txBox="1"/>
      </xdr:nvSpPr>
      <xdr:spPr>
        <a:xfrm>
          <a:off x="4219575" y="1753235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107</xdr:row>
      <xdr:rowOff>103505</xdr:rowOff>
    </xdr:from>
    <xdr:to>
      <xdr:col>20</xdr:col>
      <xdr:colOff>38100</xdr:colOff>
      <xdr:row>108</xdr:row>
      <xdr:rowOff>33655</xdr:rowOff>
    </xdr:to>
    <xdr:sp macro="" textlink="">
      <xdr:nvSpPr>
        <xdr:cNvPr id="417" name="楕円 416">
          <a:extLst>
            <a:ext uri="{FF2B5EF4-FFF2-40B4-BE49-F238E27FC236}">
              <a16:creationId xmlns:a16="http://schemas.microsoft.com/office/drawing/2014/main" id="{937826A0-21F2-4B58-BB48-3D346EFF68CB}"/>
            </a:ext>
          </a:extLst>
        </xdr:cNvPr>
        <xdr:cNvSpPr/>
      </xdr:nvSpPr>
      <xdr:spPr>
        <a:xfrm>
          <a:off x="3381375" y="175945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154940</xdr:rowOff>
    </xdr:from>
    <xdr:to>
      <xdr:col>24</xdr:col>
      <xdr:colOff>63500</xdr:colOff>
      <xdr:row>108</xdr:row>
      <xdr:rowOff>6350</xdr:rowOff>
    </xdr:to>
    <xdr:cxnSp macro="">
      <xdr:nvCxnSpPr>
        <xdr:cNvPr id="418" name="直線コネクタ 417">
          <a:extLst>
            <a:ext uri="{FF2B5EF4-FFF2-40B4-BE49-F238E27FC236}">
              <a16:creationId xmlns:a16="http://schemas.microsoft.com/office/drawing/2014/main" id="{F7D1715F-4832-4020-9F90-9991332AEC4D}"/>
            </a:ext>
          </a:extLst>
        </xdr:cNvPr>
        <xdr:cNvCxnSpPr/>
      </xdr:nvCxnSpPr>
      <xdr:spPr>
        <a:xfrm>
          <a:off x="3429000" y="17642840"/>
          <a:ext cx="752475"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95885</xdr:rowOff>
    </xdr:from>
    <xdr:to>
      <xdr:col>15</xdr:col>
      <xdr:colOff>101600</xdr:colOff>
      <xdr:row>108</xdr:row>
      <xdr:rowOff>26035</xdr:rowOff>
    </xdr:to>
    <xdr:sp macro="" textlink="">
      <xdr:nvSpPr>
        <xdr:cNvPr id="419" name="楕円 418">
          <a:extLst>
            <a:ext uri="{FF2B5EF4-FFF2-40B4-BE49-F238E27FC236}">
              <a16:creationId xmlns:a16="http://schemas.microsoft.com/office/drawing/2014/main" id="{0AB4120A-285D-479A-AB61-E8C6351A90C3}"/>
            </a:ext>
          </a:extLst>
        </xdr:cNvPr>
        <xdr:cNvSpPr/>
      </xdr:nvSpPr>
      <xdr:spPr>
        <a:xfrm>
          <a:off x="2571750" y="1758378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146685</xdr:rowOff>
    </xdr:from>
    <xdr:to>
      <xdr:col>19</xdr:col>
      <xdr:colOff>177800</xdr:colOff>
      <xdr:row>107</xdr:row>
      <xdr:rowOff>154940</xdr:rowOff>
    </xdr:to>
    <xdr:cxnSp macro="">
      <xdr:nvCxnSpPr>
        <xdr:cNvPr id="420" name="直線コネクタ 419">
          <a:extLst>
            <a:ext uri="{FF2B5EF4-FFF2-40B4-BE49-F238E27FC236}">
              <a16:creationId xmlns:a16="http://schemas.microsoft.com/office/drawing/2014/main" id="{3BBDA228-CFDC-4E4C-8FEB-9C1F815D1841}"/>
            </a:ext>
          </a:extLst>
        </xdr:cNvPr>
        <xdr:cNvCxnSpPr/>
      </xdr:nvCxnSpPr>
      <xdr:spPr>
        <a:xfrm>
          <a:off x="2619375" y="17631410"/>
          <a:ext cx="809625"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107315</xdr:rowOff>
    </xdr:from>
    <xdr:to>
      <xdr:col>10</xdr:col>
      <xdr:colOff>165100</xdr:colOff>
      <xdr:row>108</xdr:row>
      <xdr:rowOff>37465</xdr:rowOff>
    </xdr:to>
    <xdr:sp macro="" textlink="">
      <xdr:nvSpPr>
        <xdr:cNvPr id="421" name="楕円 420">
          <a:extLst>
            <a:ext uri="{FF2B5EF4-FFF2-40B4-BE49-F238E27FC236}">
              <a16:creationId xmlns:a16="http://schemas.microsoft.com/office/drawing/2014/main" id="{5FF62D37-0368-4EDF-8D74-298889BAF2DC}"/>
            </a:ext>
          </a:extLst>
        </xdr:cNvPr>
        <xdr:cNvSpPr/>
      </xdr:nvSpPr>
      <xdr:spPr>
        <a:xfrm>
          <a:off x="1781175" y="1759204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146685</xdr:rowOff>
    </xdr:from>
    <xdr:to>
      <xdr:col>15</xdr:col>
      <xdr:colOff>50800</xdr:colOff>
      <xdr:row>107</xdr:row>
      <xdr:rowOff>158115</xdr:rowOff>
    </xdr:to>
    <xdr:cxnSp macro="">
      <xdr:nvCxnSpPr>
        <xdr:cNvPr id="422" name="直線コネクタ 421">
          <a:extLst>
            <a:ext uri="{FF2B5EF4-FFF2-40B4-BE49-F238E27FC236}">
              <a16:creationId xmlns:a16="http://schemas.microsoft.com/office/drawing/2014/main" id="{0F45D97E-C443-4702-88A3-24817D4F2F87}"/>
            </a:ext>
          </a:extLst>
        </xdr:cNvPr>
        <xdr:cNvCxnSpPr/>
      </xdr:nvCxnSpPr>
      <xdr:spPr>
        <a:xfrm flipV="1">
          <a:off x="1828800" y="17631410"/>
          <a:ext cx="790575"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25400</xdr:rowOff>
    </xdr:from>
    <xdr:to>
      <xdr:col>6</xdr:col>
      <xdr:colOff>38100</xdr:colOff>
      <xdr:row>108</xdr:row>
      <xdr:rowOff>127000</xdr:rowOff>
    </xdr:to>
    <xdr:sp macro="" textlink="">
      <xdr:nvSpPr>
        <xdr:cNvPr id="423" name="楕円 422">
          <a:extLst>
            <a:ext uri="{FF2B5EF4-FFF2-40B4-BE49-F238E27FC236}">
              <a16:creationId xmlns:a16="http://schemas.microsoft.com/office/drawing/2014/main" id="{591FBA98-B913-4630-9E74-E1B911105BDC}"/>
            </a:ext>
          </a:extLst>
        </xdr:cNvPr>
        <xdr:cNvSpPr/>
      </xdr:nvSpPr>
      <xdr:spPr>
        <a:xfrm>
          <a:off x="981075" y="176879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158115</xdr:rowOff>
    </xdr:from>
    <xdr:to>
      <xdr:col>10</xdr:col>
      <xdr:colOff>114300</xdr:colOff>
      <xdr:row>108</xdr:row>
      <xdr:rowOff>76200</xdr:rowOff>
    </xdr:to>
    <xdr:cxnSp macro="">
      <xdr:nvCxnSpPr>
        <xdr:cNvPr id="424" name="直線コネクタ 423">
          <a:extLst>
            <a:ext uri="{FF2B5EF4-FFF2-40B4-BE49-F238E27FC236}">
              <a16:creationId xmlns:a16="http://schemas.microsoft.com/office/drawing/2014/main" id="{DADD447E-C4D2-42AC-AC6A-476C9D72E6F9}"/>
            </a:ext>
          </a:extLst>
        </xdr:cNvPr>
        <xdr:cNvCxnSpPr/>
      </xdr:nvCxnSpPr>
      <xdr:spPr>
        <a:xfrm flipV="1">
          <a:off x="1028700" y="17649190"/>
          <a:ext cx="8001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102</xdr:row>
      <xdr:rowOff>93980</xdr:rowOff>
    </xdr:from>
    <xdr:ext cx="405130" cy="259080"/>
    <xdr:sp macro="" textlink="">
      <xdr:nvSpPr>
        <xdr:cNvPr id="425" name="n_1aveValue【市民会館】&#10;有形固定資産減価償却率">
          <a:extLst>
            <a:ext uri="{FF2B5EF4-FFF2-40B4-BE49-F238E27FC236}">
              <a16:creationId xmlns:a16="http://schemas.microsoft.com/office/drawing/2014/main" id="{7FCC3586-905A-4DE6-B582-BD64775F58A8}"/>
            </a:ext>
          </a:extLst>
        </xdr:cNvPr>
        <xdr:cNvSpPr txBox="1"/>
      </xdr:nvSpPr>
      <xdr:spPr>
        <a:xfrm>
          <a:off x="3239135" y="167246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102</xdr:row>
      <xdr:rowOff>55880</xdr:rowOff>
    </xdr:from>
    <xdr:ext cx="403225" cy="259080"/>
    <xdr:sp macro="" textlink="">
      <xdr:nvSpPr>
        <xdr:cNvPr id="426" name="n_2aveValue【市民会館】&#10;有形固定資産減価償却率">
          <a:extLst>
            <a:ext uri="{FF2B5EF4-FFF2-40B4-BE49-F238E27FC236}">
              <a16:creationId xmlns:a16="http://schemas.microsoft.com/office/drawing/2014/main" id="{389048EB-0D8A-4AD7-B4DD-C27BEAB75224}"/>
            </a:ext>
          </a:extLst>
        </xdr:cNvPr>
        <xdr:cNvSpPr txBox="1"/>
      </xdr:nvSpPr>
      <xdr:spPr>
        <a:xfrm>
          <a:off x="2439035" y="1668653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102</xdr:row>
      <xdr:rowOff>17780</xdr:rowOff>
    </xdr:from>
    <xdr:ext cx="403225" cy="257175"/>
    <xdr:sp macro="" textlink="">
      <xdr:nvSpPr>
        <xdr:cNvPr id="427" name="n_3aveValue【市民会館】&#10;有形固定資産減価償却率">
          <a:extLst>
            <a:ext uri="{FF2B5EF4-FFF2-40B4-BE49-F238E27FC236}">
              <a16:creationId xmlns:a16="http://schemas.microsoft.com/office/drawing/2014/main" id="{59E3DC74-D859-46CB-81B9-98B87958179B}"/>
            </a:ext>
          </a:extLst>
        </xdr:cNvPr>
        <xdr:cNvSpPr txBox="1"/>
      </xdr:nvSpPr>
      <xdr:spPr>
        <a:xfrm>
          <a:off x="1648460" y="1664843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101</xdr:row>
      <xdr:rowOff>162560</xdr:rowOff>
    </xdr:from>
    <xdr:ext cx="403225" cy="259080"/>
    <xdr:sp macro="" textlink="">
      <xdr:nvSpPr>
        <xdr:cNvPr id="428" name="n_4aveValue【市民会館】&#10;有形固定資産減価償却率">
          <a:extLst>
            <a:ext uri="{FF2B5EF4-FFF2-40B4-BE49-F238E27FC236}">
              <a16:creationId xmlns:a16="http://schemas.microsoft.com/office/drawing/2014/main" id="{25FE7FFF-2827-48ED-8B51-911BA54BB291}"/>
            </a:ext>
          </a:extLst>
        </xdr:cNvPr>
        <xdr:cNvSpPr txBox="1"/>
      </xdr:nvSpPr>
      <xdr:spPr>
        <a:xfrm>
          <a:off x="848360" y="166185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108</xdr:row>
      <xdr:rowOff>24765</xdr:rowOff>
    </xdr:from>
    <xdr:ext cx="405130" cy="259080"/>
    <xdr:sp macro="" textlink="">
      <xdr:nvSpPr>
        <xdr:cNvPr id="429" name="n_1mainValue【市民会館】&#10;有形固定資産減価償却率">
          <a:extLst>
            <a:ext uri="{FF2B5EF4-FFF2-40B4-BE49-F238E27FC236}">
              <a16:creationId xmlns:a16="http://schemas.microsoft.com/office/drawing/2014/main" id="{871219B0-95D7-44CD-B2E8-898052E5E67A}"/>
            </a:ext>
          </a:extLst>
        </xdr:cNvPr>
        <xdr:cNvSpPr txBox="1"/>
      </xdr:nvSpPr>
      <xdr:spPr>
        <a:xfrm>
          <a:off x="3239135" y="176872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108</xdr:row>
      <xdr:rowOff>17780</xdr:rowOff>
    </xdr:from>
    <xdr:ext cx="403225" cy="257175"/>
    <xdr:sp macro="" textlink="">
      <xdr:nvSpPr>
        <xdr:cNvPr id="430" name="n_2mainValue【市民会館】&#10;有形固定資産減価償却率">
          <a:extLst>
            <a:ext uri="{FF2B5EF4-FFF2-40B4-BE49-F238E27FC236}">
              <a16:creationId xmlns:a16="http://schemas.microsoft.com/office/drawing/2014/main" id="{1B1C6DC1-8533-4A4F-840A-B85F46694EF0}"/>
            </a:ext>
          </a:extLst>
        </xdr:cNvPr>
        <xdr:cNvSpPr txBox="1"/>
      </xdr:nvSpPr>
      <xdr:spPr>
        <a:xfrm>
          <a:off x="2439035" y="1767713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108</xdr:row>
      <xdr:rowOff>29210</xdr:rowOff>
    </xdr:from>
    <xdr:ext cx="403225" cy="257175"/>
    <xdr:sp macro="" textlink="">
      <xdr:nvSpPr>
        <xdr:cNvPr id="431" name="n_3mainValue【市民会館】&#10;有形固定資産減価償却率">
          <a:extLst>
            <a:ext uri="{FF2B5EF4-FFF2-40B4-BE49-F238E27FC236}">
              <a16:creationId xmlns:a16="http://schemas.microsoft.com/office/drawing/2014/main" id="{04A43C1D-3992-4091-946F-BE6BFE9E5013}"/>
            </a:ext>
          </a:extLst>
        </xdr:cNvPr>
        <xdr:cNvSpPr txBox="1"/>
      </xdr:nvSpPr>
      <xdr:spPr>
        <a:xfrm>
          <a:off x="1648460" y="1768538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91.3</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108</xdr:row>
      <xdr:rowOff>118110</xdr:rowOff>
    </xdr:from>
    <xdr:ext cx="403225" cy="259080"/>
    <xdr:sp macro="" textlink="">
      <xdr:nvSpPr>
        <xdr:cNvPr id="432" name="n_4mainValue【市民会館】&#10;有形固定資産減価償却率">
          <a:extLst>
            <a:ext uri="{FF2B5EF4-FFF2-40B4-BE49-F238E27FC236}">
              <a16:creationId xmlns:a16="http://schemas.microsoft.com/office/drawing/2014/main" id="{1B3F706D-7933-484E-9448-914C45AAB87E}"/>
            </a:ext>
          </a:extLst>
        </xdr:cNvPr>
        <xdr:cNvSpPr txBox="1"/>
      </xdr:nvSpPr>
      <xdr:spPr>
        <a:xfrm>
          <a:off x="848360" y="177806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3" name="正方形/長方形 432">
          <a:extLst>
            <a:ext uri="{FF2B5EF4-FFF2-40B4-BE49-F238E27FC236}">
              <a16:creationId xmlns:a16="http://schemas.microsoft.com/office/drawing/2014/main" id="{52C81BE9-4A70-4BD1-A8F9-9D99C61D496B}"/>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4" name="正方形/長方形 433">
          <a:extLst>
            <a:ext uri="{FF2B5EF4-FFF2-40B4-BE49-F238E27FC236}">
              <a16:creationId xmlns:a16="http://schemas.microsoft.com/office/drawing/2014/main" id="{7DBB0627-C8C2-4256-AE94-46E6DE392FAF}"/>
            </a:ext>
          </a:extLst>
        </xdr:cNvPr>
        <xdr:cNvSpPr/>
      </xdr:nvSpPr>
      <xdr:spPr>
        <a:xfrm>
          <a:off x="60674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5" name="正方形/長方形 434">
          <a:extLst>
            <a:ext uri="{FF2B5EF4-FFF2-40B4-BE49-F238E27FC236}">
              <a16:creationId xmlns:a16="http://schemas.microsoft.com/office/drawing/2014/main" id="{BFE32E21-4F41-4D4F-B4CF-BCFC91FDCF96}"/>
            </a:ext>
          </a:extLst>
        </xdr:cNvPr>
        <xdr:cNvSpPr/>
      </xdr:nvSpPr>
      <xdr:spPr>
        <a:xfrm>
          <a:off x="60674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6" name="正方形/長方形 435">
          <a:extLst>
            <a:ext uri="{FF2B5EF4-FFF2-40B4-BE49-F238E27FC236}">
              <a16:creationId xmlns:a16="http://schemas.microsoft.com/office/drawing/2014/main" id="{865396E9-1111-4354-AF12-88DF8EF00F4E}"/>
            </a:ext>
          </a:extLst>
        </xdr:cNvPr>
        <xdr:cNvSpPr/>
      </xdr:nvSpPr>
      <xdr:spPr>
        <a:xfrm>
          <a:off x="69818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7" name="正方形/長方形 436">
          <a:extLst>
            <a:ext uri="{FF2B5EF4-FFF2-40B4-BE49-F238E27FC236}">
              <a16:creationId xmlns:a16="http://schemas.microsoft.com/office/drawing/2014/main" id="{A54DAA18-504F-458C-BD0D-A5EDF9274ABB}"/>
            </a:ext>
          </a:extLst>
        </xdr:cNvPr>
        <xdr:cNvSpPr/>
      </xdr:nvSpPr>
      <xdr:spPr>
        <a:xfrm>
          <a:off x="69818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8" name="正方形/長方形 437">
          <a:extLst>
            <a:ext uri="{FF2B5EF4-FFF2-40B4-BE49-F238E27FC236}">
              <a16:creationId xmlns:a16="http://schemas.microsoft.com/office/drawing/2014/main" id="{67BE3767-78DF-44EB-8C90-D12C0D2E10DF}"/>
            </a:ext>
          </a:extLst>
        </xdr:cNvPr>
        <xdr:cNvSpPr/>
      </xdr:nvSpPr>
      <xdr:spPr>
        <a:xfrm>
          <a:off x="80105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9" name="正方形/長方形 438">
          <a:extLst>
            <a:ext uri="{FF2B5EF4-FFF2-40B4-BE49-F238E27FC236}">
              <a16:creationId xmlns:a16="http://schemas.microsoft.com/office/drawing/2014/main" id="{721F85B6-7B08-4F3A-89F7-AE75D704235A}"/>
            </a:ext>
          </a:extLst>
        </xdr:cNvPr>
        <xdr:cNvSpPr/>
      </xdr:nvSpPr>
      <xdr:spPr>
        <a:xfrm>
          <a:off x="80105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0" name="正方形/長方形 439">
          <a:extLst>
            <a:ext uri="{FF2B5EF4-FFF2-40B4-BE49-F238E27FC236}">
              <a16:creationId xmlns:a16="http://schemas.microsoft.com/office/drawing/2014/main" id="{3FBF16AE-BB88-444E-A998-6CBF8A4BCC3E}"/>
            </a:ext>
          </a:extLst>
        </xdr:cNvPr>
        <xdr:cNvSpPr/>
      </xdr:nvSpPr>
      <xdr:spPr>
        <a:xfrm>
          <a:off x="5953125" y="1590675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7980" cy="225425"/>
    <xdr:sp macro="" textlink="">
      <xdr:nvSpPr>
        <xdr:cNvPr id="441" name="テキスト ボックス 440">
          <a:extLst>
            <a:ext uri="{FF2B5EF4-FFF2-40B4-BE49-F238E27FC236}">
              <a16:creationId xmlns:a16="http://schemas.microsoft.com/office/drawing/2014/main" id="{7B23D59D-C5CB-43CF-84D7-57A14D45A368}"/>
            </a:ext>
          </a:extLst>
        </xdr:cNvPr>
        <xdr:cNvSpPr txBox="1"/>
      </xdr:nvSpPr>
      <xdr:spPr>
        <a:xfrm>
          <a:off x="5915025" y="1571625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2" name="直線コネクタ 441">
          <a:extLst>
            <a:ext uri="{FF2B5EF4-FFF2-40B4-BE49-F238E27FC236}">
              <a16:creationId xmlns:a16="http://schemas.microsoft.com/office/drawing/2014/main" id="{AF12AC10-AF8F-42BC-BC96-7FDA55F84AA9}"/>
            </a:ext>
          </a:extLst>
        </xdr:cNvPr>
        <xdr:cNvCxnSpPr/>
      </xdr:nvCxnSpPr>
      <xdr:spPr>
        <a:xfrm>
          <a:off x="5953125" y="18192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3" name="直線コネクタ 442">
          <a:extLst>
            <a:ext uri="{FF2B5EF4-FFF2-40B4-BE49-F238E27FC236}">
              <a16:creationId xmlns:a16="http://schemas.microsoft.com/office/drawing/2014/main" id="{99FCDF13-3307-49A9-9FF3-E6ECCF343524}"/>
            </a:ext>
          </a:extLst>
        </xdr:cNvPr>
        <xdr:cNvCxnSpPr/>
      </xdr:nvCxnSpPr>
      <xdr:spPr>
        <a:xfrm>
          <a:off x="5953125" y="17811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10160</xdr:rowOff>
    </xdr:from>
    <xdr:ext cx="465455" cy="259080"/>
    <xdr:sp macro="" textlink="">
      <xdr:nvSpPr>
        <xdr:cNvPr id="444" name="テキスト ボックス 443">
          <a:extLst>
            <a:ext uri="{FF2B5EF4-FFF2-40B4-BE49-F238E27FC236}">
              <a16:creationId xmlns:a16="http://schemas.microsoft.com/office/drawing/2014/main" id="{EE484FF1-9056-4ACD-B9AB-2E39975FFE78}"/>
            </a:ext>
          </a:extLst>
        </xdr:cNvPr>
        <xdr:cNvSpPr txBox="1"/>
      </xdr:nvSpPr>
      <xdr:spPr>
        <a:xfrm>
          <a:off x="5527040" y="1766633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5" name="直線コネクタ 444">
          <a:extLst>
            <a:ext uri="{FF2B5EF4-FFF2-40B4-BE49-F238E27FC236}">
              <a16:creationId xmlns:a16="http://schemas.microsoft.com/office/drawing/2014/main" id="{0CD87DE1-9B46-4FF6-812E-8B780CE17680}"/>
            </a:ext>
          </a:extLst>
        </xdr:cNvPr>
        <xdr:cNvCxnSpPr/>
      </xdr:nvCxnSpPr>
      <xdr:spPr>
        <a:xfrm>
          <a:off x="5953125" y="17430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105</xdr:row>
      <xdr:rowOff>143510</xdr:rowOff>
    </xdr:from>
    <xdr:ext cx="465455" cy="257175"/>
    <xdr:sp macro="" textlink="">
      <xdr:nvSpPr>
        <xdr:cNvPr id="446" name="テキスト ボックス 445">
          <a:extLst>
            <a:ext uri="{FF2B5EF4-FFF2-40B4-BE49-F238E27FC236}">
              <a16:creationId xmlns:a16="http://schemas.microsoft.com/office/drawing/2014/main" id="{0D6FE3CE-56CA-4A0C-9942-A2E1BED3DB7E}"/>
            </a:ext>
          </a:extLst>
        </xdr:cNvPr>
        <xdr:cNvSpPr txBox="1"/>
      </xdr:nvSpPr>
      <xdr:spPr>
        <a:xfrm>
          <a:off x="5527040" y="1728533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7" name="直線コネクタ 446">
          <a:extLst>
            <a:ext uri="{FF2B5EF4-FFF2-40B4-BE49-F238E27FC236}">
              <a16:creationId xmlns:a16="http://schemas.microsoft.com/office/drawing/2014/main" id="{662A9B85-2DD9-4E1D-88CB-DF83675D961F}"/>
            </a:ext>
          </a:extLst>
        </xdr:cNvPr>
        <xdr:cNvCxnSpPr/>
      </xdr:nvCxnSpPr>
      <xdr:spPr>
        <a:xfrm>
          <a:off x="5953125" y="17049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103</xdr:row>
      <xdr:rowOff>105410</xdr:rowOff>
    </xdr:from>
    <xdr:ext cx="465455" cy="259080"/>
    <xdr:sp macro="" textlink="">
      <xdr:nvSpPr>
        <xdr:cNvPr id="448" name="テキスト ボックス 447">
          <a:extLst>
            <a:ext uri="{FF2B5EF4-FFF2-40B4-BE49-F238E27FC236}">
              <a16:creationId xmlns:a16="http://schemas.microsoft.com/office/drawing/2014/main" id="{5971996D-AF89-41A4-8DE5-BC5C06B148BD}"/>
            </a:ext>
          </a:extLst>
        </xdr:cNvPr>
        <xdr:cNvSpPr txBox="1"/>
      </xdr:nvSpPr>
      <xdr:spPr>
        <a:xfrm>
          <a:off x="5527040" y="1690433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9" name="直線コネクタ 448">
          <a:extLst>
            <a:ext uri="{FF2B5EF4-FFF2-40B4-BE49-F238E27FC236}">
              <a16:creationId xmlns:a16="http://schemas.microsoft.com/office/drawing/2014/main" id="{1AA4E232-F324-4D1A-BED3-BD4A4CF293BD}"/>
            </a:ext>
          </a:extLst>
        </xdr:cNvPr>
        <xdr:cNvCxnSpPr/>
      </xdr:nvCxnSpPr>
      <xdr:spPr>
        <a:xfrm>
          <a:off x="5953125" y="16668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101</xdr:row>
      <xdr:rowOff>67310</xdr:rowOff>
    </xdr:from>
    <xdr:ext cx="465455" cy="259080"/>
    <xdr:sp macro="" textlink="">
      <xdr:nvSpPr>
        <xdr:cNvPr id="450" name="テキスト ボックス 449">
          <a:extLst>
            <a:ext uri="{FF2B5EF4-FFF2-40B4-BE49-F238E27FC236}">
              <a16:creationId xmlns:a16="http://schemas.microsoft.com/office/drawing/2014/main" id="{D33C4193-DD52-401E-AA55-3AB1F0BE918B}"/>
            </a:ext>
          </a:extLst>
        </xdr:cNvPr>
        <xdr:cNvSpPr txBox="1"/>
      </xdr:nvSpPr>
      <xdr:spPr>
        <a:xfrm>
          <a:off x="5527040" y="1652333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1" name="直線コネクタ 450">
          <a:extLst>
            <a:ext uri="{FF2B5EF4-FFF2-40B4-BE49-F238E27FC236}">
              <a16:creationId xmlns:a16="http://schemas.microsoft.com/office/drawing/2014/main" id="{091628C6-2B7F-4226-AEE1-D908035E7A82}"/>
            </a:ext>
          </a:extLst>
        </xdr:cNvPr>
        <xdr:cNvCxnSpPr/>
      </xdr:nvCxnSpPr>
      <xdr:spPr>
        <a:xfrm>
          <a:off x="5953125" y="16287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29210</xdr:rowOff>
    </xdr:from>
    <xdr:ext cx="465455" cy="257175"/>
    <xdr:sp macro="" textlink="">
      <xdr:nvSpPr>
        <xdr:cNvPr id="452" name="テキスト ボックス 451">
          <a:extLst>
            <a:ext uri="{FF2B5EF4-FFF2-40B4-BE49-F238E27FC236}">
              <a16:creationId xmlns:a16="http://schemas.microsoft.com/office/drawing/2014/main" id="{6FD0FEDD-6F1E-412D-9B0D-B56572B4D3CD}"/>
            </a:ext>
          </a:extLst>
        </xdr:cNvPr>
        <xdr:cNvSpPr txBox="1"/>
      </xdr:nvSpPr>
      <xdr:spPr>
        <a:xfrm>
          <a:off x="5527040" y="1614233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14FAF0D5-4126-4288-BC68-18D28DFF2061}"/>
            </a:ext>
          </a:extLst>
        </xdr:cNvPr>
        <xdr:cNvCxnSpPr/>
      </xdr:nvCxnSpPr>
      <xdr:spPr>
        <a:xfrm>
          <a:off x="5953125" y="15906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5455" cy="259080"/>
    <xdr:sp macro="" textlink="">
      <xdr:nvSpPr>
        <xdr:cNvPr id="454" name="テキスト ボックス 453">
          <a:extLst>
            <a:ext uri="{FF2B5EF4-FFF2-40B4-BE49-F238E27FC236}">
              <a16:creationId xmlns:a16="http://schemas.microsoft.com/office/drawing/2014/main" id="{D97772B4-D759-4962-94BF-D11F7D191A90}"/>
            </a:ext>
          </a:extLst>
        </xdr:cNvPr>
        <xdr:cNvSpPr txBox="1"/>
      </xdr:nvSpPr>
      <xdr:spPr>
        <a:xfrm>
          <a:off x="5527040" y="1576133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DD5F987F-5465-4599-BB5A-451EBBC47EE6}"/>
            </a:ext>
          </a:extLst>
        </xdr:cNvPr>
        <xdr:cNvSpPr/>
      </xdr:nvSpPr>
      <xdr:spPr>
        <a:xfrm>
          <a:off x="5953125" y="1590675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99060</xdr:rowOff>
    </xdr:from>
    <xdr:to>
      <xdr:col>54</xdr:col>
      <xdr:colOff>189865</xdr:colOff>
      <xdr:row>108</xdr:row>
      <xdr:rowOff>99060</xdr:rowOff>
    </xdr:to>
    <xdr:cxnSp macro="">
      <xdr:nvCxnSpPr>
        <xdr:cNvPr id="456" name="直線コネクタ 455">
          <a:extLst>
            <a:ext uri="{FF2B5EF4-FFF2-40B4-BE49-F238E27FC236}">
              <a16:creationId xmlns:a16="http://schemas.microsoft.com/office/drawing/2014/main" id="{4E974DC0-23F2-419C-AD1A-3006BB666BD1}"/>
            </a:ext>
          </a:extLst>
        </xdr:cNvPr>
        <xdr:cNvCxnSpPr/>
      </xdr:nvCxnSpPr>
      <xdr:spPr>
        <a:xfrm flipV="1">
          <a:off x="9429115" y="16218535"/>
          <a:ext cx="0" cy="1543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102870</xdr:rowOff>
    </xdr:from>
    <xdr:ext cx="469900" cy="259080"/>
    <xdr:sp macro="" textlink="">
      <xdr:nvSpPr>
        <xdr:cNvPr id="457" name="【市民会館】&#10;一人当たり面積最小値テキスト">
          <a:extLst>
            <a:ext uri="{FF2B5EF4-FFF2-40B4-BE49-F238E27FC236}">
              <a16:creationId xmlns:a16="http://schemas.microsoft.com/office/drawing/2014/main" id="{6D7738AC-1A60-43F1-A5F7-C3F6C5C1A640}"/>
            </a:ext>
          </a:extLst>
        </xdr:cNvPr>
        <xdr:cNvSpPr txBox="1"/>
      </xdr:nvSpPr>
      <xdr:spPr>
        <a:xfrm>
          <a:off x="9467850" y="177653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0.014</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99060</xdr:rowOff>
    </xdr:from>
    <xdr:to>
      <xdr:col>55</xdr:col>
      <xdr:colOff>88900</xdr:colOff>
      <xdr:row>108</xdr:row>
      <xdr:rowOff>99060</xdr:rowOff>
    </xdr:to>
    <xdr:cxnSp macro="">
      <xdr:nvCxnSpPr>
        <xdr:cNvPr id="458" name="直線コネクタ 457">
          <a:extLst>
            <a:ext uri="{FF2B5EF4-FFF2-40B4-BE49-F238E27FC236}">
              <a16:creationId xmlns:a16="http://schemas.microsoft.com/office/drawing/2014/main" id="{00C012A2-8CBA-42C5-B390-559EFA2D1BAB}"/>
            </a:ext>
          </a:extLst>
        </xdr:cNvPr>
        <xdr:cNvCxnSpPr/>
      </xdr:nvCxnSpPr>
      <xdr:spPr>
        <a:xfrm>
          <a:off x="9363075" y="17761585"/>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45720</xdr:rowOff>
    </xdr:from>
    <xdr:ext cx="469900" cy="259080"/>
    <xdr:sp macro="" textlink="">
      <xdr:nvSpPr>
        <xdr:cNvPr id="459" name="【市民会館】&#10;一人当たり面積最大値テキスト">
          <a:extLst>
            <a:ext uri="{FF2B5EF4-FFF2-40B4-BE49-F238E27FC236}">
              <a16:creationId xmlns:a16="http://schemas.microsoft.com/office/drawing/2014/main" id="{D7F62D87-F0CA-4EA9-B2E4-C5C55330651F}"/>
            </a:ext>
          </a:extLst>
        </xdr:cNvPr>
        <xdr:cNvSpPr txBox="1"/>
      </xdr:nvSpPr>
      <xdr:spPr>
        <a:xfrm>
          <a:off x="9467850" y="159937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0.419</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99060</xdr:rowOff>
    </xdr:from>
    <xdr:to>
      <xdr:col>55</xdr:col>
      <xdr:colOff>88900</xdr:colOff>
      <xdr:row>99</xdr:row>
      <xdr:rowOff>99060</xdr:rowOff>
    </xdr:to>
    <xdr:cxnSp macro="">
      <xdr:nvCxnSpPr>
        <xdr:cNvPr id="460" name="直線コネクタ 459">
          <a:extLst>
            <a:ext uri="{FF2B5EF4-FFF2-40B4-BE49-F238E27FC236}">
              <a16:creationId xmlns:a16="http://schemas.microsoft.com/office/drawing/2014/main" id="{E0DB7DEC-9BD8-4A5F-B333-55CFF960016A}"/>
            </a:ext>
          </a:extLst>
        </xdr:cNvPr>
        <xdr:cNvCxnSpPr/>
      </xdr:nvCxnSpPr>
      <xdr:spPr>
        <a:xfrm>
          <a:off x="9363075" y="16218535"/>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166370</xdr:rowOff>
    </xdr:from>
    <xdr:ext cx="469900" cy="257175"/>
    <xdr:sp macro="" textlink="">
      <xdr:nvSpPr>
        <xdr:cNvPr id="461" name="【市民会館】&#10;一人当たり面積平均値テキスト">
          <a:extLst>
            <a:ext uri="{FF2B5EF4-FFF2-40B4-BE49-F238E27FC236}">
              <a16:creationId xmlns:a16="http://schemas.microsoft.com/office/drawing/2014/main" id="{2414675D-F4F2-4738-97FC-4E50D5C15FF0}"/>
            </a:ext>
          </a:extLst>
        </xdr:cNvPr>
        <xdr:cNvSpPr txBox="1"/>
      </xdr:nvSpPr>
      <xdr:spPr>
        <a:xfrm>
          <a:off x="9467850" y="17136745"/>
          <a:ext cx="4699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0.124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105</xdr:row>
      <xdr:rowOff>143510</xdr:rowOff>
    </xdr:from>
    <xdr:to>
      <xdr:col>55</xdr:col>
      <xdr:colOff>50800</xdr:colOff>
      <xdr:row>106</xdr:row>
      <xdr:rowOff>73660</xdr:rowOff>
    </xdr:to>
    <xdr:sp macro="" textlink="">
      <xdr:nvSpPr>
        <xdr:cNvPr id="462" name="フローチャート: 判断 461">
          <a:extLst>
            <a:ext uri="{FF2B5EF4-FFF2-40B4-BE49-F238E27FC236}">
              <a16:creationId xmlns:a16="http://schemas.microsoft.com/office/drawing/2014/main" id="{1052B4EC-B647-42A3-AB9F-55743E09510B}"/>
            </a:ext>
          </a:extLst>
        </xdr:cNvPr>
        <xdr:cNvSpPr/>
      </xdr:nvSpPr>
      <xdr:spPr>
        <a:xfrm>
          <a:off x="9401175" y="1728533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158750</xdr:rowOff>
    </xdr:from>
    <xdr:to>
      <xdr:col>50</xdr:col>
      <xdr:colOff>165100</xdr:colOff>
      <xdr:row>106</xdr:row>
      <xdr:rowOff>88900</xdr:rowOff>
    </xdr:to>
    <xdr:sp macro="" textlink="">
      <xdr:nvSpPr>
        <xdr:cNvPr id="463" name="フローチャート: 判断 462">
          <a:extLst>
            <a:ext uri="{FF2B5EF4-FFF2-40B4-BE49-F238E27FC236}">
              <a16:creationId xmlns:a16="http://schemas.microsoft.com/office/drawing/2014/main" id="{A5EA89CD-4C80-4A46-A296-67F3E856B8CA}"/>
            </a:ext>
          </a:extLst>
        </xdr:cNvPr>
        <xdr:cNvSpPr/>
      </xdr:nvSpPr>
      <xdr:spPr>
        <a:xfrm>
          <a:off x="8639175" y="173069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162560</xdr:rowOff>
    </xdr:from>
    <xdr:to>
      <xdr:col>46</xdr:col>
      <xdr:colOff>38100</xdr:colOff>
      <xdr:row>106</xdr:row>
      <xdr:rowOff>92710</xdr:rowOff>
    </xdr:to>
    <xdr:sp macro="" textlink="">
      <xdr:nvSpPr>
        <xdr:cNvPr id="464" name="フローチャート: 判断 463">
          <a:extLst>
            <a:ext uri="{FF2B5EF4-FFF2-40B4-BE49-F238E27FC236}">
              <a16:creationId xmlns:a16="http://schemas.microsoft.com/office/drawing/2014/main" id="{65B74CD4-65DA-4452-B45A-A248C8AF7987}"/>
            </a:ext>
          </a:extLst>
        </xdr:cNvPr>
        <xdr:cNvSpPr/>
      </xdr:nvSpPr>
      <xdr:spPr>
        <a:xfrm>
          <a:off x="7839075" y="1730438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166370</xdr:rowOff>
    </xdr:from>
    <xdr:to>
      <xdr:col>41</xdr:col>
      <xdr:colOff>101600</xdr:colOff>
      <xdr:row>106</xdr:row>
      <xdr:rowOff>96520</xdr:rowOff>
    </xdr:to>
    <xdr:sp macro="" textlink="">
      <xdr:nvSpPr>
        <xdr:cNvPr id="465" name="フローチャート: 判断 464">
          <a:extLst>
            <a:ext uri="{FF2B5EF4-FFF2-40B4-BE49-F238E27FC236}">
              <a16:creationId xmlns:a16="http://schemas.microsoft.com/office/drawing/2014/main" id="{B2C08550-CAF7-4E56-81D2-3BA45539F9E5}"/>
            </a:ext>
          </a:extLst>
        </xdr:cNvPr>
        <xdr:cNvSpPr/>
      </xdr:nvSpPr>
      <xdr:spPr>
        <a:xfrm>
          <a:off x="7029450" y="173081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67310</xdr:rowOff>
    </xdr:from>
    <xdr:to>
      <xdr:col>36</xdr:col>
      <xdr:colOff>165100</xdr:colOff>
      <xdr:row>106</xdr:row>
      <xdr:rowOff>168910</xdr:rowOff>
    </xdr:to>
    <xdr:sp macro="" textlink="">
      <xdr:nvSpPr>
        <xdr:cNvPr id="466" name="フローチャート: 判断 465">
          <a:extLst>
            <a:ext uri="{FF2B5EF4-FFF2-40B4-BE49-F238E27FC236}">
              <a16:creationId xmlns:a16="http://schemas.microsoft.com/office/drawing/2014/main" id="{3E7CE109-5452-4401-A864-581B07282071}"/>
            </a:ext>
          </a:extLst>
        </xdr:cNvPr>
        <xdr:cNvSpPr/>
      </xdr:nvSpPr>
      <xdr:spPr>
        <a:xfrm>
          <a:off x="6238875" y="1738058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67" name="テキスト ボックス 466">
          <a:extLst>
            <a:ext uri="{FF2B5EF4-FFF2-40B4-BE49-F238E27FC236}">
              <a16:creationId xmlns:a16="http://schemas.microsoft.com/office/drawing/2014/main" id="{3AF172D2-CD7F-439C-8B74-7C8A20796FD6}"/>
            </a:ext>
          </a:extLst>
        </xdr:cNvPr>
        <xdr:cNvSpPr txBox="1"/>
      </xdr:nvSpPr>
      <xdr:spPr>
        <a:xfrm>
          <a:off x="925830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68" name="テキスト ボックス 467">
          <a:extLst>
            <a:ext uri="{FF2B5EF4-FFF2-40B4-BE49-F238E27FC236}">
              <a16:creationId xmlns:a16="http://schemas.microsoft.com/office/drawing/2014/main" id="{3ACB63B8-5189-448D-BC43-BBECD8010DC1}"/>
            </a:ext>
          </a:extLst>
        </xdr:cNvPr>
        <xdr:cNvSpPr txBox="1"/>
      </xdr:nvSpPr>
      <xdr:spPr>
        <a:xfrm>
          <a:off x="85153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469" name="テキスト ボックス 468">
          <a:extLst>
            <a:ext uri="{FF2B5EF4-FFF2-40B4-BE49-F238E27FC236}">
              <a16:creationId xmlns:a16="http://schemas.microsoft.com/office/drawing/2014/main" id="{E985A931-E98C-4F11-8448-C868048C2CA1}"/>
            </a:ext>
          </a:extLst>
        </xdr:cNvPr>
        <xdr:cNvSpPr txBox="1"/>
      </xdr:nvSpPr>
      <xdr:spPr>
        <a:xfrm>
          <a:off x="77152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470" name="テキスト ボックス 469">
          <a:extLst>
            <a:ext uri="{FF2B5EF4-FFF2-40B4-BE49-F238E27FC236}">
              <a16:creationId xmlns:a16="http://schemas.microsoft.com/office/drawing/2014/main" id="{2567142B-B8AC-4B57-BAE7-E141D210A9CA}"/>
            </a:ext>
          </a:extLst>
        </xdr:cNvPr>
        <xdr:cNvSpPr txBox="1"/>
      </xdr:nvSpPr>
      <xdr:spPr>
        <a:xfrm>
          <a:off x="69056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1" name="テキスト ボックス 470">
          <a:extLst>
            <a:ext uri="{FF2B5EF4-FFF2-40B4-BE49-F238E27FC236}">
              <a16:creationId xmlns:a16="http://schemas.microsoft.com/office/drawing/2014/main" id="{4B3885BB-EF52-406C-87F1-6C0904BF5857}"/>
            </a:ext>
          </a:extLst>
        </xdr:cNvPr>
        <xdr:cNvSpPr txBox="1"/>
      </xdr:nvSpPr>
      <xdr:spPr>
        <a:xfrm>
          <a:off x="61150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108</xdr:row>
      <xdr:rowOff>10160</xdr:rowOff>
    </xdr:from>
    <xdr:to>
      <xdr:col>55</xdr:col>
      <xdr:colOff>50800</xdr:colOff>
      <xdr:row>108</xdr:row>
      <xdr:rowOff>111760</xdr:rowOff>
    </xdr:to>
    <xdr:sp macro="" textlink="">
      <xdr:nvSpPr>
        <xdr:cNvPr id="472" name="楕円 471">
          <a:extLst>
            <a:ext uri="{FF2B5EF4-FFF2-40B4-BE49-F238E27FC236}">
              <a16:creationId xmlns:a16="http://schemas.microsoft.com/office/drawing/2014/main" id="{4AC379A3-3557-4208-ACC3-03F46AAEE7EB}"/>
            </a:ext>
          </a:extLst>
        </xdr:cNvPr>
        <xdr:cNvSpPr/>
      </xdr:nvSpPr>
      <xdr:spPr>
        <a:xfrm>
          <a:off x="9401175" y="1766633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96520</xdr:rowOff>
    </xdr:from>
    <xdr:ext cx="469900" cy="259080"/>
    <xdr:sp macro="" textlink="">
      <xdr:nvSpPr>
        <xdr:cNvPr id="473" name="【市民会館】&#10;一人当たり面積該当値テキスト">
          <a:extLst>
            <a:ext uri="{FF2B5EF4-FFF2-40B4-BE49-F238E27FC236}">
              <a16:creationId xmlns:a16="http://schemas.microsoft.com/office/drawing/2014/main" id="{4F82AB61-0C75-4441-BB1E-04A9D03BE684}"/>
            </a:ext>
          </a:extLst>
        </xdr:cNvPr>
        <xdr:cNvSpPr txBox="1"/>
      </xdr:nvSpPr>
      <xdr:spPr>
        <a:xfrm>
          <a:off x="9467850" y="17584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107</xdr:row>
      <xdr:rowOff>170180</xdr:rowOff>
    </xdr:from>
    <xdr:to>
      <xdr:col>50</xdr:col>
      <xdr:colOff>165100</xdr:colOff>
      <xdr:row>108</xdr:row>
      <xdr:rowOff>100330</xdr:rowOff>
    </xdr:to>
    <xdr:sp macro="" textlink="">
      <xdr:nvSpPr>
        <xdr:cNvPr id="474" name="楕円 473">
          <a:extLst>
            <a:ext uri="{FF2B5EF4-FFF2-40B4-BE49-F238E27FC236}">
              <a16:creationId xmlns:a16="http://schemas.microsoft.com/office/drawing/2014/main" id="{BBB93514-33E7-4945-BF32-2DB6B72C604B}"/>
            </a:ext>
          </a:extLst>
        </xdr:cNvPr>
        <xdr:cNvSpPr/>
      </xdr:nvSpPr>
      <xdr:spPr>
        <a:xfrm>
          <a:off x="8639175" y="176580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49530</xdr:rowOff>
    </xdr:from>
    <xdr:to>
      <xdr:col>55</xdr:col>
      <xdr:colOff>0</xdr:colOff>
      <xdr:row>108</xdr:row>
      <xdr:rowOff>60960</xdr:rowOff>
    </xdr:to>
    <xdr:cxnSp macro="">
      <xdr:nvCxnSpPr>
        <xdr:cNvPr id="475" name="直線コネクタ 474">
          <a:extLst>
            <a:ext uri="{FF2B5EF4-FFF2-40B4-BE49-F238E27FC236}">
              <a16:creationId xmlns:a16="http://schemas.microsoft.com/office/drawing/2014/main" id="{0D134800-974D-4ECA-A99F-F98DA9F3071A}"/>
            </a:ext>
          </a:extLst>
        </xdr:cNvPr>
        <xdr:cNvCxnSpPr/>
      </xdr:nvCxnSpPr>
      <xdr:spPr>
        <a:xfrm>
          <a:off x="8686800" y="17705705"/>
          <a:ext cx="74295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170180</xdr:rowOff>
    </xdr:from>
    <xdr:to>
      <xdr:col>46</xdr:col>
      <xdr:colOff>38100</xdr:colOff>
      <xdr:row>108</xdr:row>
      <xdr:rowOff>100330</xdr:rowOff>
    </xdr:to>
    <xdr:sp macro="" textlink="">
      <xdr:nvSpPr>
        <xdr:cNvPr id="476" name="楕円 475">
          <a:extLst>
            <a:ext uri="{FF2B5EF4-FFF2-40B4-BE49-F238E27FC236}">
              <a16:creationId xmlns:a16="http://schemas.microsoft.com/office/drawing/2014/main" id="{A4142CE0-A08C-4E75-9861-45C3408AE18F}"/>
            </a:ext>
          </a:extLst>
        </xdr:cNvPr>
        <xdr:cNvSpPr/>
      </xdr:nvSpPr>
      <xdr:spPr>
        <a:xfrm>
          <a:off x="7839075" y="176580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49530</xdr:rowOff>
    </xdr:from>
    <xdr:to>
      <xdr:col>50</xdr:col>
      <xdr:colOff>114300</xdr:colOff>
      <xdr:row>108</xdr:row>
      <xdr:rowOff>49530</xdr:rowOff>
    </xdr:to>
    <xdr:cxnSp macro="">
      <xdr:nvCxnSpPr>
        <xdr:cNvPr id="477" name="直線コネクタ 476">
          <a:extLst>
            <a:ext uri="{FF2B5EF4-FFF2-40B4-BE49-F238E27FC236}">
              <a16:creationId xmlns:a16="http://schemas.microsoft.com/office/drawing/2014/main" id="{073950B9-DA52-4E86-9630-E213D95563F2}"/>
            </a:ext>
          </a:extLst>
        </xdr:cNvPr>
        <xdr:cNvCxnSpPr/>
      </xdr:nvCxnSpPr>
      <xdr:spPr>
        <a:xfrm>
          <a:off x="7886700" y="1770570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170180</xdr:rowOff>
    </xdr:from>
    <xdr:to>
      <xdr:col>41</xdr:col>
      <xdr:colOff>101600</xdr:colOff>
      <xdr:row>108</xdr:row>
      <xdr:rowOff>100330</xdr:rowOff>
    </xdr:to>
    <xdr:sp macro="" textlink="">
      <xdr:nvSpPr>
        <xdr:cNvPr id="478" name="楕円 477">
          <a:extLst>
            <a:ext uri="{FF2B5EF4-FFF2-40B4-BE49-F238E27FC236}">
              <a16:creationId xmlns:a16="http://schemas.microsoft.com/office/drawing/2014/main" id="{48B12538-D9DA-47C8-8632-15FF3CE009E1}"/>
            </a:ext>
          </a:extLst>
        </xdr:cNvPr>
        <xdr:cNvSpPr/>
      </xdr:nvSpPr>
      <xdr:spPr>
        <a:xfrm>
          <a:off x="7029450" y="176580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49530</xdr:rowOff>
    </xdr:from>
    <xdr:to>
      <xdr:col>45</xdr:col>
      <xdr:colOff>177800</xdr:colOff>
      <xdr:row>108</xdr:row>
      <xdr:rowOff>49530</xdr:rowOff>
    </xdr:to>
    <xdr:cxnSp macro="">
      <xdr:nvCxnSpPr>
        <xdr:cNvPr id="479" name="直線コネクタ 478">
          <a:extLst>
            <a:ext uri="{FF2B5EF4-FFF2-40B4-BE49-F238E27FC236}">
              <a16:creationId xmlns:a16="http://schemas.microsoft.com/office/drawing/2014/main" id="{803A43E2-A806-4B77-B974-FA4106314D30}"/>
            </a:ext>
          </a:extLst>
        </xdr:cNvPr>
        <xdr:cNvCxnSpPr/>
      </xdr:nvCxnSpPr>
      <xdr:spPr>
        <a:xfrm>
          <a:off x="7077075" y="17705705"/>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2540</xdr:rowOff>
    </xdr:from>
    <xdr:to>
      <xdr:col>36</xdr:col>
      <xdr:colOff>165100</xdr:colOff>
      <xdr:row>108</xdr:row>
      <xdr:rowOff>104140</xdr:rowOff>
    </xdr:to>
    <xdr:sp macro="" textlink="">
      <xdr:nvSpPr>
        <xdr:cNvPr id="480" name="楕円 479">
          <a:extLst>
            <a:ext uri="{FF2B5EF4-FFF2-40B4-BE49-F238E27FC236}">
              <a16:creationId xmlns:a16="http://schemas.microsoft.com/office/drawing/2014/main" id="{58C9687E-29C1-4484-9E70-E98BEB66C212}"/>
            </a:ext>
          </a:extLst>
        </xdr:cNvPr>
        <xdr:cNvSpPr/>
      </xdr:nvSpPr>
      <xdr:spPr>
        <a:xfrm>
          <a:off x="6238875" y="1766189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49530</xdr:rowOff>
    </xdr:from>
    <xdr:to>
      <xdr:col>41</xdr:col>
      <xdr:colOff>50800</xdr:colOff>
      <xdr:row>108</xdr:row>
      <xdr:rowOff>53340</xdr:rowOff>
    </xdr:to>
    <xdr:cxnSp macro="">
      <xdr:nvCxnSpPr>
        <xdr:cNvPr id="481" name="直線コネクタ 480">
          <a:extLst>
            <a:ext uri="{FF2B5EF4-FFF2-40B4-BE49-F238E27FC236}">
              <a16:creationId xmlns:a16="http://schemas.microsoft.com/office/drawing/2014/main" id="{0BEE1B13-9F35-472C-9B3C-9285CAEF2BC0}"/>
            </a:ext>
          </a:extLst>
        </xdr:cNvPr>
        <xdr:cNvCxnSpPr/>
      </xdr:nvCxnSpPr>
      <xdr:spPr>
        <a:xfrm flipV="1">
          <a:off x="6286500" y="17705705"/>
          <a:ext cx="790575"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104</xdr:row>
      <xdr:rowOff>105410</xdr:rowOff>
    </xdr:from>
    <xdr:ext cx="469900" cy="259080"/>
    <xdr:sp macro="" textlink="">
      <xdr:nvSpPr>
        <xdr:cNvPr id="482" name="n_1aveValue【市民会館】&#10;一人当たり面積">
          <a:extLst>
            <a:ext uri="{FF2B5EF4-FFF2-40B4-BE49-F238E27FC236}">
              <a16:creationId xmlns:a16="http://schemas.microsoft.com/office/drawing/2014/main" id="{0A5A30FB-07B0-4352-AE27-9D303571070E}"/>
            </a:ext>
          </a:extLst>
        </xdr:cNvPr>
        <xdr:cNvSpPr txBox="1"/>
      </xdr:nvSpPr>
      <xdr:spPr>
        <a:xfrm>
          <a:off x="8458200" y="170757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104</xdr:row>
      <xdr:rowOff>109220</xdr:rowOff>
    </xdr:from>
    <xdr:ext cx="467995" cy="257175"/>
    <xdr:sp macro="" textlink="">
      <xdr:nvSpPr>
        <xdr:cNvPr id="483" name="n_2aveValue【市民会館】&#10;一人当たり面積">
          <a:extLst>
            <a:ext uri="{FF2B5EF4-FFF2-40B4-BE49-F238E27FC236}">
              <a16:creationId xmlns:a16="http://schemas.microsoft.com/office/drawing/2014/main" id="{A566C112-B0DA-4CB2-8498-5CB37A0C11F2}"/>
            </a:ext>
          </a:extLst>
        </xdr:cNvPr>
        <xdr:cNvSpPr txBox="1"/>
      </xdr:nvSpPr>
      <xdr:spPr>
        <a:xfrm>
          <a:off x="7677150" y="1707959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104</xdr:row>
      <xdr:rowOff>113030</xdr:rowOff>
    </xdr:from>
    <xdr:ext cx="467995" cy="259080"/>
    <xdr:sp macro="" textlink="">
      <xdr:nvSpPr>
        <xdr:cNvPr id="484" name="n_3aveValue【市民会館】&#10;一人当たり面積">
          <a:extLst>
            <a:ext uri="{FF2B5EF4-FFF2-40B4-BE49-F238E27FC236}">
              <a16:creationId xmlns:a16="http://schemas.microsoft.com/office/drawing/2014/main" id="{14F78AD0-7615-48EB-B1B8-34D0469DA557}"/>
            </a:ext>
          </a:extLst>
        </xdr:cNvPr>
        <xdr:cNvSpPr txBox="1"/>
      </xdr:nvSpPr>
      <xdr:spPr>
        <a:xfrm>
          <a:off x="6867525" y="1708658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105</xdr:row>
      <xdr:rowOff>13970</xdr:rowOff>
    </xdr:from>
    <xdr:ext cx="467995" cy="259080"/>
    <xdr:sp macro="" textlink="">
      <xdr:nvSpPr>
        <xdr:cNvPr id="485" name="n_4aveValue【市民会館】&#10;一人当たり面積">
          <a:extLst>
            <a:ext uri="{FF2B5EF4-FFF2-40B4-BE49-F238E27FC236}">
              <a16:creationId xmlns:a16="http://schemas.microsoft.com/office/drawing/2014/main" id="{91A677C0-6DCB-4E8C-B953-E777CB8BF59F}"/>
            </a:ext>
          </a:extLst>
        </xdr:cNvPr>
        <xdr:cNvSpPr txBox="1"/>
      </xdr:nvSpPr>
      <xdr:spPr>
        <a:xfrm>
          <a:off x="6067425" y="1715579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0.099</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108</xdr:row>
      <xdr:rowOff>91440</xdr:rowOff>
    </xdr:from>
    <xdr:ext cx="469900" cy="259080"/>
    <xdr:sp macro="" textlink="">
      <xdr:nvSpPr>
        <xdr:cNvPr id="486" name="n_1mainValue【市民会館】&#10;一人当たり面積">
          <a:extLst>
            <a:ext uri="{FF2B5EF4-FFF2-40B4-BE49-F238E27FC236}">
              <a16:creationId xmlns:a16="http://schemas.microsoft.com/office/drawing/2014/main" id="{0DDA3F93-7732-49D2-BBF7-1EE9B28CAC70}"/>
            </a:ext>
          </a:extLst>
        </xdr:cNvPr>
        <xdr:cNvSpPr txBox="1"/>
      </xdr:nvSpPr>
      <xdr:spPr>
        <a:xfrm>
          <a:off x="8458200" y="177476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108</xdr:row>
      <xdr:rowOff>91440</xdr:rowOff>
    </xdr:from>
    <xdr:ext cx="467995" cy="259080"/>
    <xdr:sp macro="" textlink="">
      <xdr:nvSpPr>
        <xdr:cNvPr id="487" name="n_2mainValue【市民会館】&#10;一人当たり面積">
          <a:extLst>
            <a:ext uri="{FF2B5EF4-FFF2-40B4-BE49-F238E27FC236}">
              <a16:creationId xmlns:a16="http://schemas.microsoft.com/office/drawing/2014/main" id="{E9D05D4C-4F4B-4574-AF14-AE08BD536CE9}"/>
            </a:ext>
          </a:extLst>
        </xdr:cNvPr>
        <xdr:cNvSpPr txBox="1"/>
      </xdr:nvSpPr>
      <xdr:spPr>
        <a:xfrm>
          <a:off x="7677150" y="1774761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0.027</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108</xdr:row>
      <xdr:rowOff>91440</xdr:rowOff>
    </xdr:from>
    <xdr:ext cx="467995" cy="259080"/>
    <xdr:sp macro="" textlink="">
      <xdr:nvSpPr>
        <xdr:cNvPr id="488" name="n_3mainValue【市民会館】&#10;一人当たり面積">
          <a:extLst>
            <a:ext uri="{FF2B5EF4-FFF2-40B4-BE49-F238E27FC236}">
              <a16:creationId xmlns:a16="http://schemas.microsoft.com/office/drawing/2014/main" id="{5120C17F-8545-4963-8B5E-ACF81C9151BF}"/>
            </a:ext>
          </a:extLst>
        </xdr:cNvPr>
        <xdr:cNvSpPr txBox="1"/>
      </xdr:nvSpPr>
      <xdr:spPr>
        <a:xfrm>
          <a:off x="6867525" y="1774761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108</xdr:row>
      <xdr:rowOff>95250</xdr:rowOff>
    </xdr:from>
    <xdr:ext cx="467995" cy="259080"/>
    <xdr:sp macro="" textlink="">
      <xdr:nvSpPr>
        <xdr:cNvPr id="489" name="n_4mainValue【市民会館】&#10;一人当たり面積">
          <a:extLst>
            <a:ext uri="{FF2B5EF4-FFF2-40B4-BE49-F238E27FC236}">
              <a16:creationId xmlns:a16="http://schemas.microsoft.com/office/drawing/2014/main" id="{4F6DC428-68C1-4E7E-A51B-A2ED048CD75D}"/>
            </a:ext>
          </a:extLst>
        </xdr:cNvPr>
        <xdr:cNvSpPr txBox="1"/>
      </xdr:nvSpPr>
      <xdr:spPr>
        <a:xfrm>
          <a:off x="6067425" y="1775460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75F1A257-CA8C-4D53-90E2-BA21C08FA072}"/>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413E2C84-13FE-46C1-94B2-5B9A4AA8062F}"/>
            </a:ext>
          </a:extLst>
        </xdr:cNvPr>
        <xdr:cNvSpPr/>
      </xdr:nvSpPr>
      <xdr:spPr>
        <a:xfrm>
          <a:off x="113157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BBA6A67C-343C-4C07-A749-14A40C3F6436}"/>
            </a:ext>
          </a:extLst>
        </xdr:cNvPr>
        <xdr:cNvSpPr/>
      </xdr:nvSpPr>
      <xdr:spPr>
        <a:xfrm>
          <a:off x="113157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0C3F8B78-07FE-430E-B4E7-B982803B3E88}"/>
            </a:ext>
          </a:extLst>
        </xdr:cNvPr>
        <xdr:cNvSpPr/>
      </xdr:nvSpPr>
      <xdr:spPr>
        <a:xfrm>
          <a:off x="122396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D3A39EC1-4F51-457C-947B-25779B3314E1}"/>
            </a:ext>
          </a:extLst>
        </xdr:cNvPr>
        <xdr:cNvSpPr/>
      </xdr:nvSpPr>
      <xdr:spPr>
        <a:xfrm>
          <a:off x="122396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78B0B502-3F0E-447F-B77A-77E97A05A68D}"/>
            </a:ext>
          </a:extLst>
        </xdr:cNvPr>
        <xdr:cNvSpPr/>
      </xdr:nvSpPr>
      <xdr:spPr>
        <a:xfrm>
          <a:off x="132683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BBE14DF2-7036-4B0B-BF07-C7F5B0425758}"/>
            </a:ext>
          </a:extLst>
        </xdr:cNvPr>
        <xdr:cNvSpPr/>
      </xdr:nvSpPr>
      <xdr:spPr>
        <a:xfrm>
          <a:off x="132683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BFEB0FAD-5A3A-4AAF-B934-FA38350CC9C5}"/>
            </a:ext>
          </a:extLst>
        </xdr:cNvPr>
        <xdr:cNvSpPr/>
      </xdr:nvSpPr>
      <xdr:spPr>
        <a:xfrm>
          <a:off x="11210925" y="504825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6545" cy="225425"/>
    <xdr:sp macro="" textlink="">
      <xdr:nvSpPr>
        <xdr:cNvPr id="498" name="テキスト ボックス 497">
          <a:extLst>
            <a:ext uri="{FF2B5EF4-FFF2-40B4-BE49-F238E27FC236}">
              <a16:creationId xmlns:a16="http://schemas.microsoft.com/office/drawing/2014/main" id="{726F82E2-0631-4483-A6D8-94AC551BC4A8}"/>
            </a:ext>
          </a:extLst>
        </xdr:cNvPr>
        <xdr:cNvSpPr txBox="1"/>
      </xdr:nvSpPr>
      <xdr:spPr>
        <a:xfrm>
          <a:off x="11172825" y="4867275"/>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0B049A4F-0909-41F9-BBF3-17ABAB4CBD5F}"/>
            </a:ext>
          </a:extLst>
        </xdr:cNvPr>
        <xdr:cNvCxnSpPr/>
      </xdr:nvCxnSpPr>
      <xdr:spPr>
        <a:xfrm>
          <a:off x="11210925" y="72104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5455" cy="259080"/>
    <xdr:sp macro="" textlink="">
      <xdr:nvSpPr>
        <xdr:cNvPr id="500" name="テキスト ボックス 499">
          <a:extLst>
            <a:ext uri="{FF2B5EF4-FFF2-40B4-BE49-F238E27FC236}">
              <a16:creationId xmlns:a16="http://schemas.microsoft.com/office/drawing/2014/main" id="{BF922E3C-0845-4A81-88DE-32AEAA3B4377}"/>
            </a:ext>
          </a:extLst>
        </xdr:cNvPr>
        <xdr:cNvSpPr txBox="1"/>
      </xdr:nvSpPr>
      <xdr:spPr>
        <a:xfrm>
          <a:off x="10794365" y="707453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92710</xdr:rowOff>
    </xdr:from>
    <xdr:to>
      <xdr:col>89</xdr:col>
      <xdr:colOff>177800</xdr:colOff>
      <xdr:row>42</xdr:row>
      <xdr:rowOff>92710</xdr:rowOff>
    </xdr:to>
    <xdr:cxnSp macro="">
      <xdr:nvCxnSpPr>
        <xdr:cNvPr id="501" name="直線コネクタ 500">
          <a:extLst>
            <a:ext uri="{FF2B5EF4-FFF2-40B4-BE49-F238E27FC236}">
              <a16:creationId xmlns:a16="http://schemas.microsoft.com/office/drawing/2014/main" id="{B65F7093-596F-498B-815A-D849E90BD0F9}"/>
            </a:ext>
          </a:extLst>
        </xdr:cNvPr>
        <xdr:cNvCxnSpPr/>
      </xdr:nvCxnSpPr>
      <xdr:spPr>
        <a:xfrm>
          <a:off x="11210925" y="690308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121920</xdr:rowOff>
    </xdr:from>
    <xdr:ext cx="465455" cy="257175"/>
    <xdr:sp macro="" textlink="">
      <xdr:nvSpPr>
        <xdr:cNvPr id="502" name="テキスト ボックス 501">
          <a:extLst>
            <a:ext uri="{FF2B5EF4-FFF2-40B4-BE49-F238E27FC236}">
              <a16:creationId xmlns:a16="http://schemas.microsoft.com/office/drawing/2014/main" id="{94E0941A-D56D-4913-9BC3-426FBA0C6DF6}"/>
            </a:ext>
          </a:extLst>
        </xdr:cNvPr>
        <xdr:cNvSpPr txBox="1"/>
      </xdr:nvSpPr>
      <xdr:spPr>
        <a:xfrm>
          <a:off x="10794365" y="677354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109220</xdr:rowOff>
    </xdr:from>
    <xdr:to>
      <xdr:col>89</xdr:col>
      <xdr:colOff>177800</xdr:colOff>
      <xdr:row>40</xdr:row>
      <xdr:rowOff>109220</xdr:rowOff>
    </xdr:to>
    <xdr:cxnSp macro="">
      <xdr:nvCxnSpPr>
        <xdr:cNvPr id="503" name="直線コネクタ 502">
          <a:extLst>
            <a:ext uri="{FF2B5EF4-FFF2-40B4-BE49-F238E27FC236}">
              <a16:creationId xmlns:a16="http://schemas.microsoft.com/office/drawing/2014/main" id="{AB5238E6-0B38-487F-ADF8-37ECAE9A81B0}"/>
            </a:ext>
          </a:extLst>
        </xdr:cNvPr>
        <xdr:cNvCxnSpPr/>
      </xdr:nvCxnSpPr>
      <xdr:spPr>
        <a:xfrm>
          <a:off x="11210925" y="659257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137795</xdr:rowOff>
    </xdr:from>
    <xdr:ext cx="403225" cy="259080"/>
    <xdr:sp macro="" textlink="">
      <xdr:nvSpPr>
        <xdr:cNvPr id="504" name="テキスト ボックス 503">
          <a:extLst>
            <a:ext uri="{FF2B5EF4-FFF2-40B4-BE49-F238E27FC236}">
              <a16:creationId xmlns:a16="http://schemas.microsoft.com/office/drawing/2014/main" id="{CF85ABA2-2FC2-4DD5-BD9B-69561AAD8586}"/>
            </a:ext>
          </a:extLst>
        </xdr:cNvPr>
        <xdr:cNvSpPr txBox="1"/>
      </xdr:nvSpPr>
      <xdr:spPr>
        <a:xfrm>
          <a:off x="10845800" y="64655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125095</xdr:rowOff>
    </xdr:from>
    <xdr:to>
      <xdr:col>89</xdr:col>
      <xdr:colOff>177800</xdr:colOff>
      <xdr:row>38</xdr:row>
      <xdr:rowOff>125095</xdr:rowOff>
    </xdr:to>
    <xdr:cxnSp macro="">
      <xdr:nvCxnSpPr>
        <xdr:cNvPr id="505" name="直線コネクタ 504">
          <a:extLst>
            <a:ext uri="{FF2B5EF4-FFF2-40B4-BE49-F238E27FC236}">
              <a16:creationId xmlns:a16="http://schemas.microsoft.com/office/drawing/2014/main" id="{61C63234-7B56-4716-91D2-84C401CFF5F3}"/>
            </a:ext>
          </a:extLst>
        </xdr:cNvPr>
        <xdr:cNvCxnSpPr/>
      </xdr:nvCxnSpPr>
      <xdr:spPr>
        <a:xfrm>
          <a:off x="11210925" y="628459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154940</xdr:rowOff>
    </xdr:from>
    <xdr:ext cx="403225" cy="257175"/>
    <xdr:sp macro="" textlink="">
      <xdr:nvSpPr>
        <xdr:cNvPr id="506" name="テキスト ボックス 505">
          <a:extLst>
            <a:ext uri="{FF2B5EF4-FFF2-40B4-BE49-F238E27FC236}">
              <a16:creationId xmlns:a16="http://schemas.microsoft.com/office/drawing/2014/main" id="{B438A578-EE1F-46D0-B492-2D4855914D07}"/>
            </a:ext>
          </a:extLst>
        </xdr:cNvPr>
        <xdr:cNvSpPr txBox="1"/>
      </xdr:nvSpPr>
      <xdr:spPr>
        <a:xfrm>
          <a:off x="10845800" y="61556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141605</xdr:rowOff>
    </xdr:from>
    <xdr:to>
      <xdr:col>89</xdr:col>
      <xdr:colOff>177800</xdr:colOff>
      <xdr:row>36</xdr:row>
      <xdr:rowOff>141605</xdr:rowOff>
    </xdr:to>
    <xdr:cxnSp macro="">
      <xdr:nvCxnSpPr>
        <xdr:cNvPr id="507" name="直線コネクタ 506">
          <a:extLst>
            <a:ext uri="{FF2B5EF4-FFF2-40B4-BE49-F238E27FC236}">
              <a16:creationId xmlns:a16="http://schemas.microsoft.com/office/drawing/2014/main" id="{E5C94684-E58E-4387-980D-87736A24B0ED}"/>
            </a:ext>
          </a:extLst>
        </xdr:cNvPr>
        <xdr:cNvCxnSpPr/>
      </xdr:nvCxnSpPr>
      <xdr:spPr>
        <a:xfrm>
          <a:off x="11210925" y="598360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170815</xdr:rowOff>
    </xdr:from>
    <xdr:ext cx="403225" cy="258445"/>
    <xdr:sp macro="" textlink="">
      <xdr:nvSpPr>
        <xdr:cNvPr id="508" name="テキスト ボックス 507">
          <a:extLst>
            <a:ext uri="{FF2B5EF4-FFF2-40B4-BE49-F238E27FC236}">
              <a16:creationId xmlns:a16="http://schemas.microsoft.com/office/drawing/2014/main" id="{AE308D2E-CA05-40AF-8991-269AE445E93A}"/>
            </a:ext>
          </a:extLst>
        </xdr:cNvPr>
        <xdr:cNvSpPr txBox="1"/>
      </xdr:nvSpPr>
      <xdr:spPr>
        <a:xfrm>
          <a:off x="10845800" y="58381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158115</xdr:rowOff>
    </xdr:from>
    <xdr:to>
      <xdr:col>89</xdr:col>
      <xdr:colOff>177800</xdr:colOff>
      <xdr:row>34</xdr:row>
      <xdr:rowOff>158115</xdr:rowOff>
    </xdr:to>
    <xdr:cxnSp macro="">
      <xdr:nvCxnSpPr>
        <xdr:cNvPr id="509" name="直線コネクタ 508">
          <a:extLst>
            <a:ext uri="{FF2B5EF4-FFF2-40B4-BE49-F238E27FC236}">
              <a16:creationId xmlns:a16="http://schemas.microsoft.com/office/drawing/2014/main" id="{C4458ADC-665F-4304-BB69-FC5E71E0AEF8}"/>
            </a:ext>
          </a:extLst>
        </xdr:cNvPr>
        <xdr:cNvCxnSpPr/>
      </xdr:nvCxnSpPr>
      <xdr:spPr>
        <a:xfrm>
          <a:off x="11210925" y="567626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3225" cy="259080"/>
    <xdr:sp macro="" textlink="">
      <xdr:nvSpPr>
        <xdr:cNvPr id="510" name="テキスト ボックス 509">
          <a:extLst>
            <a:ext uri="{FF2B5EF4-FFF2-40B4-BE49-F238E27FC236}">
              <a16:creationId xmlns:a16="http://schemas.microsoft.com/office/drawing/2014/main" id="{4775E888-FEA0-437B-BFB3-71980E243A38}"/>
            </a:ext>
          </a:extLst>
        </xdr:cNvPr>
        <xdr:cNvSpPr txBox="1"/>
      </xdr:nvSpPr>
      <xdr:spPr>
        <a:xfrm>
          <a:off x="10845800" y="55308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177800</xdr:colOff>
      <xdr:row>33</xdr:row>
      <xdr:rowOff>2540</xdr:rowOff>
    </xdr:to>
    <xdr:cxnSp macro="">
      <xdr:nvCxnSpPr>
        <xdr:cNvPr id="511" name="直線コネクタ 510">
          <a:extLst>
            <a:ext uri="{FF2B5EF4-FFF2-40B4-BE49-F238E27FC236}">
              <a16:creationId xmlns:a16="http://schemas.microsoft.com/office/drawing/2014/main" id="{11A3A306-1F11-42E7-B973-4982697C8B80}"/>
            </a:ext>
          </a:extLst>
        </xdr:cNvPr>
        <xdr:cNvCxnSpPr/>
      </xdr:nvCxnSpPr>
      <xdr:spPr>
        <a:xfrm>
          <a:off x="11210925" y="535559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31750</xdr:rowOff>
    </xdr:from>
    <xdr:ext cx="337185" cy="257175"/>
    <xdr:sp macro="" textlink="">
      <xdr:nvSpPr>
        <xdr:cNvPr id="512" name="テキスト ボックス 511">
          <a:extLst>
            <a:ext uri="{FF2B5EF4-FFF2-40B4-BE49-F238E27FC236}">
              <a16:creationId xmlns:a16="http://schemas.microsoft.com/office/drawing/2014/main" id="{BB7F47CA-C980-4A86-A501-C66412DC2E46}"/>
            </a:ext>
          </a:extLst>
        </xdr:cNvPr>
        <xdr:cNvSpPr txBox="1"/>
      </xdr:nvSpPr>
      <xdr:spPr>
        <a:xfrm>
          <a:off x="10903585" y="5219700"/>
          <a:ext cx="337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57E0364F-B82F-486D-8098-75E0B5F69584}"/>
            </a:ext>
          </a:extLst>
        </xdr:cNvPr>
        <xdr:cNvCxnSpPr/>
      </xdr:nvCxnSpPr>
      <xdr:spPr>
        <a:xfrm>
          <a:off x="11210925" y="50482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864A86DB-3E15-4801-8393-7DD9417B7613}"/>
            </a:ext>
          </a:extLst>
        </xdr:cNvPr>
        <xdr:cNvSpPr/>
      </xdr:nvSpPr>
      <xdr:spPr>
        <a:xfrm>
          <a:off x="11210925" y="504825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20955</xdr:rowOff>
    </xdr:from>
    <xdr:to>
      <xdr:col>85</xdr:col>
      <xdr:colOff>126365</xdr:colOff>
      <xdr:row>41</xdr:row>
      <xdr:rowOff>50165</xdr:rowOff>
    </xdr:to>
    <xdr:cxnSp macro="">
      <xdr:nvCxnSpPr>
        <xdr:cNvPr id="515" name="直線コネクタ 514">
          <a:extLst>
            <a:ext uri="{FF2B5EF4-FFF2-40B4-BE49-F238E27FC236}">
              <a16:creationId xmlns:a16="http://schemas.microsoft.com/office/drawing/2014/main" id="{CEF241B1-3230-4B47-AED9-531A71684094}"/>
            </a:ext>
          </a:extLst>
        </xdr:cNvPr>
        <xdr:cNvCxnSpPr/>
      </xdr:nvCxnSpPr>
      <xdr:spPr>
        <a:xfrm flipV="1">
          <a:off x="14696440" y="5535930"/>
          <a:ext cx="0" cy="1159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53975</xdr:rowOff>
    </xdr:from>
    <xdr:ext cx="405130" cy="257175"/>
    <xdr:sp macro="" textlink="">
      <xdr:nvSpPr>
        <xdr:cNvPr id="516" name="【一般廃棄物処理施設】&#10;有形固定資産減価償却率最小値テキスト">
          <a:extLst>
            <a:ext uri="{FF2B5EF4-FFF2-40B4-BE49-F238E27FC236}">
              <a16:creationId xmlns:a16="http://schemas.microsoft.com/office/drawing/2014/main" id="{B9106C7F-8FAC-46D2-B237-BE377A0F1E4E}"/>
            </a:ext>
          </a:extLst>
        </xdr:cNvPr>
        <xdr:cNvSpPr txBox="1"/>
      </xdr:nvSpPr>
      <xdr:spPr>
        <a:xfrm>
          <a:off x="14735175" y="670242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86.9</a:t>
          </a:r>
          <a:endParaRPr kumimoji="1" lang="ja-JP" altLang="en-US" sz="1000" b="1">
            <a:latin typeface="ＭＳ Ｐゴシック"/>
            <a:ea typeface="ＭＳ Ｐゴシック"/>
          </a:endParaRPr>
        </a:p>
      </xdr:txBody>
    </xdr:sp>
    <xdr:clientData/>
  </xdr:oneCellAnchor>
  <xdr:twoCellAnchor>
    <xdr:from>
      <xdr:col>85</xdr:col>
      <xdr:colOff>38100</xdr:colOff>
      <xdr:row>41</xdr:row>
      <xdr:rowOff>50165</xdr:rowOff>
    </xdr:from>
    <xdr:to>
      <xdr:col>86</xdr:col>
      <xdr:colOff>25400</xdr:colOff>
      <xdr:row>41</xdr:row>
      <xdr:rowOff>50165</xdr:rowOff>
    </xdr:to>
    <xdr:cxnSp macro="">
      <xdr:nvCxnSpPr>
        <xdr:cNvPr id="517" name="直線コネクタ 516">
          <a:extLst>
            <a:ext uri="{FF2B5EF4-FFF2-40B4-BE49-F238E27FC236}">
              <a16:creationId xmlns:a16="http://schemas.microsoft.com/office/drawing/2014/main" id="{B3A4565D-B460-42A9-B288-834BFD377E67}"/>
            </a:ext>
          </a:extLst>
        </xdr:cNvPr>
        <xdr:cNvCxnSpPr/>
      </xdr:nvCxnSpPr>
      <xdr:spPr>
        <a:xfrm>
          <a:off x="14611350" y="66954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139065</xdr:rowOff>
    </xdr:from>
    <xdr:ext cx="405130" cy="259080"/>
    <xdr:sp macro="" textlink="">
      <xdr:nvSpPr>
        <xdr:cNvPr id="518" name="【一般廃棄物処理施設】&#10;有形固定資産減価償却率最大値テキスト">
          <a:extLst>
            <a:ext uri="{FF2B5EF4-FFF2-40B4-BE49-F238E27FC236}">
              <a16:creationId xmlns:a16="http://schemas.microsoft.com/office/drawing/2014/main" id="{8D9585FB-5E52-4ED8-AC9A-503046E9E453}"/>
            </a:ext>
          </a:extLst>
        </xdr:cNvPr>
        <xdr:cNvSpPr txBox="1"/>
      </xdr:nvSpPr>
      <xdr:spPr>
        <a:xfrm>
          <a:off x="14735175" y="53333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20955</xdr:rowOff>
    </xdr:from>
    <xdr:to>
      <xdr:col>86</xdr:col>
      <xdr:colOff>25400</xdr:colOff>
      <xdr:row>34</xdr:row>
      <xdr:rowOff>20955</xdr:rowOff>
    </xdr:to>
    <xdr:cxnSp macro="">
      <xdr:nvCxnSpPr>
        <xdr:cNvPr id="519" name="直線コネクタ 518">
          <a:extLst>
            <a:ext uri="{FF2B5EF4-FFF2-40B4-BE49-F238E27FC236}">
              <a16:creationId xmlns:a16="http://schemas.microsoft.com/office/drawing/2014/main" id="{90E916F0-A0C2-479D-89B0-5CBD13CED82B}"/>
            </a:ext>
          </a:extLst>
        </xdr:cNvPr>
        <xdr:cNvCxnSpPr/>
      </xdr:nvCxnSpPr>
      <xdr:spPr>
        <a:xfrm>
          <a:off x="14611350" y="55359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57785</xdr:rowOff>
    </xdr:from>
    <xdr:ext cx="405130" cy="259080"/>
    <xdr:sp macro="" textlink="">
      <xdr:nvSpPr>
        <xdr:cNvPr id="520" name="【一般廃棄物処理施設】&#10;有形固定資産減価償却率平均値テキスト">
          <a:extLst>
            <a:ext uri="{FF2B5EF4-FFF2-40B4-BE49-F238E27FC236}">
              <a16:creationId xmlns:a16="http://schemas.microsoft.com/office/drawing/2014/main" id="{6EEFC6C6-AA37-44EA-8F88-107AE8C506CE}"/>
            </a:ext>
          </a:extLst>
        </xdr:cNvPr>
        <xdr:cNvSpPr txBox="1"/>
      </xdr:nvSpPr>
      <xdr:spPr>
        <a:xfrm>
          <a:off x="14735175" y="62204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79375</xdr:rowOff>
    </xdr:from>
    <xdr:to>
      <xdr:col>85</xdr:col>
      <xdr:colOff>177800</xdr:colOff>
      <xdr:row>39</xdr:row>
      <xdr:rowOff>9525</xdr:rowOff>
    </xdr:to>
    <xdr:sp macro="" textlink="">
      <xdr:nvSpPr>
        <xdr:cNvPr id="521" name="フローチャート: 判断 520">
          <a:extLst>
            <a:ext uri="{FF2B5EF4-FFF2-40B4-BE49-F238E27FC236}">
              <a16:creationId xmlns:a16="http://schemas.microsoft.com/office/drawing/2014/main" id="{A3C6A065-1E2A-4C36-86B4-250BB8766FFA}"/>
            </a:ext>
          </a:extLst>
        </xdr:cNvPr>
        <xdr:cNvSpPr/>
      </xdr:nvSpPr>
      <xdr:spPr>
        <a:xfrm>
          <a:off x="14649450" y="624522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134620</xdr:rowOff>
    </xdr:from>
    <xdr:to>
      <xdr:col>81</xdr:col>
      <xdr:colOff>101600</xdr:colOff>
      <xdr:row>39</xdr:row>
      <xdr:rowOff>64770</xdr:rowOff>
    </xdr:to>
    <xdr:sp macro="" textlink="">
      <xdr:nvSpPr>
        <xdr:cNvPr id="522" name="フローチャート: 判断 521">
          <a:extLst>
            <a:ext uri="{FF2B5EF4-FFF2-40B4-BE49-F238E27FC236}">
              <a16:creationId xmlns:a16="http://schemas.microsoft.com/office/drawing/2014/main" id="{9BE8FE18-27CF-4065-8E3D-10C5B193FC1E}"/>
            </a:ext>
          </a:extLst>
        </xdr:cNvPr>
        <xdr:cNvSpPr/>
      </xdr:nvSpPr>
      <xdr:spPr>
        <a:xfrm>
          <a:off x="13887450" y="62972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92075</xdr:rowOff>
    </xdr:from>
    <xdr:to>
      <xdr:col>76</xdr:col>
      <xdr:colOff>165100</xdr:colOff>
      <xdr:row>39</xdr:row>
      <xdr:rowOff>22225</xdr:rowOff>
    </xdr:to>
    <xdr:sp macro="" textlink="">
      <xdr:nvSpPr>
        <xdr:cNvPr id="523" name="フローチャート: 判断 522">
          <a:extLst>
            <a:ext uri="{FF2B5EF4-FFF2-40B4-BE49-F238E27FC236}">
              <a16:creationId xmlns:a16="http://schemas.microsoft.com/office/drawing/2014/main" id="{0D52E2A9-E3D1-43B5-9DC8-E88F9D01647A}"/>
            </a:ext>
          </a:extLst>
        </xdr:cNvPr>
        <xdr:cNvSpPr/>
      </xdr:nvSpPr>
      <xdr:spPr>
        <a:xfrm>
          <a:off x="13096875" y="62547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41910</xdr:rowOff>
    </xdr:from>
    <xdr:to>
      <xdr:col>72</xdr:col>
      <xdr:colOff>38100</xdr:colOff>
      <xdr:row>38</xdr:row>
      <xdr:rowOff>143510</xdr:rowOff>
    </xdr:to>
    <xdr:sp macro="" textlink="">
      <xdr:nvSpPr>
        <xdr:cNvPr id="524" name="フローチャート: 判断 523">
          <a:extLst>
            <a:ext uri="{FF2B5EF4-FFF2-40B4-BE49-F238E27FC236}">
              <a16:creationId xmlns:a16="http://schemas.microsoft.com/office/drawing/2014/main" id="{02AEBB9B-7B00-495B-85AF-8B25B3FBBDF1}"/>
            </a:ext>
          </a:extLst>
        </xdr:cNvPr>
        <xdr:cNvSpPr/>
      </xdr:nvSpPr>
      <xdr:spPr>
        <a:xfrm>
          <a:off x="12296775" y="62077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107315</xdr:rowOff>
    </xdr:from>
    <xdr:to>
      <xdr:col>67</xdr:col>
      <xdr:colOff>101600</xdr:colOff>
      <xdr:row>38</xdr:row>
      <xdr:rowOff>37465</xdr:rowOff>
    </xdr:to>
    <xdr:sp macro="" textlink="">
      <xdr:nvSpPr>
        <xdr:cNvPr id="525" name="フローチャート: 判断 524">
          <a:extLst>
            <a:ext uri="{FF2B5EF4-FFF2-40B4-BE49-F238E27FC236}">
              <a16:creationId xmlns:a16="http://schemas.microsoft.com/office/drawing/2014/main" id="{7E0EEA3D-0BB7-4619-9F7A-D784EA21E55E}"/>
            </a:ext>
          </a:extLst>
        </xdr:cNvPr>
        <xdr:cNvSpPr/>
      </xdr:nvSpPr>
      <xdr:spPr>
        <a:xfrm>
          <a:off x="11487150" y="610489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526" name="テキスト ボックス 525">
          <a:extLst>
            <a:ext uri="{FF2B5EF4-FFF2-40B4-BE49-F238E27FC236}">
              <a16:creationId xmlns:a16="http://schemas.microsoft.com/office/drawing/2014/main" id="{592A16AB-A064-4259-A1E7-70DE699420ED}"/>
            </a:ext>
          </a:extLst>
        </xdr:cNvPr>
        <xdr:cNvSpPr txBox="1"/>
      </xdr:nvSpPr>
      <xdr:spPr>
        <a:xfrm>
          <a:off x="145256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527" name="テキスト ボックス 526">
          <a:extLst>
            <a:ext uri="{FF2B5EF4-FFF2-40B4-BE49-F238E27FC236}">
              <a16:creationId xmlns:a16="http://schemas.microsoft.com/office/drawing/2014/main" id="{BEF1DB8B-38CB-4217-80DC-8ED82F23EF66}"/>
            </a:ext>
          </a:extLst>
        </xdr:cNvPr>
        <xdr:cNvSpPr txBox="1"/>
      </xdr:nvSpPr>
      <xdr:spPr>
        <a:xfrm>
          <a:off x="137636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528" name="テキスト ボックス 527">
          <a:extLst>
            <a:ext uri="{FF2B5EF4-FFF2-40B4-BE49-F238E27FC236}">
              <a16:creationId xmlns:a16="http://schemas.microsoft.com/office/drawing/2014/main" id="{4BCE3FF5-476F-4C9C-BE7B-698C31B14048}"/>
            </a:ext>
          </a:extLst>
        </xdr:cNvPr>
        <xdr:cNvSpPr txBox="1"/>
      </xdr:nvSpPr>
      <xdr:spPr>
        <a:xfrm>
          <a:off x="129730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529" name="テキスト ボックス 528">
          <a:extLst>
            <a:ext uri="{FF2B5EF4-FFF2-40B4-BE49-F238E27FC236}">
              <a16:creationId xmlns:a16="http://schemas.microsoft.com/office/drawing/2014/main" id="{3A9AA1F6-F7D1-44A9-812D-7471AEDFC9C7}"/>
            </a:ext>
          </a:extLst>
        </xdr:cNvPr>
        <xdr:cNvSpPr txBox="1"/>
      </xdr:nvSpPr>
      <xdr:spPr>
        <a:xfrm>
          <a:off x="121729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530" name="テキスト ボックス 529">
          <a:extLst>
            <a:ext uri="{FF2B5EF4-FFF2-40B4-BE49-F238E27FC236}">
              <a16:creationId xmlns:a16="http://schemas.microsoft.com/office/drawing/2014/main" id="{89D4371A-2DAC-41DC-ABD9-091D6A1A4FE5}"/>
            </a:ext>
          </a:extLst>
        </xdr:cNvPr>
        <xdr:cNvSpPr txBox="1"/>
      </xdr:nvSpPr>
      <xdr:spPr>
        <a:xfrm>
          <a:off x="113633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33</xdr:row>
      <xdr:rowOff>141605</xdr:rowOff>
    </xdr:from>
    <xdr:to>
      <xdr:col>85</xdr:col>
      <xdr:colOff>177800</xdr:colOff>
      <xdr:row>34</xdr:row>
      <xdr:rowOff>71755</xdr:rowOff>
    </xdr:to>
    <xdr:sp macro="" textlink="">
      <xdr:nvSpPr>
        <xdr:cNvPr id="531" name="楕円 530">
          <a:extLst>
            <a:ext uri="{FF2B5EF4-FFF2-40B4-BE49-F238E27FC236}">
              <a16:creationId xmlns:a16="http://schemas.microsoft.com/office/drawing/2014/main" id="{D0A7E5DA-DAE5-45A3-B451-3735F438B681}"/>
            </a:ext>
          </a:extLst>
        </xdr:cNvPr>
        <xdr:cNvSpPr/>
      </xdr:nvSpPr>
      <xdr:spPr>
        <a:xfrm>
          <a:off x="14649450" y="549783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94615</xdr:rowOff>
    </xdr:from>
    <xdr:ext cx="405130" cy="259080"/>
    <xdr:sp macro="" textlink="">
      <xdr:nvSpPr>
        <xdr:cNvPr id="532" name="【一般廃棄物処理施設】&#10;有形固定資産減価償却率該当値テキスト">
          <a:extLst>
            <a:ext uri="{FF2B5EF4-FFF2-40B4-BE49-F238E27FC236}">
              <a16:creationId xmlns:a16="http://schemas.microsoft.com/office/drawing/2014/main" id="{F6E6D39D-4069-4CFD-9A35-5D567A556728}"/>
            </a:ext>
          </a:extLst>
        </xdr:cNvPr>
        <xdr:cNvSpPr txBox="1"/>
      </xdr:nvSpPr>
      <xdr:spPr>
        <a:xfrm>
          <a:off x="14735175" y="54476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33</xdr:row>
      <xdr:rowOff>93980</xdr:rowOff>
    </xdr:from>
    <xdr:to>
      <xdr:col>81</xdr:col>
      <xdr:colOff>101600</xdr:colOff>
      <xdr:row>34</xdr:row>
      <xdr:rowOff>24130</xdr:rowOff>
    </xdr:to>
    <xdr:sp macro="" textlink="">
      <xdr:nvSpPr>
        <xdr:cNvPr id="533" name="楕円 532">
          <a:extLst>
            <a:ext uri="{FF2B5EF4-FFF2-40B4-BE49-F238E27FC236}">
              <a16:creationId xmlns:a16="http://schemas.microsoft.com/office/drawing/2014/main" id="{86B4DABD-25E6-415D-A0E0-2CE7DCFE495E}"/>
            </a:ext>
          </a:extLst>
        </xdr:cNvPr>
        <xdr:cNvSpPr/>
      </xdr:nvSpPr>
      <xdr:spPr>
        <a:xfrm>
          <a:off x="13887450" y="54470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144780</xdr:rowOff>
    </xdr:from>
    <xdr:to>
      <xdr:col>85</xdr:col>
      <xdr:colOff>127000</xdr:colOff>
      <xdr:row>34</xdr:row>
      <xdr:rowOff>20955</xdr:rowOff>
    </xdr:to>
    <xdr:cxnSp macro="">
      <xdr:nvCxnSpPr>
        <xdr:cNvPr id="534" name="直線コネクタ 533">
          <a:extLst>
            <a:ext uri="{FF2B5EF4-FFF2-40B4-BE49-F238E27FC236}">
              <a16:creationId xmlns:a16="http://schemas.microsoft.com/office/drawing/2014/main" id="{F534D413-CC63-4498-9B75-0C79248A258F}"/>
            </a:ext>
          </a:extLst>
        </xdr:cNvPr>
        <xdr:cNvCxnSpPr/>
      </xdr:nvCxnSpPr>
      <xdr:spPr>
        <a:xfrm>
          <a:off x="13935075" y="5494655"/>
          <a:ext cx="762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46355</xdr:rowOff>
    </xdr:from>
    <xdr:to>
      <xdr:col>76</xdr:col>
      <xdr:colOff>165100</xdr:colOff>
      <xdr:row>33</xdr:row>
      <xdr:rowOff>147955</xdr:rowOff>
    </xdr:to>
    <xdr:sp macro="" textlink="">
      <xdr:nvSpPr>
        <xdr:cNvPr id="535" name="楕円 534">
          <a:extLst>
            <a:ext uri="{FF2B5EF4-FFF2-40B4-BE49-F238E27FC236}">
              <a16:creationId xmlns:a16="http://schemas.microsoft.com/office/drawing/2014/main" id="{FB948813-328A-4AFB-B3B8-3E2BD64FA41B}"/>
            </a:ext>
          </a:extLst>
        </xdr:cNvPr>
        <xdr:cNvSpPr/>
      </xdr:nvSpPr>
      <xdr:spPr>
        <a:xfrm>
          <a:off x="13096875" y="54025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97790</xdr:rowOff>
    </xdr:from>
    <xdr:to>
      <xdr:col>81</xdr:col>
      <xdr:colOff>50800</xdr:colOff>
      <xdr:row>33</xdr:row>
      <xdr:rowOff>144780</xdr:rowOff>
    </xdr:to>
    <xdr:cxnSp macro="">
      <xdr:nvCxnSpPr>
        <xdr:cNvPr id="536" name="直線コネクタ 535">
          <a:extLst>
            <a:ext uri="{FF2B5EF4-FFF2-40B4-BE49-F238E27FC236}">
              <a16:creationId xmlns:a16="http://schemas.microsoft.com/office/drawing/2014/main" id="{936EE772-BF66-45E0-B6BF-3875D7D539C2}"/>
            </a:ext>
          </a:extLst>
        </xdr:cNvPr>
        <xdr:cNvCxnSpPr/>
      </xdr:nvCxnSpPr>
      <xdr:spPr>
        <a:xfrm>
          <a:off x="13144500" y="5450840"/>
          <a:ext cx="790575"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32</xdr:row>
      <xdr:rowOff>170815</xdr:rowOff>
    </xdr:from>
    <xdr:to>
      <xdr:col>72</xdr:col>
      <xdr:colOff>38100</xdr:colOff>
      <xdr:row>33</xdr:row>
      <xdr:rowOff>100965</xdr:rowOff>
    </xdr:to>
    <xdr:sp macro="" textlink="">
      <xdr:nvSpPr>
        <xdr:cNvPr id="537" name="楕円 536">
          <a:extLst>
            <a:ext uri="{FF2B5EF4-FFF2-40B4-BE49-F238E27FC236}">
              <a16:creationId xmlns:a16="http://schemas.microsoft.com/office/drawing/2014/main" id="{66736267-9D2D-4B4C-A261-202A310E2711}"/>
            </a:ext>
          </a:extLst>
        </xdr:cNvPr>
        <xdr:cNvSpPr/>
      </xdr:nvSpPr>
      <xdr:spPr>
        <a:xfrm>
          <a:off x="12296775" y="535241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50165</xdr:rowOff>
    </xdr:from>
    <xdr:to>
      <xdr:col>76</xdr:col>
      <xdr:colOff>114300</xdr:colOff>
      <xdr:row>33</xdr:row>
      <xdr:rowOff>97790</xdr:rowOff>
    </xdr:to>
    <xdr:cxnSp macro="">
      <xdr:nvCxnSpPr>
        <xdr:cNvPr id="538" name="直線コネクタ 537">
          <a:extLst>
            <a:ext uri="{FF2B5EF4-FFF2-40B4-BE49-F238E27FC236}">
              <a16:creationId xmlns:a16="http://schemas.microsoft.com/office/drawing/2014/main" id="{0D8B1D3F-1822-4DB8-8F77-19CC4A936818}"/>
            </a:ext>
          </a:extLst>
        </xdr:cNvPr>
        <xdr:cNvCxnSpPr/>
      </xdr:nvCxnSpPr>
      <xdr:spPr>
        <a:xfrm>
          <a:off x="12344400" y="5400040"/>
          <a:ext cx="8001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32</xdr:row>
      <xdr:rowOff>123190</xdr:rowOff>
    </xdr:from>
    <xdr:to>
      <xdr:col>67</xdr:col>
      <xdr:colOff>101600</xdr:colOff>
      <xdr:row>33</xdr:row>
      <xdr:rowOff>53340</xdr:rowOff>
    </xdr:to>
    <xdr:sp macro="" textlink="">
      <xdr:nvSpPr>
        <xdr:cNvPr id="539" name="楕円 538">
          <a:extLst>
            <a:ext uri="{FF2B5EF4-FFF2-40B4-BE49-F238E27FC236}">
              <a16:creationId xmlns:a16="http://schemas.microsoft.com/office/drawing/2014/main" id="{E5BA8578-1454-40C5-B656-031A0DF8DFAC}"/>
            </a:ext>
          </a:extLst>
        </xdr:cNvPr>
        <xdr:cNvSpPr/>
      </xdr:nvSpPr>
      <xdr:spPr>
        <a:xfrm>
          <a:off x="11487150" y="531749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2540</xdr:rowOff>
    </xdr:from>
    <xdr:to>
      <xdr:col>71</xdr:col>
      <xdr:colOff>177800</xdr:colOff>
      <xdr:row>33</xdr:row>
      <xdr:rowOff>50165</xdr:rowOff>
    </xdr:to>
    <xdr:cxnSp macro="">
      <xdr:nvCxnSpPr>
        <xdr:cNvPr id="540" name="直線コネクタ 539">
          <a:extLst>
            <a:ext uri="{FF2B5EF4-FFF2-40B4-BE49-F238E27FC236}">
              <a16:creationId xmlns:a16="http://schemas.microsoft.com/office/drawing/2014/main" id="{D132A95E-CD17-45A7-B33E-06B9BD32ABC9}"/>
            </a:ext>
          </a:extLst>
        </xdr:cNvPr>
        <xdr:cNvCxnSpPr/>
      </xdr:nvCxnSpPr>
      <xdr:spPr>
        <a:xfrm>
          <a:off x="11534775" y="5355590"/>
          <a:ext cx="809625"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39</xdr:row>
      <xdr:rowOff>55880</xdr:rowOff>
    </xdr:from>
    <xdr:ext cx="405130" cy="259080"/>
    <xdr:sp macro="" textlink="">
      <xdr:nvSpPr>
        <xdr:cNvPr id="541" name="n_1aveValue【一般廃棄物処理施設】&#10;有形固定資産減価償却率">
          <a:extLst>
            <a:ext uri="{FF2B5EF4-FFF2-40B4-BE49-F238E27FC236}">
              <a16:creationId xmlns:a16="http://schemas.microsoft.com/office/drawing/2014/main" id="{FFD3D83A-6ABB-4F0F-88AD-B7FBF67ECA27}"/>
            </a:ext>
          </a:extLst>
        </xdr:cNvPr>
        <xdr:cNvSpPr txBox="1"/>
      </xdr:nvSpPr>
      <xdr:spPr>
        <a:xfrm>
          <a:off x="13745210" y="63804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39</xdr:row>
      <xdr:rowOff>13335</xdr:rowOff>
    </xdr:from>
    <xdr:ext cx="403225" cy="259080"/>
    <xdr:sp macro="" textlink="">
      <xdr:nvSpPr>
        <xdr:cNvPr id="542" name="n_2aveValue【一般廃棄物処理施設】&#10;有形固定資産減価償却率">
          <a:extLst>
            <a:ext uri="{FF2B5EF4-FFF2-40B4-BE49-F238E27FC236}">
              <a16:creationId xmlns:a16="http://schemas.microsoft.com/office/drawing/2014/main" id="{B525F1C4-303D-4085-AF43-260566366BEB}"/>
            </a:ext>
          </a:extLst>
        </xdr:cNvPr>
        <xdr:cNvSpPr txBox="1"/>
      </xdr:nvSpPr>
      <xdr:spPr>
        <a:xfrm>
          <a:off x="12964160"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38</xdr:row>
      <xdr:rowOff>134620</xdr:rowOff>
    </xdr:from>
    <xdr:ext cx="403225" cy="257175"/>
    <xdr:sp macro="" textlink="">
      <xdr:nvSpPr>
        <xdr:cNvPr id="543" name="n_3aveValue【一般廃棄物処理施設】&#10;有形固定資産減価償却率">
          <a:extLst>
            <a:ext uri="{FF2B5EF4-FFF2-40B4-BE49-F238E27FC236}">
              <a16:creationId xmlns:a16="http://schemas.microsoft.com/office/drawing/2014/main" id="{02563EB1-2101-4FCC-92C2-EA247EE158D7}"/>
            </a:ext>
          </a:extLst>
        </xdr:cNvPr>
        <xdr:cNvSpPr txBox="1"/>
      </xdr:nvSpPr>
      <xdr:spPr>
        <a:xfrm>
          <a:off x="12164060" y="629729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38</xdr:row>
      <xdr:rowOff>29210</xdr:rowOff>
    </xdr:from>
    <xdr:ext cx="403225" cy="257175"/>
    <xdr:sp macro="" textlink="">
      <xdr:nvSpPr>
        <xdr:cNvPr id="544" name="n_4aveValue【一般廃棄物処理施設】&#10;有形固定資産減価償却率">
          <a:extLst>
            <a:ext uri="{FF2B5EF4-FFF2-40B4-BE49-F238E27FC236}">
              <a16:creationId xmlns:a16="http://schemas.microsoft.com/office/drawing/2014/main" id="{A519DE5C-5B51-412B-B5C4-D26AE242C550}"/>
            </a:ext>
          </a:extLst>
        </xdr:cNvPr>
        <xdr:cNvSpPr txBox="1"/>
      </xdr:nvSpPr>
      <xdr:spPr>
        <a:xfrm>
          <a:off x="11354435" y="618871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58420</xdr:colOff>
      <xdr:row>32</xdr:row>
      <xdr:rowOff>40640</xdr:rowOff>
    </xdr:from>
    <xdr:ext cx="340360" cy="257175"/>
    <xdr:sp macro="" textlink="">
      <xdr:nvSpPr>
        <xdr:cNvPr id="545" name="n_1mainValue【一般廃棄物処理施設】&#10;有形固定資産減価償却率">
          <a:extLst>
            <a:ext uri="{FF2B5EF4-FFF2-40B4-BE49-F238E27FC236}">
              <a16:creationId xmlns:a16="http://schemas.microsoft.com/office/drawing/2014/main" id="{06977266-1265-4152-B6F9-0384B1E1BA58}"/>
            </a:ext>
          </a:extLst>
        </xdr:cNvPr>
        <xdr:cNvSpPr txBox="1"/>
      </xdr:nvSpPr>
      <xdr:spPr>
        <a:xfrm>
          <a:off x="13774420" y="5231765"/>
          <a:ext cx="340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134620</xdr:colOff>
      <xdr:row>31</xdr:row>
      <xdr:rowOff>164465</xdr:rowOff>
    </xdr:from>
    <xdr:ext cx="340360" cy="259080"/>
    <xdr:sp macro="" textlink="">
      <xdr:nvSpPr>
        <xdr:cNvPr id="546" name="n_2mainValue【一般廃棄物処理施設】&#10;有形固定資産減価償却率">
          <a:extLst>
            <a:ext uri="{FF2B5EF4-FFF2-40B4-BE49-F238E27FC236}">
              <a16:creationId xmlns:a16="http://schemas.microsoft.com/office/drawing/2014/main" id="{2B3ECC02-833E-4455-AEA2-E99B7D72641A}"/>
            </a:ext>
          </a:extLst>
        </xdr:cNvPr>
        <xdr:cNvSpPr txBox="1"/>
      </xdr:nvSpPr>
      <xdr:spPr>
        <a:xfrm>
          <a:off x="12993370" y="519049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a:t>
          </a:r>
          <a:endParaRPr kumimoji="1" lang="ja-JP" altLang="en-US" sz="1000" b="1">
            <a:solidFill>
              <a:srgbClr val="FF0000"/>
            </a:solidFill>
            <a:latin typeface="ＭＳ Ｐゴシック"/>
            <a:ea typeface="ＭＳ Ｐゴシック"/>
          </a:endParaRPr>
        </a:p>
      </xdr:txBody>
    </xdr:sp>
    <xdr:clientData/>
  </xdr:oneCellAnchor>
  <xdr:oneCellAnchor>
    <xdr:from>
      <xdr:col>71</xdr:col>
      <xdr:colOff>7620</xdr:colOff>
      <xdr:row>31</xdr:row>
      <xdr:rowOff>117475</xdr:rowOff>
    </xdr:from>
    <xdr:ext cx="340360" cy="259080"/>
    <xdr:sp macro="" textlink="">
      <xdr:nvSpPr>
        <xdr:cNvPr id="547" name="n_3mainValue【一般廃棄物処理施設】&#10;有形固定資産減価償却率">
          <a:extLst>
            <a:ext uri="{FF2B5EF4-FFF2-40B4-BE49-F238E27FC236}">
              <a16:creationId xmlns:a16="http://schemas.microsoft.com/office/drawing/2014/main" id="{EC5EDB55-0ED1-430D-84D2-6A0276125370}"/>
            </a:ext>
          </a:extLst>
        </xdr:cNvPr>
        <xdr:cNvSpPr txBox="1"/>
      </xdr:nvSpPr>
      <xdr:spPr>
        <a:xfrm>
          <a:off x="12183745" y="514985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71120</xdr:colOff>
      <xdr:row>31</xdr:row>
      <xdr:rowOff>69850</xdr:rowOff>
    </xdr:from>
    <xdr:ext cx="340360" cy="259080"/>
    <xdr:sp macro="" textlink="">
      <xdr:nvSpPr>
        <xdr:cNvPr id="548" name="n_4mainValue【一般廃棄物処理施設】&#10;有形固定資産減価償却率">
          <a:extLst>
            <a:ext uri="{FF2B5EF4-FFF2-40B4-BE49-F238E27FC236}">
              <a16:creationId xmlns:a16="http://schemas.microsoft.com/office/drawing/2014/main" id="{08E33EF4-C74E-41C3-8E86-542DA305C35B}"/>
            </a:ext>
          </a:extLst>
        </xdr:cNvPr>
        <xdr:cNvSpPr txBox="1"/>
      </xdr:nvSpPr>
      <xdr:spPr>
        <a:xfrm>
          <a:off x="11383645" y="509587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0CE54DB2-FAE8-42DC-9028-D5D80A11F44A}"/>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6A2C0C98-9E35-4A26-AA60-202B017D82EA}"/>
            </a:ext>
          </a:extLst>
        </xdr:cNvPr>
        <xdr:cNvSpPr/>
      </xdr:nvSpPr>
      <xdr:spPr>
        <a:xfrm>
          <a:off x="165830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8B5A1BEB-562B-432D-92B0-C25B4ED3B523}"/>
            </a:ext>
          </a:extLst>
        </xdr:cNvPr>
        <xdr:cNvSpPr/>
      </xdr:nvSpPr>
      <xdr:spPr>
        <a:xfrm>
          <a:off x="165830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25/25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B9E58079-2DB4-40B8-9EE8-7B80D55C9192}"/>
            </a:ext>
          </a:extLst>
        </xdr:cNvPr>
        <xdr:cNvSpPr/>
      </xdr:nvSpPr>
      <xdr:spPr>
        <a:xfrm>
          <a:off x="174879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EBF316CD-1617-4636-9C93-8356FC66DDC6}"/>
            </a:ext>
          </a:extLst>
        </xdr:cNvPr>
        <xdr:cNvSpPr/>
      </xdr:nvSpPr>
      <xdr:spPr>
        <a:xfrm>
          <a:off x="174879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105CAA72-61CB-4E06-8D36-9A01B3FC2B76}"/>
            </a:ext>
          </a:extLst>
        </xdr:cNvPr>
        <xdr:cNvSpPr/>
      </xdr:nvSpPr>
      <xdr:spPr>
        <a:xfrm>
          <a:off x="185166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923B319A-8A87-46D0-AD7A-B7C041DD0E8A}"/>
            </a:ext>
          </a:extLst>
        </xdr:cNvPr>
        <xdr:cNvSpPr/>
      </xdr:nvSpPr>
      <xdr:spPr>
        <a:xfrm>
          <a:off x="185166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98,053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51B8253A-DF2B-4E84-9613-396060C1BAE9}"/>
            </a:ext>
          </a:extLst>
        </xdr:cNvPr>
        <xdr:cNvSpPr/>
      </xdr:nvSpPr>
      <xdr:spPr>
        <a:xfrm>
          <a:off x="16459200" y="504825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7980" cy="225425"/>
    <xdr:sp macro="" textlink="">
      <xdr:nvSpPr>
        <xdr:cNvPr id="557" name="テキスト ボックス 556">
          <a:extLst>
            <a:ext uri="{FF2B5EF4-FFF2-40B4-BE49-F238E27FC236}">
              <a16:creationId xmlns:a16="http://schemas.microsoft.com/office/drawing/2014/main" id="{DA69236A-4822-4B12-8F5D-E3D1978DCDA5}"/>
            </a:ext>
          </a:extLst>
        </xdr:cNvPr>
        <xdr:cNvSpPr txBox="1"/>
      </xdr:nvSpPr>
      <xdr:spPr>
        <a:xfrm>
          <a:off x="16440150" y="4867275"/>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99F6E364-647E-415C-BF05-2432AA8D747F}"/>
            </a:ext>
          </a:extLst>
        </xdr:cNvPr>
        <xdr:cNvCxnSpPr/>
      </xdr:nvCxnSpPr>
      <xdr:spPr>
        <a:xfrm>
          <a:off x="16459200" y="72104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81CC073B-DE82-4A6B-8538-18B5136AF25B}"/>
            </a:ext>
          </a:extLst>
        </xdr:cNvPr>
        <xdr:cNvCxnSpPr/>
      </xdr:nvCxnSpPr>
      <xdr:spPr>
        <a:xfrm>
          <a:off x="16459200" y="6781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40</xdr:row>
      <xdr:rowOff>162560</xdr:rowOff>
    </xdr:from>
    <xdr:ext cx="247015" cy="259080"/>
    <xdr:sp macro="" textlink="">
      <xdr:nvSpPr>
        <xdr:cNvPr id="560" name="テキスト ボックス 559">
          <a:extLst>
            <a:ext uri="{FF2B5EF4-FFF2-40B4-BE49-F238E27FC236}">
              <a16:creationId xmlns:a16="http://schemas.microsoft.com/office/drawing/2014/main" id="{DC958168-6139-4DD8-938D-DEFFD19F2AA7}"/>
            </a:ext>
          </a:extLst>
        </xdr:cNvPr>
        <xdr:cNvSpPr txBox="1"/>
      </xdr:nvSpPr>
      <xdr:spPr>
        <a:xfrm>
          <a:off x="16248380" y="6645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1C8F7FCB-6727-4DE5-A0FC-55A734E85051}"/>
            </a:ext>
          </a:extLst>
        </xdr:cNvPr>
        <xdr:cNvCxnSpPr/>
      </xdr:nvCxnSpPr>
      <xdr:spPr>
        <a:xfrm>
          <a:off x="16459200" y="6343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38</xdr:row>
      <xdr:rowOff>48260</xdr:rowOff>
    </xdr:from>
    <xdr:ext cx="531495" cy="259080"/>
    <xdr:sp macro="" textlink="">
      <xdr:nvSpPr>
        <xdr:cNvPr id="562" name="テキスト ボックス 561">
          <a:extLst>
            <a:ext uri="{FF2B5EF4-FFF2-40B4-BE49-F238E27FC236}">
              <a16:creationId xmlns:a16="http://schemas.microsoft.com/office/drawing/2014/main" id="{1CF65600-C931-4BA9-91AB-D9EF216C696E}"/>
            </a:ext>
          </a:extLst>
        </xdr:cNvPr>
        <xdr:cNvSpPr txBox="1"/>
      </xdr:nvSpPr>
      <xdr:spPr>
        <a:xfrm>
          <a:off x="1598485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F96FE766-6E1D-45B9-9870-B8657D904BDC}"/>
            </a:ext>
          </a:extLst>
        </xdr:cNvPr>
        <xdr:cNvCxnSpPr/>
      </xdr:nvCxnSpPr>
      <xdr:spPr>
        <a:xfrm>
          <a:off x="16459200" y="59150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35</xdr:row>
      <xdr:rowOff>105410</xdr:rowOff>
    </xdr:from>
    <xdr:ext cx="593725" cy="259080"/>
    <xdr:sp macro="" textlink="">
      <xdr:nvSpPr>
        <xdr:cNvPr id="564" name="テキスト ボックス 563">
          <a:extLst>
            <a:ext uri="{FF2B5EF4-FFF2-40B4-BE49-F238E27FC236}">
              <a16:creationId xmlns:a16="http://schemas.microsoft.com/office/drawing/2014/main" id="{D5D5E394-DE26-4BB7-801E-DD4031F6FDC2}"/>
            </a:ext>
          </a:extLst>
        </xdr:cNvPr>
        <xdr:cNvSpPr txBox="1"/>
      </xdr:nvSpPr>
      <xdr:spPr>
        <a:xfrm>
          <a:off x="15936595" y="577913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FB3CEB0C-AED0-4EF1-A82B-8D67BB26FB54}"/>
            </a:ext>
          </a:extLst>
        </xdr:cNvPr>
        <xdr:cNvCxnSpPr/>
      </xdr:nvCxnSpPr>
      <xdr:spPr>
        <a:xfrm>
          <a:off x="16459200" y="5486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162560</xdr:rowOff>
    </xdr:from>
    <xdr:ext cx="593725" cy="259080"/>
    <xdr:sp macro="" textlink="">
      <xdr:nvSpPr>
        <xdr:cNvPr id="566" name="テキスト ボックス 565">
          <a:extLst>
            <a:ext uri="{FF2B5EF4-FFF2-40B4-BE49-F238E27FC236}">
              <a16:creationId xmlns:a16="http://schemas.microsoft.com/office/drawing/2014/main" id="{B6303789-3A80-45E0-9036-B882ADAB6556}"/>
            </a:ext>
          </a:extLst>
        </xdr:cNvPr>
        <xdr:cNvSpPr txBox="1"/>
      </xdr:nvSpPr>
      <xdr:spPr>
        <a:xfrm>
          <a:off x="15936595" y="535051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D8B56E7F-9A70-4687-9517-CD6A735F6D0E}"/>
            </a:ext>
          </a:extLst>
        </xdr:cNvPr>
        <xdr:cNvCxnSpPr/>
      </xdr:nvCxnSpPr>
      <xdr:spPr>
        <a:xfrm>
          <a:off x="16459200" y="5048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48260</xdr:rowOff>
    </xdr:from>
    <xdr:ext cx="593725" cy="259080"/>
    <xdr:sp macro="" textlink="">
      <xdr:nvSpPr>
        <xdr:cNvPr id="568" name="テキスト ボックス 567">
          <a:extLst>
            <a:ext uri="{FF2B5EF4-FFF2-40B4-BE49-F238E27FC236}">
              <a16:creationId xmlns:a16="http://schemas.microsoft.com/office/drawing/2014/main" id="{B24B39B2-E635-44A1-8DCF-3181428C11B5}"/>
            </a:ext>
          </a:extLst>
        </xdr:cNvPr>
        <xdr:cNvSpPr txBox="1"/>
      </xdr:nvSpPr>
      <xdr:spPr>
        <a:xfrm>
          <a:off x="15936595" y="49123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50A31BB1-F588-44F4-A850-B3A0D52662BF}"/>
            </a:ext>
          </a:extLst>
        </xdr:cNvPr>
        <xdr:cNvSpPr/>
      </xdr:nvSpPr>
      <xdr:spPr>
        <a:xfrm>
          <a:off x="16459200" y="504825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33</xdr:row>
      <xdr:rowOff>33655</xdr:rowOff>
    </xdr:from>
    <xdr:to>
      <xdr:col>116</xdr:col>
      <xdr:colOff>62865</xdr:colOff>
      <xdr:row>41</xdr:row>
      <xdr:rowOff>129540</xdr:rowOff>
    </xdr:to>
    <xdr:cxnSp macro="">
      <xdr:nvCxnSpPr>
        <xdr:cNvPr id="570" name="直線コネクタ 569">
          <a:extLst>
            <a:ext uri="{FF2B5EF4-FFF2-40B4-BE49-F238E27FC236}">
              <a16:creationId xmlns:a16="http://schemas.microsoft.com/office/drawing/2014/main" id="{8FC863D9-5C95-4662-BFD2-95CA838199E2}"/>
            </a:ext>
          </a:extLst>
        </xdr:cNvPr>
        <xdr:cNvCxnSpPr/>
      </xdr:nvCxnSpPr>
      <xdr:spPr>
        <a:xfrm flipV="1">
          <a:off x="19954240" y="5383530"/>
          <a:ext cx="0" cy="1391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133985</xdr:rowOff>
    </xdr:from>
    <xdr:ext cx="378460" cy="257175"/>
    <xdr:sp macro="" textlink="">
      <xdr:nvSpPr>
        <xdr:cNvPr id="571" name="【一般廃棄物処理施設】&#10;一人当たり有形固定資産（償却資産）額最小値テキスト">
          <a:extLst>
            <a:ext uri="{FF2B5EF4-FFF2-40B4-BE49-F238E27FC236}">
              <a16:creationId xmlns:a16="http://schemas.microsoft.com/office/drawing/2014/main" id="{87D10924-1DF3-4E93-A201-F2DEE69C2791}"/>
            </a:ext>
          </a:extLst>
        </xdr:cNvPr>
        <xdr:cNvSpPr txBox="1"/>
      </xdr:nvSpPr>
      <xdr:spPr>
        <a:xfrm>
          <a:off x="19992975" y="6782435"/>
          <a:ext cx="3784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382</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129540</xdr:rowOff>
    </xdr:from>
    <xdr:to>
      <xdr:col>116</xdr:col>
      <xdr:colOff>152400</xdr:colOff>
      <xdr:row>41</xdr:row>
      <xdr:rowOff>129540</xdr:rowOff>
    </xdr:to>
    <xdr:cxnSp macro="">
      <xdr:nvCxnSpPr>
        <xdr:cNvPr id="572" name="直線コネクタ 571">
          <a:extLst>
            <a:ext uri="{FF2B5EF4-FFF2-40B4-BE49-F238E27FC236}">
              <a16:creationId xmlns:a16="http://schemas.microsoft.com/office/drawing/2014/main" id="{C8EF0F9E-748B-4469-B70E-FBC7F3BA1977}"/>
            </a:ext>
          </a:extLst>
        </xdr:cNvPr>
        <xdr:cNvCxnSpPr/>
      </xdr:nvCxnSpPr>
      <xdr:spPr>
        <a:xfrm>
          <a:off x="19878675" y="67748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151765</xdr:rowOff>
    </xdr:from>
    <xdr:ext cx="598805" cy="259080"/>
    <xdr:sp macro="" textlink="">
      <xdr:nvSpPr>
        <xdr:cNvPr id="573" name="【一般廃棄物処理施設】&#10;一人当たり有形固定資産（償却資産）額最大値テキスト">
          <a:extLst>
            <a:ext uri="{FF2B5EF4-FFF2-40B4-BE49-F238E27FC236}">
              <a16:creationId xmlns:a16="http://schemas.microsoft.com/office/drawing/2014/main" id="{E849D55E-3250-4F79-99DE-6165FA755C51}"/>
            </a:ext>
          </a:extLst>
        </xdr:cNvPr>
        <xdr:cNvSpPr txBox="1"/>
      </xdr:nvSpPr>
      <xdr:spPr>
        <a:xfrm>
          <a:off x="19992975" y="51809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160,876</a:t>
          </a:r>
          <a:endParaRPr kumimoji="1" lang="ja-JP" altLang="en-US" sz="1000" b="1">
            <a:latin typeface="ＭＳ Ｐゴシック"/>
            <a:ea typeface="ＭＳ Ｐゴシック"/>
          </a:endParaRPr>
        </a:p>
      </xdr:txBody>
    </xdr:sp>
    <xdr:clientData/>
  </xdr:oneCellAnchor>
  <xdr:twoCellAnchor>
    <xdr:from>
      <xdr:col>115</xdr:col>
      <xdr:colOff>165100</xdr:colOff>
      <xdr:row>33</xdr:row>
      <xdr:rowOff>33655</xdr:rowOff>
    </xdr:from>
    <xdr:to>
      <xdr:col>116</xdr:col>
      <xdr:colOff>152400</xdr:colOff>
      <xdr:row>33</xdr:row>
      <xdr:rowOff>33655</xdr:rowOff>
    </xdr:to>
    <xdr:cxnSp macro="">
      <xdr:nvCxnSpPr>
        <xdr:cNvPr id="574" name="直線コネクタ 573">
          <a:extLst>
            <a:ext uri="{FF2B5EF4-FFF2-40B4-BE49-F238E27FC236}">
              <a16:creationId xmlns:a16="http://schemas.microsoft.com/office/drawing/2014/main" id="{6625E821-8AF5-4E9E-B3B8-83CD4565D3B3}"/>
            </a:ext>
          </a:extLst>
        </xdr:cNvPr>
        <xdr:cNvCxnSpPr/>
      </xdr:nvCxnSpPr>
      <xdr:spPr>
        <a:xfrm>
          <a:off x="19878675" y="53835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160020</xdr:rowOff>
    </xdr:from>
    <xdr:ext cx="534670" cy="259080"/>
    <xdr:sp macro="" textlink="">
      <xdr:nvSpPr>
        <xdr:cNvPr id="575" name="【一般廃棄物処理施設】&#10;一人当たり有形固定資産（償却資産）額平均値テキスト">
          <a:extLst>
            <a:ext uri="{FF2B5EF4-FFF2-40B4-BE49-F238E27FC236}">
              <a16:creationId xmlns:a16="http://schemas.microsoft.com/office/drawing/2014/main" id="{87216B40-4CF3-4363-AABF-AE3BECBA5C24}"/>
            </a:ext>
          </a:extLst>
        </xdr:cNvPr>
        <xdr:cNvSpPr txBox="1"/>
      </xdr:nvSpPr>
      <xdr:spPr>
        <a:xfrm>
          <a:off x="19992975" y="60020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69,054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137160</xdr:rowOff>
    </xdr:from>
    <xdr:to>
      <xdr:col>116</xdr:col>
      <xdr:colOff>114300</xdr:colOff>
      <xdr:row>38</xdr:row>
      <xdr:rowOff>67310</xdr:rowOff>
    </xdr:to>
    <xdr:sp macro="" textlink="">
      <xdr:nvSpPr>
        <xdr:cNvPr id="576" name="フローチャート: 判断 575">
          <a:extLst>
            <a:ext uri="{FF2B5EF4-FFF2-40B4-BE49-F238E27FC236}">
              <a16:creationId xmlns:a16="http://schemas.microsoft.com/office/drawing/2014/main" id="{BB753CB2-668B-4766-9AB8-AD0C612B8E7E}"/>
            </a:ext>
          </a:extLst>
        </xdr:cNvPr>
        <xdr:cNvSpPr/>
      </xdr:nvSpPr>
      <xdr:spPr>
        <a:xfrm>
          <a:off x="19897725" y="614108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123190</xdr:rowOff>
    </xdr:from>
    <xdr:to>
      <xdr:col>112</xdr:col>
      <xdr:colOff>38100</xdr:colOff>
      <xdr:row>38</xdr:row>
      <xdr:rowOff>53340</xdr:rowOff>
    </xdr:to>
    <xdr:sp macro="" textlink="">
      <xdr:nvSpPr>
        <xdr:cNvPr id="577" name="フローチャート: 判断 576">
          <a:extLst>
            <a:ext uri="{FF2B5EF4-FFF2-40B4-BE49-F238E27FC236}">
              <a16:creationId xmlns:a16="http://schemas.microsoft.com/office/drawing/2014/main" id="{27E39DCA-58DD-461B-BDA5-1137EF52E895}"/>
            </a:ext>
          </a:extLst>
        </xdr:cNvPr>
        <xdr:cNvSpPr/>
      </xdr:nvSpPr>
      <xdr:spPr>
        <a:xfrm>
          <a:off x="19154775" y="612711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130810</xdr:rowOff>
    </xdr:from>
    <xdr:to>
      <xdr:col>107</xdr:col>
      <xdr:colOff>101600</xdr:colOff>
      <xdr:row>38</xdr:row>
      <xdr:rowOff>60960</xdr:rowOff>
    </xdr:to>
    <xdr:sp macro="" textlink="">
      <xdr:nvSpPr>
        <xdr:cNvPr id="578" name="フローチャート: 判断 577">
          <a:extLst>
            <a:ext uri="{FF2B5EF4-FFF2-40B4-BE49-F238E27FC236}">
              <a16:creationId xmlns:a16="http://schemas.microsoft.com/office/drawing/2014/main" id="{96361115-B623-4315-A62C-96BAF1D9E25D}"/>
            </a:ext>
          </a:extLst>
        </xdr:cNvPr>
        <xdr:cNvSpPr/>
      </xdr:nvSpPr>
      <xdr:spPr>
        <a:xfrm>
          <a:off x="18345150" y="61315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132715</xdr:rowOff>
    </xdr:from>
    <xdr:to>
      <xdr:col>102</xdr:col>
      <xdr:colOff>165100</xdr:colOff>
      <xdr:row>38</xdr:row>
      <xdr:rowOff>63500</xdr:rowOff>
    </xdr:to>
    <xdr:sp macro="" textlink="">
      <xdr:nvSpPr>
        <xdr:cNvPr id="579" name="フローチャート: 判断 578">
          <a:extLst>
            <a:ext uri="{FF2B5EF4-FFF2-40B4-BE49-F238E27FC236}">
              <a16:creationId xmlns:a16="http://schemas.microsoft.com/office/drawing/2014/main" id="{4A6592F2-AFF8-4815-81A5-E221590BAD9A}"/>
            </a:ext>
          </a:extLst>
        </xdr:cNvPr>
        <xdr:cNvSpPr/>
      </xdr:nvSpPr>
      <xdr:spPr>
        <a:xfrm>
          <a:off x="17554575" y="6133465"/>
          <a:ext cx="9525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101600</xdr:rowOff>
    </xdr:from>
    <xdr:to>
      <xdr:col>98</xdr:col>
      <xdr:colOff>38100</xdr:colOff>
      <xdr:row>38</xdr:row>
      <xdr:rowOff>31750</xdr:rowOff>
    </xdr:to>
    <xdr:sp macro="" textlink="">
      <xdr:nvSpPr>
        <xdr:cNvPr id="580" name="フローチャート: 判断 579">
          <a:extLst>
            <a:ext uri="{FF2B5EF4-FFF2-40B4-BE49-F238E27FC236}">
              <a16:creationId xmlns:a16="http://schemas.microsoft.com/office/drawing/2014/main" id="{21E06BFE-7777-428A-A07F-C84C40F5D3A7}"/>
            </a:ext>
          </a:extLst>
        </xdr:cNvPr>
        <xdr:cNvSpPr/>
      </xdr:nvSpPr>
      <xdr:spPr>
        <a:xfrm>
          <a:off x="16754475" y="61055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581" name="テキスト ボックス 580">
          <a:extLst>
            <a:ext uri="{FF2B5EF4-FFF2-40B4-BE49-F238E27FC236}">
              <a16:creationId xmlns:a16="http://schemas.microsoft.com/office/drawing/2014/main" id="{9DEDBFAF-AB26-41EC-BC5A-D2CED5D20474}"/>
            </a:ext>
          </a:extLst>
        </xdr:cNvPr>
        <xdr:cNvSpPr txBox="1"/>
      </xdr:nvSpPr>
      <xdr:spPr>
        <a:xfrm>
          <a:off x="197834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582" name="テキスト ボックス 581">
          <a:extLst>
            <a:ext uri="{FF2B5EF4-FFF2-40B4-BE49-F238E27FC236}">
              <a16:creationId xmlns:a16="http://schemas.microsoft.com/office/drawing/2014/main" id="{3D7D47F1-7133-462E-AA5A-3BFF37AAB9F5}"/>
            </a:ext>
          </a:extLst>
        </xdr:cNvPr>
        <xdr:cNvSpPr txBox="1"/>
      </xdr:nvSpPr>
      <xdr:spPr>
        <a:xfrm>
          <a:off x="190309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583" name="テキスト ボックス 582">
          <a:extLst>
            <a:ext uri="{FF2B5EF4-FFF2-40B4-BE49-F238E27FC236}">
              <a16:creationId xmlns:a16="http://schemas.microsoft.com/office/drawing/2014/main" id="{F3A72B98-6860-4D58-A02C-4E298661F6FF}"/>
            </a:ext>
          </a:extLst>
        </xdr:cNvPr>
        <xdr:cNvSpPr txBox="1"/>
      </xdr:nvSpPr>
      <xdr:spPr>
        <a:xfrm>
          <a:off x="182213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584" name="テキスト ボックス 583">
          <a:extLst>
            <a:ext uri="{FF2B5EF4-FFF2-40B4-BE49-F238E27FC236}">
              <a16:creationId xmlns:a16="http://schemas.microsoft.com/office/drawing/2014/main" id="{22E9B730-E108-4172-8ABF-536424C87943}"/>
            </a:ext>
          </a:extLst>
        </xdr:cNvPr>
        <xdr:cNvSpPr txBox="1"/>
      </xdr:nvSpPr>
      <xdr:spPr>
        <a:xfrm>
          <a:off x="174307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585" name="テキスト ボックス 584">
          <a:extLst>
            <a:ext uri="{FF2B5EF4-FFF2-40B4-BE49-F238E27FC236}">
              <a16:creationId xmlns:a16="http://schemas.microsoft.com/office/drawing/2014/main" id="{2DAB1D48-2DDC-45CA-B10A-0FE383CB8CE7}"/>
            </a:ext>
          </a:extLst>
        </xdr:cNvPr>
        <xdr:cNvSpPr txBox="1"/>
      </xdr:nvSpPr>
      <xdr:spPr>
        <a:xfrm>
          <a:off x="166306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41</xdr:row>
      <xdr:rowOff>78740</xdr:rowOff>
    </xdr:from>
    <xdr:to>
      <xdr:col>116</xdr:col>
      <xdr:colOff>114300</xdr:colOff>
      <xdr:row>42</xdr:row>
      <xdr:rowOff>8890</xdr:rowOff>
    </xdr:to>
    <xdr:sp macro="" textlink="">
      <xdr:nvSpPr>
        <xdr:cNvPr id="586" name="楕円 585">
          <a:extLst>
            <a:ext uri="{FF2B5EF4-FFF2-40B4-BE49-F238E27FC236}">
              <a16:creationId xmlns:a16="http://schemas.microsoft.com/office/drawing/2014/main" id="{E11FD4EC-CD93-47FA-8E6C-C2695927FD6F}"/>
            </a:ext>
          </a:extLst>
        </xdr:cNvPr>
        <xdr:cNvSpPr/>
      </xdr:nvSpPr>
      <xdr:spPr>
        <a:xfrm>
          <a:off x="19897725" y="67271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166370</xdr:rowOff>
    </xdr:from>
    <xdr:ext cx="378460" cy="257175"/>
    <xdr:sp macro="" textlink="">
      <xdr:nvSpPr>
        <xdr:cNvPr id="587" name="【一般廃棄物処理施設】&#10;一人当たり有形固定資産（償却資産）額該当値テキスト">
          <a:extLst>
            <a:ext uri="{FF2B5EF4-FFF2-40B4-BE49-F238E27FC236}">
              <a16:creationId xmlns:a16="http://schemas.microsoft.com/office/drawing/2014/main" id="{D161EBAA-2655-4614-8EFB-E657B902FE40}"/>
            </a:ext>
          </a:extLst>
        </xdr:cNvPr>
        <xdr:cNvSpPr txBox="1"/>
      </xdr:nvSpPr>
      <xdr:spPr>
        <a:xfrm>
          <a:off x="19992975" y="6649720"/>
          <a:ext cx="3784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41</xdr:row>
      <xdr:rowOff>79375</xdr:rowOff>
    </xdr:from>
    <xdr:to>
      <xdr:col>112</xdr:col>
      <xdr:colOff>38100</xdr:colOff>
      <xdr:row>42</xdr:row>
      <xdr:rowOff>9525</xdr:rowOff>
    </xdr:to>
    <xdr:sp macro="" textlink="">
      <xdr:nvSpPr>
        <xdr:cNvPr id="588" name="楕円 587">
          <a:extLst>
            <a:ext uri="{FF2B5EF4-FFF2-40B4-BE49-F238E27FC236}">
              <a16:creationId xmlns:a16="http://schemas.microsoft.com/office/drawing/2014/main" id="{67588E55-F797-4801-A825-3997284ED522}"/>
            </a:ext>
          </a:extLst>
        </xdr:cNvPr>
        <xdr:cNvSpPr/>
      </xdr:nvSpPr>
      <xdr:spPr>
        <a:xfrm>
          <a:off x="19154775" y="673100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129540</xdr:rowOff>
    </xdr:from>
    <xdr:to>
      <xdr:col>116</xdr:col>
      <xdr:colOff>63500</xdr:colOff>
      <xdr:row>41</xdr:row>
      <xdr:rowOff>130175</xdr:rowOff>
    </xdr:to>
    <xdr:cxnSp macro="">
      <xdr:nvCxnSpPr>
        <xdr:cNvPr id="589" name="直線コネクタ 588">
          <a:extLst>
            <a:ext uri="{FF2B5EF4-FFF2-40B4-BE49-F238E27FC236}">
              <a16:creationId xmlns:a16="http://schemas.microsoft.com/office/drawing/2014/main" id="{536ED01C-0838-4E1E-BE67-7AEA28E8529E}"/>
            </a:ext>
          </a:extLst>
        </xdr:cNvPr>
        <xdr:cNvCxnSpPr/>
      </xdr:nvCxnSpPr>
      <xdr:spPr>
        <a:xfrm flipV="1">
          <a:off x="19202400" y="6774815"/>
          <a:ext cx="752475"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79375</xdr:rowOff>
    </xdr:from>
    <xdr:to>
      <xdr:col>107</xdr:col>
      <xdr:colOff>101600</xdr:colOff>
      <xdr:row>42</xdr:row>
      <xdr:rowOff>9525</xdr:rowOff>
    </xdr:to>
    <xdr:sp macro="" textlink="">
      <xdr:nvSpPr>
        <xdr:cNvPr id="590" name="楕円 589">
          <a:extLst>
            <a:ext uri="{FF2B5EF4-FFF2-40B4-BE49-F238E27FC236}">
              <a16:creationId xmlns:a16="http://schemas.microsoft.com/office/drawing/2014/main" id="{09FB1E06-662D-42EC-9B90-5C5FE9F4C9D6}"/>
            </a:ext>
          </a:extLst>
        </xdr:cNvPr>
        <xdr:cNvSpPr/>
      </xdr:nvSpPr>
      <xdr:spPr>
        <a:xfrm>
          <a:off x="18345150" y="67310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130175</xdr:rowOff>
    </xdr:from>
    <xdr:to>
      <xdr:col>111</xdr:col>
      <xdr:colOff>177800</xdr:colOff>
      <xdr:row>41</xdr:row>
      <xdr:rowOff>130175</xdr:rowOff>
    </xdr:to>
    <xdr:cxnSp macro="">
      <xdr:nvCxnSpPr>
        <xdr:cNvPr id="591" name="直線コネクタ 590">
          <a:extLst>
            <a:ext uri="{FF2B5EF4-FFF2-40B4-BE49-F238E27FC236}">
              <a16:creationId xmlns:a16="http://schemas.microsoft.com/office/drawing/2014/main" id="{49168457-DDB7-4B4A-B641-17B95386F26F}"/>
            </a:ext>
          </a:extLst>
        </xdr:cNvPr>
        <xdr:cNvCxnSpPr/>
      </xdr:nvCxnSpPr>
      <xdr:spPr>
        <a:xfrm flipV="1">
          <a:off x="18392775" y="6778625"/>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79375</xdr:rowOff>
    </xdr:from>
    <xdr:to>
      <xdr:col>102</xdr:col>
      <xdr:colOff>165100</xdr:colOff>
      <xdr:row>42</xdr:row>
      <xdr:rowOff>9525</xdr:rowOff>
    </xdr:to>
    <xdr:sp macro="" textlink="">
      <xdr:nvSpPr>
        <xdr:cNvPr id="592" name="楕円 591">
          <a:extLst>
            <a:ext uri="{FF2B5EF4-FFF2-40B4-BE49-F238E27FC236}">
              <a16:creationId xmlns:a16="http://schemas.microsoft.com/office/drawing/2014/main" id="{DA0D7400-18F6-4BB2-B98F-24BCC4C5845F}"/>
            </a:ext>
          </a:extLst>
        </xdr:cNvPr>
        <xdr:cNvSpPr/>
      </xdr:nvSpPr>
      <xdr:spPr>
        <a:xfrm>
          <a:off x="17554575" y="673100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130175</xdr:rowOff>
    </xdr:from>
    <xdr:to>
      <xdr:col>107</xdr:col>
      <xdr:colOff>50800</xdr:colOff>
      <xdr:row>41</xdr:row>
      <xdr:rowOff>130175</xdr:rowOff>
    </xdr:to>
    <xdr:cxnSp macro="">
      <xdr:nvCxnSpPr>
        <xdr:cNvPr id="593" name="直線コネクタ 592">
          <a:extLst>
            <a:ext uri="{FF2B5EF4-FFF2-40B4-BE49-F238E27FC236}">
              <a16:creationId xmlns:a16="http://schemas.microsoft.com/office/drawing/2014/main" id="{86A73AAC-2F88-47CE-BA82-9AED6BC2E764}"/>
            </a:ext>
          </a:extLst>
        </xdr:cNvPr>
        <xdr:cNvCxnSpPr/>
      </xdr:nvCxnSpPr>
      <xdr:spPr>
        <a:xfrm flipV="1">
          <a:off x="17602200" y="6778625"/>
          <a:ext cx="7905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79375</xdr:rowOff>
    </xdr:from>
    <xdr:to>
      <xdr:col>98</xdr:col>
      <xdr:colOff>38100</xdr:colOff>
      <xdr:row>42</xdr:row>
      <xdr:rowOff>9525</xdr:rowOff>
    </xdr:to>
    <xdr:sp macro="" textlink="">
      <xdr:nvSpPr>
        <xdr:cNvPr id="594" name="楕円 593">
          <a:extLst>
            <a:ext uri="{FF2B5EF4-FFF2-40B4-BE49-F238E27FC236}">
              <a16:creationId xmlns:a16="http://schemas.microsoft.com/office/drawing/2014/main" id="{9E72CEC3-365A-4E6B-AEA3-D7938C2FB43F}"/>
            </a:ext>
          </a:extLst>
        </xdr:cNvPr>
        <xdr:cNvSpPr/>
      </xdr:nvSpPr>
      <xdr:spPr>
        <a:xfrm>
          <a:off x="16754475" y="673100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130175</xdr:rowOff>
    </xdr:from>
    <xdr:to>
      <xdr:col>102</xdr:col>
      <xdr:colOff>114300</xdr:colOff>
      <xdr:row>41</xdr:row>
      <xdr:rowOff>130175</xdr:rowOff>
    </xdr:to>
    <xdr:cxnSp macro="">
      <xdr:nvCxnSpPr>
        <xdr:cNvPr id="595" name="直線コネクタ 594">
          <a:extLst>
            <a:ext uri="{FF2B5EF4-FFF2-40B4-BE49-F238E27FC236}">
              <a16:creationId xmlns:a16="http://schemas.microsoft.com/office/drawing/2014/main" id="{E42D3190-8B75-4413-AB97-B6C13AFF88F0}"/>
            </a:ext>
          </a:extLst>
        </xdr:cNvPr>
        <xdr:cNvCxnSpPr/>
      </xdr:nvCxnSpPr>
      <xdr:spPr>
        <a:xfrm flipV="1">
          <a:off x="16802100" y="677862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88265</xdr:colOff>
      <xdr:row>36</xdr:row>
      <xdr:rowOff>69850</xdr:rowOff>
    </xdr:from>
    <xdr:ext cx="534670" cy="259080"/>
    <xdr:sp macro="" textlink="">
      <xdr:nvSpPr>
        <xdr:cNvPr id="596" name="n_1aveValue【一般廃棄物処理施設】&#10;一人当たり有形固定資産（償却資産）額">
          <a:extLst>
            <a:ext uri="{FF2B5EF4-FFF2-40B4-BE49-F238E27FC236}">
              <a16:creationId xmlns:a16="http://schemas.microsoft.com/office/drawing/2014/main" id="{7AB9A1B1-64CA-414F-92F1-A52BAC844574}"/>
            </a:ext>
          </a:extLst>
        </xdr:cNvPr>
        <xdr:cNvSpPr txBox="1"/>
      </xdr:nvSpPr>
      <xdr:spPr>
        <a:xfrm>
          <a:off x="18944590" y="59055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70,525</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164465</xdr:colOff>
      <xdr:row>36</xdr:row>
      <xdr:rowOff>77470</xdr:rowOff>
    </xdr:from>
    <xdr:ext cx="532765" cy="257175"/>
    <xdr:sp macro="" textlink="">
      <xdr:nvSpPr>
        <xdr:cNvPr id="597" name="n_2aveValue【一般廃棄物処理施設】&#10;一人当たり有形固定資産（償却資産）額">
          <a:extLst>
            <a:ext uri="{FF2B5EF4-FFF2-40B4-BE49-F238E27FC236}">
              <a16:creationId xmlns:a16="http://schemas.microsoft.com/office/drawing/2014/main" id="{9A0474C6-67D9-4583-A890-373D0BAD7C71}"/>
            </a:ext>
          </a:extLst>
        </xdr:cNvPr>
        <xdr:cNvSpPr txBox="1"/>
      </xdr:nvSpPr>
      <xdr:spPr>
        <a:xfrm>
          <a:off x="18163540" y="591629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69,714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37465</xdr:colOff>
      <xdr:row>36</xdr:row>
      <xdr:rowOff>79375</xdr:rowOff>
    </xdr:from>
    <xdr:ext cx="532765" cy="258445"/>
    <xdr:sp macro="" textlink="">
      <xdr:nvSpPr>
        <xdr:cNvPr id="598" name="n_3aveValue【一般廃棄物処理施設】&#10;一人当たり有形固定資産（償却資産）額">
          <a:extLst>
            <a:ext uri="{FF2B5EF4-FFF2-40B4-BE49-F238E27FC236}">
              <a16:creationId xmlns:a16="http://schemas.microsoft.com/office/drawing/2014/main" id="{989E4598-3CCC-431B-9A82-D72A0BC18F6D}"/>
            </a:ext>
          </a:extLst>
        </xdr:cNvPr>
        <xdr:cNvSpPr txBox="1"/>
      </xdr:nvSpPr>
      <xdr:spPr>
        <a:xfrm>
          <a:off x="17353915" y="5921375"/>
          <a:ext cx="5327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69,494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100965</xdr:colOff>
      <xdr:row>36</xdr:row>
      <xdr:rowOff>48260</xdr:rowOff>
    </xdr:from>
    <xdr:ext cx="532765" cy="259080"/>
    <xdr:sp macro="" textlink="">
      <xdr:nvSpPr>
        <xdr:cNvPr id="599" name="n_4aveValue【一般廃棄物処理施設】&#10;一人当たり有形固定資産（償却資産）額">
          <a:extLst>
            <a:ext uri="{FF2B5EF4-FFF2-40B4-BE49-F238E27FC236}">
              <a16:creationId xmlns:a16="http://schemas.microsoft.com/office/drawing/2014/main" id="{5BF0C0E6-5823-4939-857A-1107BFB4A486}"/>
            </a:ext>
          </a:extLst>
        </xdr:cNvPr>
        <xdr:cNvSpPr txBox="1"/>
      </xdr:nvSpPr>
      <xdr:spPr>
        <a:xfrm>
          <a:off x="16563340" y="588391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72,914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166370</xdr:colOff>
      <xdr:row>42</xdr:row>
      <xdr:rowOff>635</xdr:rowOff>
    </xdr:from>
    <xdr:ext cx="376555" cy="259080"/>
    <xdr:sp macro="" textlink="">
      <xdr:nvSpPr>
        <xdr:cNvPr id="600" name="n_1mainValue【一般廃棄物処理施設】&#10;一人当たり有形固定資産（償却資産）額">
          <a:extLst>
            <a:ext uri="{FF2B5EF4-FFF2-40B4-BE49-F238E27FC236}">
              <a16:creationId xmlns:a16="http://schemas.microsoft.com/office/drawing/2014/main" id="{5DC1634B-17DD-4A9E-8E56-7930E0032AFD}"/>
            </a:ext>
          </a:extLst>
        </xdr:cNvPr>
        <xdr:cNvSpPr txBox="1"/>
      </xdr:nvSpPr>
      <xdr:spPr>
        <a:xfrm>
          <a:off x="19022695" y="6811010"/>
          <a:ext cx="376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377</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52070</xdr:colOff>
      <xdr:row>42</xdr:row>
      <xdr:rowOff>635</xdr:rowOff>
    </xdr:from>
    <xdr:ext cx="378460" cy="259080"/>
    <xdr:sp macro="" textlink="">
      <xdr:nvSpPr>
        <xdr:cNvPr id="601" name="n_2mainValue【一般廃棄物処理施設】&#10;一人当たり有形固定資産（償却資産）額">
          <a:extLst>
            <a:ext uri="{FF2B5EF4-FFF2-40B4-BE49-F238E27FC236}">
              <a16:creationId xmlns:a16="http://schemas.microsoft.com/office/drawing/2014/main" id="{DA2D8FA2-02F7-4632-A289-E50623DE34DB}"/>
            </a:ext>
          </a:extLst>
        </xdr:cNvPr>
        <xdr:cNvSpPr txBox="1"/>
      </xdr:nvSpPr>
      <xdr:spPr>
        <a:xfrm>
          <a:off x="18222595" y="68110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115570</xdr:colOff>
      <xdr:row>42</xdr:row>
      <xdr:rowOff>635</xdr:rowOff>
    </xdr:from>
    <xdr:ext cx="378460" cy="259080"/>
    <xdr:sp macro="" textlink="">
      <xdr:nvSpPr>
        <xdr:cNvPr id="602" name="n_3mainValue【一般廃棄物処理施設】&#10;一人当たり有形固定資産（償却資産）額">
          <a:extLst>
            <a:ext uri="{FF2B5EF4-FFF2-40B4-BE49-F238E27FC236}">
              <a16:creationId xmlns:a16="http://schemas.microsoft.com/office/drawing/2014/main" id="{C234623B-576C-4C3C-B50E-09294CA27DF7}"/>
            </a:ext>
          </a:extLst>
        </xdr:cNvPr>
        <xdr:cNvSpPr txBox="1"/>
      </xdr:nvSpPr>
      <xdr:spPr>
        <a:xfrm>
          <a:off x="17432020" y="68110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179070</xdr:colOff>
      <xdr:row>42</xdr:row>
      <xdr:rowOff>635</xdr:rowOff>
    </xdr:from>
    <xdr:ext cx="378460" cy="259080"/>
    <xdr:sp macro="" textlink="">
      <xdr:nvSpPr>
        <xdr:cNvPr id="603" name="n_4mainValue【一般廃棄物処理施設】&#10;一人当たり有形固定資産（償却資産）額">
          <a:extLst>
            <a:ext uri="{FF2B5EF4-FFF2-40B4-BE49-F238E27FC236}">
              <a16:creationId xmlns:a16="http://schemas.microsoft.com/office/drawing/2014/main" id="{710F4A24-C4DF-408E-9177-5158A10C7FD5}"/>
            </a:ext>
          </a:extLst>
        </xdr:cNvPr>
        <xdr:cNvSpPr txBox="1"/>
      </xdr:nvSpPr>
      <xdr:spPr>
        <a:xfrm>
          <a:off x="16631920" y="68110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8651C16B-555F-41A1-93CE-4A988CD8366C}"/>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E6B1EAD2-829C-42BD-800F-F7B9FCD7A6CE}"/>
            </a:ext>
          </a:extLst>
        </xdr:cNvPr>
        <xdr:cNvSpPr/>
      </xdr:nvSpPr>
      <xdr:spPr>
        <a:xfrm>
          <a:off x="113157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2685FE96-C560-426A-AC41-2781B06DA012}"/>
            </a:ext>
          </a:extLst>
        </xdr:cNvPr>
        <xdr:cNvSpPr/>
      </xdr:nvSpPr>
      <xdr:spPr>
        <a:xfrm>
          <a:off x="113157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9B30A21D-D984-4276-BC18-93CA3170C76A}"/>
            </a:ext>
          </a:extLst>
        </xdr:cNvPr>
        <xdr:cNvSpPr/>
      </xdr:nvSpPr>
      <xdr:spPr>
        <a:xfrm>
          <a:off x="122396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6911498E-8EE1-4B61-971F-4D5EC2C86C6A}"/>
            </a:ext>
          </a:extLst>
        </xdr:cNvPr>
        <xdr:cNvSpPr/>
      </xdr:nvSpPr>
      <xdr:spPr>
        <a:xfrm>
          <a:off x="122396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B4207ED3-9D54-4950-BEA3-5A2187B0008D}"/>
            </a:ext>
          </a:extLst>
        </xdr:cNvPr>
        <xdr:cNvSpPr/>
      </xdr:nvSpPr>
      <xdr:spPr>
        <a:xfrm>
          <a:off x="132683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F63D3F27-F90F-4F82-B158-7B8251316638}"/>
            </a:ext>
          </a:extLst>
        </xdr:cNvPr>
        <xdr:cNvSpPr/>
      </xdr:nvSpPr>
      <xdr:spPr>
        <a:xfrm>
          <a:off x="132683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AF6638B8-FE70-43FF-A191-0119FBB6EFEF}"/>
            </a:ext>
          </a:extLst>
        </xdr:cNvPr>
        <xdr:cNvSpPr/>
      </xdr:nvSpPr>
      <xdr:spPr>
        <a:xfrm>
          <a:off x="11210925" y="864870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6545" cy="225425"/>
    <xdr:sp macro="" textlink="">
      <xdr:nvSpPr>
        <xdr:cNvPr id="612" name="テキスト ボックス 611">
          <a:extLst>
            <a:ext uri="{FF2B5EF4-FFF2-40B4-BE49-F238E27FC236}">
              <a16:creationId xmlns:a16="http://schemas.microsoft.com/office/drawing/2014/main" id="{93F4C819-D6EC-47F3-B26B-B5A2A76105F6}"/>
            </a:ext>
          </a:extLst>
        </xdr:cNvPr>
        <xdr:cNvSpPr txBox="1"/>
      </xdr:nvSpPr>
      <xdr:spPr>
        <a:xfrm>
          <a:off x="11172825" y="8467725"/>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8E71CBE5-1034-4B01-AA54-623067613EA2}"/>
            </a:ext>
          </a:extLst>
        </xdr:cNvPr>
        <xdr:cNvCxnSpPr/>
      </xdr:nvCxnSpPr>
      <xdr:spPr>
        <a:xfrm>
          <a:off x="11210925" y="1081087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65</xdr:row>
      <xdr:rowOff>143510</xdr:rowOff>
    </xdr:from>
    <xdr:ext cx="403225" cy="257175"/>
    <xdr:sp macro="" textlink="">
      <xdr:nvSpPr>
        <xdr:cNvPr id="614" name="テキスト ボックス 613">
          <a:extLst>
            <a:ext uri="{FF2B5EF4-FFF2-40B4-BE49-F238E27FC236}">
              <a16:creationId xmlns:a16="http://schemas.microsoft.com/office/drawing/2014/main" id="{F6B5AB4F-47CF-4D8A-9E1D-F727C3B222E0}"/>
            </a:ext>
          </a:extLst>
        </xdr:cNvPr>
        <xdr:cNvSpPr txBox="1"/>
      </xdr:nvSpPr>
      <xdr:spPr>
        <a:xfrm>
          <a:off x="10845800" y="1067498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0A9F1571-414F-4374-9D7C-5854E3F8FA47}"/>
            </a:ext>
          </a:extLst>
        </xdr:cNvPr>
        <xdr:cNvCxnSpPr/>
      </xdr:nvCxnSpPr>
      <xdr:spPr>
        <a:xfrm>
          <a:off x="11210925" y="104489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63</xdr:row>
      <xdr:rowOff>105410</xdr:rowOff>
    </xdr:from>
    <xdr:ext cx="403225" cy="259080"/>
    <xdr:sp macro="" textlink="">
      <xdr:nvSpPr>
        <xdr:cNvPr id="616" name="テキスト ボックス 615">
          <a:extLst>
            <a:ext uri="{FF2B5EF4-FFF2-40B4-BE49-F238E27FC236}">
              <a16:creationId xmlns:a16="http://schemas.microsoft.com/office/drawing/2014/main" id="{D453B96E-34CC-419C-AA34-3587478643DD}"/>
            </a:ext>
          </a:extLst>
        </xdr:cNvPr>
        <xdr:cNvSpPr txBox="1"/>
      </xdr:nvSpPr>
      <xdr:spPr>
        <a:xfrm>
          <a:off x="10845800" y="103130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30A480BC-2962-476E-B71F-8417AE6F4480}"/>
            </a:ext>
          </a:extLst>
        </xdr:cNvPr>
        <xdr:cNvCxnSpPr/>
      </xdr:nvCxnSpPr>
      <xdr:spPr>
        <a:xfrm>
          <a:off x="11210925" y="1008697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618" name="テキスト ボックス 617">
          <a:extLst>
            <a:ext uri="{FF2B5EF4-FFF2-40B4-BE49-F238E27FC236}">
              <a16:creationId xmlns:a16="http://schemas.microsoft.com/office/drawing/2014/main" id="{8D731E08-24AB-4DD4-BF1A-4B35593A23D1}"/>
            </a:ext>
          </a:extLst>
        </xdr:cNvPr>
        <xdr:cNvSpPr txBox="1"/>
      </xdr:nvSpPr>
      <xdr:spPr>
        <a:xfrm>
          <a:off x="10845800" y="99510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BDB0659F-71A4-48C4-9CB2-2947E7906F83}"/>
            </a:ext>
          </a:extLst>
        </xdr:cNvPr>
        <xdr:cNvCxnSpPr/>
      </xdr:nvCxnSpPr>
      <xdr:spPr>
        <a:xfrm>
          <a:off x="11210925" y="97250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7175"/>
    <xdr:sp macro="" textlink="">
      <xdr:nvSpPr>
        <xdr:cNvPr id="620" name="テキスト ボックス 619">
          <a:extLst>
            <a:ext uri="{FF2B5EF4-FFF2-40B4-BE49-F238E27FC236}">
              <a16:creationId xmlns:a16="http://schemas.microsoft.com/office/drawing/2014/main" id="{48D85A9B-7451-43D4-BE7F-BEB6D03A9E8C}"/>
            </a:ext>
          </a:extLst>
        </xdr:cNvPr>
        <xdr:cNvSpPr txBox="1"/>
      </xdr:nvSpPr>
      <xdr:spPr>
        <a:xfrm>
          <a:off x="10845800" y="958913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DF07A9F9-E50F-43AB-AEE9-66563F7B68A0}"/>
            </a:ext>
          </a:extLst>
        </xdr:cNvPr>
        <xdr:cNvCxnSpPr/>
      </xdr:nvCxnSpPr>
      <xdr:spPr>
        <a:xfrm>
          <a:off x="11210925" y="937260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622" name="テキスト ボックス 621">
          <a:extLst>
            <a:ext uri="{FF2B5EF4-FFF2-40B4-BE49-F238E27FC236}">
              <a16:creationId xmlns:a16="http://schemas.microsoft.com/office/drawing/2014/main" id="{B4CE0048-FB10-44B4-9619-66E08E2C4A81}"/>
            </a:ext>
          </a:extLst>
        </xdr:cNvPr>
        <xdr:cNvSpPr txBox="1"/>
      </xdr:nvSpPr>
      <xdr:spPr>
        <a:xfrm>
          <a:off x="10845800" y="92367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65F32254-34E3-4A24-A06F-D179378207DD}"/>
            </a:ext>
          </a:extLst>
        </xdr:cNvPr>
        <xdr:cNvCxnSpPr/>
      </xdr:nvCxnSpPr>
      <xdr:spPr>
        <a:xfrm>
          <a:off x="11210925" y="90106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624" name="テキスト ボックス 623">
          <a:extLst>
            <a:ext uri="{FF2B5EF4-FFF2-40B4-BE49-F238E27FC236}">
              <a16:creationId xmlns:a16="http://schemas.microsoft.com/office/drawing/2014/main" id="{C6360CF3-6716-43E5-98EB-E16EEF4C7BA0}"/>
            </a:ext>
          </a:extLst>
        </xdr:cNvPr>
        <xdr:cNvSpPr txBox="1"/>
      </xdr:nvSpPr>
      <xdr:spPr>
        <a:xfrm>
          <a:off x="10845800" y="887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6E309BFF-43E4-49E5-8376-F586C13F0B87}"/>
            </a:ext>
          </a:extLst>
        </xdr:cNvPr>
        <xdr:cNvCxnSpPr/>
      </xdr:nvCxnSpPr>
      <xdr:spPr>
        <a:xfrm>
          <a:off x="11210925" y="864870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52</xdr:row>
      <xdr:rowOff>86360</xdr:rowOff>
    </xdr:from>
    <xdr:ext cx="403225" cy="257175"/>
    <xdr:sp macro="" textlink="">
      <xdr:nvSpPr>
        <xdr:cNvPr id="626" name="テキスト ボックス 625">
          <a:extLst>
            <a:ext uri="{FF2B5EF4-FFF2-40B4-BE49-F238E27FC236}">
              <a16:creationId xmlns:a16="http://schemas.microsoft.com/office/drawing/2014/main" id="{DF623FD3-2019-4025-A9AF-41E213778C00}"/>
            </a:ext>
          </a:extLst>
        </xdr:cNvPr>
        <xdr:cNvSpPr txBox="1"/>
      </xdr:nvSpPr>
      <xdr:spPr>
        <a:xfrm>
          <a:off x="10845800" y="851281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保健センター・保健所】&#10;有形固定資産減価償却率グラフ枠">
          <a:extLst>
            <a:ext uri="{FF2B5EF4-FFF2-40B4-BE49-F238E27FC236}">
              <a16:creationId xmlns:a16="http://schemas.microsoft.com/office/drawing/2014/main" id="{E745AABA-9A56-4D38-8F4B-7D345D59AF99}"/>
            </a:ext>
          </a:extLst>
        </xdr:cNvPr>
        <xdr:cNvSpPr/>
      </xdr:nvSpPr>
      <xdr:spPr>
        <a:xfrm>
          <a:off x="11210925" y="864870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57</xdr:row>
      <xdr:rowOff>26670</xdr:rowOff>
    </xdr:from>
    <xdr:to>
      <xdr:col>85</xdr:col>
      <xdr:colOff>126365</xdr:colOff>
      <xdr:row>64</xdr:row>
      <xdr:rowOff>156210</xdr:rowOff>
    </xdr:to>
    <xdr:cxnSp macro="">
      <xdr:nvCxnSpPr>
        <xdr:cNvPr id="628" name="直線コネクタ 627">
          <a:extLst>
            <a:ext uri="{FF2B5EF4-FFF2-40B4-BE49-F238E27FC236}">
              <a16:creationId xmlns:a16="http://schemas.microsoft.com/office/drawing/2014/main" id="{CB051775-CA7D-4FD5-97BC-2DEFA2DCE4A5}"/>
            </a:ext>
          </a:extLst>
        </xdr:cNvPr>
        <xdr:cNvCxnSpPr/>
      </xdr:nvCxnSpPr>
      <xdr:spPr>
        <a:xfrm flipV="1">
          <a:off x="14696440" y="9269095"/>
          <a:ext cx="0" cy="1263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160020</xdr:rowOff>
    </xdr:from>
    <xdr:ext cx="405130" cy="259080"/>
    <xdr:sp macro="" textlink="">
      <xdr:nvSpPr>
        <xdr:cNvPr id="629" name="【保健センター・保健所】&#10;有形固定資産減価償却率最小値テキスト">
          <a:extLst>
            <a:ext uri="{FF2B5EF4-FFF2-40B4-BE49-F238E27FC236}">
              <a16:creationId xmlns:a16="http://schemas.microsoft.com/office/drawing/2014/main" id="{12E79C61-BE21-4990-9DE9-B4DDDF5F6182}"/>
            </a:ext>
          </a:extLst>
        </xdr:cNvPr>
        <xdr:cNvSpPr txBox="1"/>
      </xdr:nvSpPr>
      <xdr:spPr>
        <a:xfrm>
          <a:off x="14735175" y="105359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82.1</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156210</xdr:rowOff>
    </xdr:from>
    <xdr:to>
      <xdr:col>86</xdr:col>
      <xdr:colOff>25400</xdr:colOff>
      <xdr:row>64</xdr:row>
      <xdr:rowOff>156210</xdr:rowOff>
    </xdr:to>
    <xdr:cxnSp macro="">
      <xdr:nvCxnSpPr>
        <xdr:cNvPr id="630" name="直線コネクタ 629">
          <a:extLst>
            <a:ext uri="{FF2B5EF4-FFF2-40B4-BE49-F238E27FC236}">
              <a16:creationId xmlns:a16="http://schemas.microsoft.com/office/drawing/2014/main" id="{27CC767C-2EB8-4CA5-BB89-B83F32BF082A}"/>
            </a:ext>
          </a:extLst>
        </xdr:cNvPr>
        <xdr:cNvCxnSpPr/>
      </xdr:nvCxnSpPr>
      <xdr:spPr>
        <a:xfrm>
          <a:off x="14611350" y="105321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144780</xdr:rowOff>
    </xdr:from>
    <xdr:ext cx="405130" cy="257175"/>
    <xdr:sp macro="" textlink="">
      <xdr:nvSpPr>
        <xdr:cNvPr id="631" name="【保健センター・保健所】&#10;有形固定資産減価償却率最大値テキスト">
          <a:extLst>
            <a:ext uri="{FF2B5EF4-FFF2-40B4-BE49-F238E27FC236}">
              <a16:creationId xmlns:a16="http://schemas.microsoft.com/office/drawing/2014/main" id="{8F6DA71F-A99A-461D-90C6-FC0EE6612384}"/>
            </a:ext>
          </a:extLst>
        </xdr:cNvPr>
        <xdr:cNvSpPr txBox="1"/>
      </xdr:nvSpPr>
      <xdr:spPr>
        <a:xfrm>
          <a:off x="14735175" y="905700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47.2</a:t>
          </a:r>
          <a:endParaRPr kumimoji="1" lang="ja-JP" altLang="en-US" sz="1000" b="1">
            <a:latin typeface="ＭＳ Ｐゴシック"/>
            <a:ea typeface="ＭＳ Ｐゴシック"/>
          </a:endParaRPr>
        </a:p>
      </xdr:txBody>
    </xdr:sp>
    <xdr:clientData/>
  </xdr:oneCellAnchor>
  <xdr:twoCellAnchor>
    <xdr:from>
      <xdr:col>85</xdr:col>
      <xdr:colOff>38100</xdr:colOff>
      <xdr:row>57</xdr:row>
      <xdr:rowOff>26670</xdr:rowOff>
    </xdr:from>
    <xdr:to>
      <xdr:col>86</xdr:col>
      <xdr:colOff>25400</xdr:colOff>
      <xdr:row>57</xdr:row>
      <xdr:rowOff>26670</xdr:rowOff>
    </xdr:to>
    <xdr:cxnSp macro="">
      <xdr:nvCxnSpPr>
        <xdr:cNvPr id="632" name="直線コネクタ 631">
          <a:extLst>
            <a:ext uri="{FF2B5EF4-FFF2-40B4-BE49-F238E27FC236}">
              <a16:creationId xmlns:a16="http://schemas.microsoft.com/office/drawing/2014/main" id="{4BEE2834-1AB2-4EC1-B4F7-7734209B4D89}"/>
            </a:ext>
          </a:extLst>
        </xdr:cNvPr>
        <xdr:cNvCxnSpPr/>
      </xdr:nvCxnSpPr>
      <xdr:spPr>
        <a:xfrm>
          <a:off x="14611350" y="92690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38100</xdr:rowOff>
    </xdr:from>
    <xdr:ext cx="405130" cy="259080"/>
    <xdr:sp macro="" textlink="">
      <xdr:nvSpPr>
        <xdr:cNvPr id="633" name="【保健センター・保健所】&#10;有形固定資産減価償却率平均値テキスト">
          <a:extLst>
            <a:ext uri="{FF2B5EF4-FFF2-40B4-BE49-F238E27FC236}">
              <a16:creationId xmlns:a16="http://schemas.microsoft.com/office/drawing/2014/main" id="{EAA82A41-B245-4528-923C-3AAAC2931DAF}"/>
            </a:ext>
          </a:extLst>
        </xdr:cNvPr>
        <xdr:cNvSpPr txBox="1"/>
      </xdr:nvSpPr>
      <xdr:spPr>
        <a:xfrm>
          <a:off x="14735175" y="960120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34" name="フローチャート: 判断 633">
          <a:extLst>
            <a:ext uri="{FF2B5EF4-FFF2-40B4-BE49-F238E27FC236}">
              <a16:creationId xmlns:a16="http://schemas.microsoft.com/office/drawing/2014/main" id="{4B77ACF3-88CF-4821-9750-8D42F7EA2EC8}"/>
            </a:ext>
          </a:extLst>
        </xdr:cNvPr>
        <xdr:cNvSpPr/>
      </xdr:nvSpPr>
      <xdr:spPr>
        <a:xfrm>
          <a:off x="14649450" y="962279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158750</xdr:rowOff>
    </xdr:from>
    <xdr:to>
      <xdr:col>81</xdr:col>
      <xdr:colOff>101600</xdr:colOff>
      <xdr:row>59</xdr:row>
      <xdr:rowOff>88900</xdr:rowOff>
    </xdr:to>
    <xdr:sp macro="" textlink="">
      <xdr:nvSpPr>
        <xdr:cNvPr id="635" name="フローチャート: 判断 634">
          <a:extLst>
            <a:ext uri="{FF2B5EF4-FFF2-40B4-BE49-F238E27FC236}">
              <a16:creationId xmlns:a16="http://schemas.microsoft.com/office/drawing/2014/main" id="{AD34C0F3-E761-4C63-B358-E96E8CAA1E90}"/>
            </a:ext>
          </a:extLst>
        </xdr:cNvPr>
        <xdr:cNvSpPr/>
      </xdr:nvSpPr>
      <xdr:spPr>
        <a:xfrm>
          <a:off x="13887450" y="95631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93980</xdr:rowOff>
    </xdr:from>
    <xdr:to>
      <xdr:col>76</xdr:col>
      <xdr:colOff>165100</xdr:colOff>
      <xdr:row>59</xdr:row>
      <xdr:rowOff>24130</xdr:rowOff>
    </xdr:to>
    <xdr:sp macro="" textlink="">
      <xdr:nvSpPr>
        <xdr:cNvPr id="636" name="フローチャート: 判断 635">
          <a:extLst>
            <a:ext uri="{FF2B5EF4-FFF2-40B4-BE49-F238E27FC236}">
              <a16:creationId xmlns:a16="http://schemas.microsoft.com/office/drawing/2014/main" id="{41D6D223-2FB9-4CA6-96FD-85D64816B127}"/>
            </a:ext>
          </a:extLst>
        </xdr:cNvPr>
        <xdr:cNvSpPr/>
      </xdr:nvSpPr>
      <xdr:spPr>
        <a:xfrm>
          <a:off x="13096875" y="94951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59690</xdr:rowOff>
    </xdr:from>
    <xdr:to>
      <xdr:col>72</xdr:col>
      <xdr:colOff>38100</xdr:colOff>
      <xdr:row>58</xdr:row>
      <xdr:rowOff>161290</xdr:rowOff>
    </xdr:to>
    <xdr:sp macro="" textlink="">
      <xdr:nvSpPr>
        <xdr:cNvPr id="637" name="フローチャート: 判断 636">
          <a:extLst>
            <a:ext uri="{FF2B5EF4-FFF2-40B4-BE49-F238E27FC236}">
              <a16:creationId xmlns:a16="http://schemas.microsoft.com/office/drawing/2014/main" id="{137E2A94-8113-4BFC-A3F0-6DFDDF8EBB2A}"/>
            </a:ext>
          </a:extLst>
        </xdr:cNvPr>
        <xdr:cNvSpPr/>
      </xdr:nvSpPr>
      <xdr:spPr>
        <a:xfrm>
          <a:off x="12296775" y="946086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109220</xdr:rowOff>
    </xdr:from>
    <xdr:to>
      <xdr:col>67</xdr:col>
      <xdr:colOff>101600</xdr:colOff>
      <xdr:row>58</xdr:row>
      <xdr:rowOff>39370</xdr:rowOff>
    </xdr:to>
    <xdr:sp macro="" textlink="">
      <xdr:nvSpPr>
        <xdr:cNvPr id="638" name="フローチャート: 判断 637">
          <a:extLst>
            <a:ext uri="{FF2B5EF4-FFF2-40B4-BE49-F238E27FC236}">
              <a16:creationId xmlns:a16="http://schemas.microsoft.com/office/drawing/2014/main" id="{CED612C1-31EB-417A-B33E-07D8F5BD3BC8}"/>
            </a:ext>
          </a:extLst>
        </xdr:cNvPr>
        <xdr:cNvSpPr/>
      </xdr:nvSpPr>
      <xdr:spPr>
        <a:xfrm>
          <a:off x="11487150" y="93452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7175"/>
    <xdr:sp macro="" textlink="">
      <xdr:nvSpPr>
        <xdr:cNvPr id="639" name="テキスト ボックス 638">
          <a:extLst>
            <a:ext uri="{FF2B5EF4-FFF2-40B4-BE49-F238E27FC236}">
              <a16:creationId xmlns:a16="http://schemas.microsoft.com/office/drawing/2014/main" id="{9B7EDDD7-2900-4AA6-975A-C5AA2C5CF4FD}"/>
            </a:ext>
          </a:extLst>
        </xdr:cNvPr>
        <xdr:cNvSpPr txBox="1"/>
      </xdr:nvSpPr>
      <xdr:spPr>
        <a:xfrm>
          <a:off x="14525625" y="1080833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7175"/>
    <xdr:sp macro="" textlink="">
      <xdr:nvSpPr>
        <xdr:cNvPr id="640" name="テキスト ボックス 639">
          <a:extLst>
            <a:ext uri="{FF2B5EF4-FFF2-40B4-BE49-F238E27FC236}">
              <a16:creationId xmlns:a16="http://schemas.microsoft.com/office/drawing/2014/main" id="{54D05FFD-71FB-4CCF-BFCE-D38B1EA506AA}"/>
            </a:ext>
          </a:extLst>
        </xdr:cNvPr>
        <xdr:cNvSpPr txBox="1"/>
      </xdr:nvSpPr>
      <xdr:spPr>
        <a:xfrm>
          <a:off x="13763625" y="1080833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7175"/>
    <xdr:sp macro="" textlink="">
      <xdr:nvSpPr>
        <xdr:cNvPr id="641" name="テキスト ボックス 640">
          <a:extLst>
            <a:ext uri="{FF2B5EF4-FFF2-40B4-BE49-F238E27FC236}">
              <a16:creationId xmlns:a16="http://schemas.microsoft.com/office/drawing/2014/main" id="{1D9A9781-0B64-4EAB-BDFC-1F7B048497D7}"/>
            </a:ext>
          </a:extLst>
        </xdr:cNvPr>
        <xdr:cNvSpPr txBox="1"/>
      </xdr:nvSpPr>
      <xdr:spPr>
        <a:xfrm>
          <a:off x="12973050" y="1080833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7175"/>
    <xdr:sp macro="" textlink="">
      <xdr:nvSpPr>
        <xdr:cNvPr id="642" name="テキスト ボックス 641">
          <a:extLst>
            <a:ext uri="{FF2B5EF4-FFF2-40B4-BE49-F238E27FC236}">
              <a16:creationId xmlns:a16="http://schemas.microsoft.com/office/drawing/2014/main" id="{18EEC523-4286-494F-83C9-53B7E6276DE8}"/>
            </a:ext>
          </a:extLst>
        </xdr:cNvPr>
        <xdr:cNvSpPr txBox="1"/>
      </xdr:nvSpPr>
      <xdr:spPr>
        <a:xfrm>
          <a:off x="12172950" y="1080833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7175"/>
    <xdr:sp macro="" textlink="">
      <xdr:nvSpPr>
        <xdr:cNvPr id="643" name="テキスト ボックス 642">
          <a:extLst>
            <a:ext uri="{FF2B5EF4-FFF2-40B4-BE49-F238E27FC236}">
              <a16:creationId xmlns:a16="http://schemas.microsoft.com/office/drawing/2014/main" id="{7FD51159-AB88-4864-8002-BE4D6CFAA91D}"/>
            </a:ext>
          </a:extLst>
        </xdr:cNvPr>
        <xdr:cNvSpPr txBox="1"/>
      </xdr:nvSpPr>
      <xdr:spPr>
        <a:xfrm>
          <a:off x="11363325" y="1080833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58</xdr:row>
      <xdr:rowOff>86360</xdr:rowOff>
    </xdr:from>
    <xdr:to>
      <xdr:col>85</xdr:col>
      <xdr:colOff>177800</xdr:colOff>
      <xdr:row>59</xdr:row>
      <xdr:rowOff>16510</xdr:rowOff>
    </xdr:to>
    <xdr:sp macro="" textlink="">
      <xdr:nvSpPr>
        <xdr:cNvPr id="644" name="楕円 643">
          <a:extLst>
            <a:ext uri="{FF2B5EF4-FFF2-40B4-BE49-F238E27FC236}">
              <a16:creationId xmlns:a16="http://schemas.microsoft.com/office/drawing/2014/main" id="{5180FC43-2B2C-45D5-878B-E7182A00E3CB}"/>
            </a:ext>
          </a:extLst>
        </xdr:cNvPr>
        <xdr:cNvSpPr/>
      </xdr:nvSpPr>
      <xdr:spPr>
        <a:xfrm>
          <a:off x="14649450" y="948436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109220</xdr:rowOff>
    </xdr:from>
    <xdr:ext cx="405130" cy="257175"/>
    <xdr:sp macro="" textlink="">
      <xdr:nvSpPr>
        <xdr:cNvPr id="645" name="【保健センター・保健所】&#10;有形固定資産減価償却率該当値テキスト">
          <a:extLst>
            <a:ext uri="{FF2B5EF4-FFF2-40B4-BE49-F238E27FC236}">
              <a16:creationId xmlns:a16="http://schemas.microsoft.com/office/drawing/2014/main" id="{D9AA96D0-8142-4A8A-9347-2604D4B4849B}"/>
            </a:ext>
          </a:extLst>
        </xdr:cNvPr>
        <xdr:cNvSpPr txBox="1"/>
      </xdr:nvSpPr>
      <xdr:spPr>
        <a:xfrm>
          <a:off x="14735175" y="934529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58</xdr:row>
      <xdr:rowOff>2540</xdr:rowOff>
    </xdr:from>
    <xdr:to>
      <xdr:col>81</xdr:col>
      <xdr:colOff>101600</xdr:colOff>
      <xdr:row>58</xdr:row>
      <xdr:rowOff>104140</xdr:rowOff>
    </xdr:to>
    <xdr:sp macro="" textlink="">
      <xdr:nvSpPr>
        <xdr:cNvPr id="646" name="楕円 645">
          <a:extLst>
            <a:ext uri="{FF2B5EF4-FFF2-40B4-BE49-F238E27FC236}">
              <a16:creationId xmlns:a16="http://schemas.microsoft.com/office/drawing/2014/main" id="{6961A383-D103-4A66-AC96-2B9BDD83491D}"/>
            </a:ext>
          </a:extLst>
        </xdr:cNvPr>
        <xdr:cNvSpPr/>
      </xdr:nvSpPr>
      <xdr:spPr>
        <a:xfrm>
          <a:off x="13887450" y="940371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53340</xdr:rowOff>
    </xdr:from>
    <xdr:to>
      <xdr:col>85</xdr:col>
      <xdr:colOff>127000</xdr:colOff>
      <xdr:row>58</xdr:row>
      <xdr:rowOff>137160</xdr:rowOff>
    </xdr:to>
    <xdr:cxnSp macro="">
      <xdr:nvCxnSpPr>
        <xdr:cNvPr id="647" name="直線コネクタ 646">
          <a:extLst>
            <a:ext uri="{FF2B5EF4-FFF2-40B4-BE49-F238E27FC236}">
              <a16:creationId xmlns:a16="http://schemas.microsoft.com/office/drawing/2014/main" id="{99E76CCA-FFD8-4146-B23E-B7070785A4BA}"/>
            </a:ext>
          </a:extLst>
        </xdr:cNvPr>
        <xdr:cNvCxnSpPr/>
      </xdr:nvCxnSpPr>
      <xdr:spPr>
        <a:xfrm>
          <a:off x="13935075" y="9451340"/>
          <a:ext cx="762000" cy="90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109220</xdr:rowOff>
    </xdr:from>
    <xdr:to>
      <xdr:col>76</xdr:col>
      <xdr:colOff>165100</xdr:colOff>
      <xdr:row>58</xdr:row>
      <xdr:rowOff>39370</xdr:rowOff>
    </xdr:to>
    <xdr:sp macro="" textlink="">
      <xdr:nvSpPr>
        <xdr:cNvPr id="648" name="楕円 647">
          <a:extLst>
            <a:ext uri="{FF2B5EF4-FFF2-40B4-BE49-F238E27FC236}">
              <a16:creationId xmlns:a16="http://schemas.microsoft.com/office/drawing/2014/main" id="{49B94822-CE99-4DAE-BD6E-9AA09B72B334}"/>
            </a:ext>
          </a:extLst>
        </xdr:cNvPr>
        <xdr:cNvSpPr/>
      </xdr:nvSpPr>
      <xdr:spPr>
        <a:xfrm>
          <a:off x="13096875" y="93452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160020</xdr:rowOff>
    </xdr:from>
    <xdr:to>
      <xdr:col>81</xdr:col>
      <xdr:colOff>50800</xdr:colOff>
      <xdr:row>58</xdr:row>
      <xdr:rowOff>53340</xdr:rowOff>
    </xdr:to>
    <xdr:cxnSp macro="">
      <xdr:nvCxnSpPr>
        <xdr:cNvPr id="649" name="直線コネクタ 648">
          <a:extLst>
            <a:ext uri="{FF2B5EF4-FFF2-40B4-BE49-F238E27FC236}">
              <a16:creationId xmlns:a16="http://schemas.microsoft.com/office/drawing/2014/main" id="{29A5FD56-8D10-48F9-A2A0-B287D6E7A1D2}"/>
            </a:ext>
          </a:extLst>
        </xdr:cNvPr>
        <xdr:cNvCxnSpPr/>
      </xdr:nvCxnSpPr>
      <xdr:spPr>
        <a:xfrm>
          <a:off x="13144500" y="9402445"/>
          <a:ext cx="790575"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36830</xdr:rowOff>
    </xdr:from>
    <xdr:to>
      <xdr:col>72</xdr:col>
      <xdr:colOff>38100</xdr:colOff>
      <xdr:row>57</xdr:row>
      <xdr:rowOff>138430</xdr:rowOff>
    </xdr:to>
    <xdr:sp macro="" textlink="">
      <xdr:nvSpPr>
        <xdr:cNvPr id="650" name="楕円 649">
          <a:extLst>
            <a:ext uri="{FF2B5EF4-FFF2-40B4-BE49-F238E27FC236}">
              <a16:creationId xmlns:a16="http://schemas.microsoft.com/office/drawing/2014/main" id="{70659D25-83E6-471A-9254-5EEF0C15F3D2}"/>
            </a:ext>
          </a:extLst>
        </xdr:cNvPr>
        <xdr:cNvSpPr/>
      </xdr:nvSpPr>
      <xdr:spPr>
        <a:xfrm>
          <a:off x="12296775" y="92760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87630</xdr:rowOff>
    </xdr:from>
    <xdr:to>
      <xdr:col>76</xdr:col>
      <xdr:colOff>114300</xdr:colOff>
      <xdr:row>57</xdr:row>
      <xdr:rowOff>160020</xdr:rowOff>
    </xdr:to>
    <xdr:cxnSp macro="">
      <xdr:nvCxnSpPr>
        <xdr:cNvPr id="651" name="直線コネクタ 650">
          <a:extLst>
            <a:ext uri="{FF2B5EF4-FFF2-40B4-BE49-F238E27FC236}">
              <a16:creationId xmlns:a16="http://schemas.microsoft.com/office/drawing/2014/main" id="{9767EC29-9062-4FE8-9BF8-D43B3FD4CC75}"/>
            </a:ext>
          </a:extLst>
        </xdr:cNvPr>
        <xdr:cNvCxnSpPr/>
      </xdr:nvCxnSpPr>
      <xdr:spPr>
        <a:xfrm>
          <a:off x="12344400" y="9323705"/>
          <a:ext cx="80010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132080</xdr:rowOff>
    </xdr:from>
    <xdr:to>
      <xdr:col>67</xdr:col>
      <xdr:colOff>101600</xdr:colOff>
      <xdr:row>57</xdr:row>
      <xdr:rowOff>62230</xdr:rowOff>
    </xdr:to>
    <xdr:sp macro="" textlink="">
      <xdr:nvSpPr>
        <xdr:cNvPr id="652" name="楕円 651">
          <a:extLst>
            <a:ext uri="{FF2B5EF4-FFF2-40B4-BE49-F238E27FC236}">
              <a16:creationId xmlns:a16="http://schemas.microsoft.com/office/drawing/2014/main" id="{951B4C06-0F84-4A35-94B0-A2549E1C8A25}"/>
            </a:ext>
          </a:extLst>
        </xdr:cNvPr>
        <xdr:cNvSpPr/>
      </xdr:nvSpPr>
      <xdr:spPr>
        <a:xfrm>
          <a:off x="11487150" y="92094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11430</xdr:rowOff>
    </xdr:from>
    <xdr:to>
      <xdr:col>71</xdr:col>
      <xdr:colOff>177800</xdr:colOff>
      <xdr:row>57</xdr:row>
      <xdr:rowOff>87630</xdr:rowOff>
    </xdr:to>
    <xdr:cxnSp macro="">
      <xdr:nvCxnSpPr>
        <xdr:cNvPr id="653" name="直線コネクタ 652">
          <a:extLst>
            <a:ext uri="{FF2B5EF4-FFF2-40B4-BE49-F238E27FC236}">
              <a16:creationId xmlns:a16="http://schemas.microsoft.com/office/drawing/2014/main" id="{141200F6-E6FF-4C8D-91B1-403F920FDDD4}"/>
            </a:ext>
          </a:extLst>
        </xdr:cNvPr>
        <xdr:cNvCxnSpPr/>
      </xdr:nvCxnSpPr>
      <xdr:spPr>
        <a:xfrm>
          <a:off x="11534775" y="9247505"/>
          <a:ext cx="809625"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59</xdr:row>
      <xdr:rowOff>80010</xdr:rowOff>
    </xdr:from>
    <xdr:ext cx="405130" cy="259080"/>
    <xdr:sp macro="" textlink="">
      <xdr:nvSpPr>
        <xdr:cNvPr id="654" name="n_1aveValue【保健センター・保健所】&#10;有形固定資産減価償却率">
          <a:extLst>
            <a:ext uri="{FF2B5EF4-FFF2-40B4-BE49-F238E27FC236}">
              <a16:creationId xmlns:a16="http://schemas.microsoft.com/office/drawing/2014/main" id="{986B1E03-D089-4802-930B-049245FE6C06}"/>
            </a:ext>
          </a:extLst>
        </xdr:cNvPr>
        <xdr:cNvSpPr txBox="1"/>
      </xdr:nvSpPr>
      <xdr:spPr>
        <a:xfrm>
          <a:off x="13745210" y="96462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15240</xdr:rowOff>
    </xdr:from>
    <xdr:ext cx="403225" cy="259080"/>
    <xdr:sp macro="" textlink="">
      <xdr:nvSpPr>
        <xdr:cNvPr id="655" name="n_2aveValue【保健センター・保健所】&#10;有形固定資産減価償却率">
          <a:extLst>
            <a:ext uri="{FF2B5EF4-FFF2-40B4-BE49-F238E27FC236}">
              <a16:creationId xmlns:a16="http://schemas.microsoft.com/office/drawing/2014/main" id="{7373FF1C-11C9-43AA-98CF-4EB8BB25FB61}"/>
            </a:ext>
          </a:extLst>
        </xdr:cNvPr>
        <xdr:cNvSpPr txBox="1"/>
      </xdr:nvSpPr>
      <xdr:spPr>
        <a:xfrm>
          <a:off x="12964160" y="95751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58</xdr:row>
      <xdr:rowOff>152400</xdr:rowOff>
    </xdr:from>
    <xdr:ext cx="403225" cy="259080"/>
    <xdr:sp macro="" textlink="">
      <xdr:nvSpPr>
        <xdr:cNvPr id="656" name="n_3aveValue【保健センター・保健所】&#10;有形固定資産減価償却率">
          <a:extLst>
            <a:ext uri="{FF2B5EF4-FFF2-40B4-BE49-F238E27FC236}">
              <a16:creationId xmlns:a16="http://schemas.microsoft.com/office/drawing/2014/main" id="{D9AA2600-59D2-4B1B-BEF0-D74990DDD3CF}"/>
            </a:ext>
          </a:extLst>
        </xdr:cNvPr>
        <xdr:cNvSpPr txBox="1"/>
      </xdr:nvSpPr>
      <xdr:spPr>
        <a:xfrm>
          <a:off x="12164060" y="95535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30480</xdr:rowOff>
    </xdr:from>
    <xdr:ext cx="403225" cy="257175"/>
    <xdr:sp macro="" textlink="">
      <xdr:nvSpPr>
        <xdr:cNvPr id="657" name="n_4aveValue【保健センター・保健所】&#10;有形固定資産減価償却率">
          <a:extLst>
            <a:ext uri="{FF2B5EF4-FFF2-40B4-BE49-F238E27FC236}">
              <a16:creationId xmlns:a16="http://schemas.microsoft.com/office/drawing/2014/main" id="{3C526CE8-20C8-4E0C-A9AE-5ECA6D44E662}"/>
            </a:ext>
          </a:extLst>
        </xdr:cNvPr>
        <xdr:cNvSpPr txBox="1"/>
      </xdr:nvSpPr>
      <xdr:spPr>
        <a:xfrm>
          <a:off x="11354435" y="942848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56</xdr:row>
      <xdr:rowOff>120650</xdr:rowOff>
    </xdr:from>
    <xdr:ext cx="405130" cy="257175"/>
    <xdr:sp macro="" textlink="">
      <xdr:nvSpPr>
        <xdr:cNvPr id="658" name="n_1mainValue【保健センター・保健所】&#10;有形固定資産減価償却率">
          <a:extLst>
            <a:ext uri="{FF2B5EF4-FFF2-40B4-BE49-F238E27FC236}">
              <a16:creationId xmlns:a16="http://schemas.microsoft.com/office/drawing/2014/main" id="{DC49CAC1-86AF-4519-AC61-152E346D2272}"/>
            </a:ext>
          </a:extLst>
        </xdr:cNvPr>
        <xdr:cNvSpPr txBox="1"/>
      </xdr:nvSpPr>
      <xdr:spPr>
        <a:xfrm>
          <a:off x="13745210" y="920115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52.4</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56</xdr:row>
      <xdr:rowOff>55880</xdr:rowOff>
    </xdr:from>
    <xdr:ext cx="403225" cy="259080"/>
    <xdr:sp macro="" textlink="">
      <xdr:nvSpPr>
        <xdr:cNvPr id="659" name="n_2mainValue【保健センター・保健所】&#10;有形固定資産減価償却率">
          <a:extLst>
            <a:ext uri="{FF2B5EF4-FFF2-40B4-BE49-F238E27FC236}">
              <a16:creationId xmlns:a16="http://schemas.microsoft.com/office/drawing/2014/main" id="{7AB6D9AD-0462-43C5-8022-99AA1B7FBB67}"/>
            </a:ext>
          </a:extLst>
        </xdr:cNvPr>
        <xdr:cNvSpPr txBox="1"/>
      </xdr:nvSpPr>
      <xdr:spPr>
        <a:xfrm>
          <a:off x="12964160" y="913320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55</xdr:row>
      <xdr:rowOff>154940</xdr:rowOff>
    </xdr:from>
    <xdr:ext cx="403225" cy="257175"/>
    <xdr:sp macro="" textlink="">
      <xdr:nvSpPr>
        <xdr:cNvPr id="660" name="n_3mainValue【保健センター・保健所】&#10;有形固定資産減価償却率">
          <a:extLst>
            <a:ext uri="{FF2B5EF4-FFF2-40B4-BE49-F238E27FC236}">
              <a16:creationId xmlns:a16="http://schemas.microsoft.com/office/drawing/2014/main" id="{A8B4D478-359C-4358-AA07-E3D294D49304}"/>
            </a:ext>
          </a:extLst>
        </xdr:cNvPr>
        <xdr:cNvSpPr txBox="1"/>
      </xdr:nvSpPr>
      <xdr:spPr>
        <a:xfrm>
          <a:off x="12164060" y="907034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55</xdr:row>
      <xdr:rowOff>78740</xdr:rowOff>
    </xdr:from>
    <xdr:ext cx="403225" cy="259080"/>
    <xdr:sp macro="" textlink="">
      <xdr:nvSpPr>
        <xdr:cNvPr id="661" name="n_4mainValue【保健センター・保健所】&#10;有形固定資産減価償却率">
          <a:extLst>
            <a:ext uri="{FF2B5EF4-FFF2-40B4-BE49-F238E27FC236}">
              <a16:creationId xmlns:a16="http://schemas.microsoft.com/office/drawing/2014/main" id="{F2828196-B0B3-451A-841D-798ED6968BB5}"/>
            </a:ext>
          </a:extLst>
        </xdr:cNvPr>
        <xdr:cNvSpPr txBox="1"/>
      </xdr:nvSpPr>
      <xdr:spPr>
        <a:xfrm>
          <a:off x="11354435" y="899414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3EC62542-D8E3-4F1F-BEB3-0332284FB2D4}"/>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934EB6E1-DDCA-470D-B7B3-806A544084D8}"/>
            </a:ext>
          </a:extLst>
        </xdr:cNvPr>
        <xdr:cNvSpPr/>
      </xdr:nvSpPr>
      <xdr:spPr>
        <a:xfrm>
          <a:off x="165830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7C10D209-97BA-4AE9-BC88-AB043EC59784}"/>
            </a:ext>
          </a:extLst>
        </xdr:cNvPr>
        <xdr:cNvSpPr/>
      </xdr:nvSpPr>
      <xdr:spPr>
        <a:xfrm>
          <a:off x="165830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02076048-E7D6-4529-B978-67FE25A2F076}"/>
            </a:ext>
          </a:extLst>
        </xdr:cNvPr>
        <xdr:cNvSpPr/>
      </xdr:nvSpPr>
      <xdr:spPr>
        <a:xfrm>
          <a:off x="174879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AAE6AFA8-6503-474D-97FA-89A6229B59AB}"/>
            </a:ext>
          </a:extLst>
        </xdr:cNvPr>
        <xdr:cNvSpPr/>
      </xdr:nvSpPr>
      <xdr:spPr>
        <a:xfrm>
          <a:off x="174879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BF729CEA-855A-4579-B45E-E2524B7DA701}"/>
            </a:ext>
          </a:extLst>
        </xdr:cNvPr>
        <xdr:cNvSpPr/>
      </xdr:nvSpPr>
      <xdr:spPr>
        <a:xfrm>
          <a:off x="185166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41E3C890-2310-47E4-B294-029FD9F54BC0}"/>
            </a:ext>
          </a:extLst>
        </xdr:cNvPr>
        <xdr:cNvSpPr/>
      </xdr:nvSpPr>
      <xdr:spPr>
        <a:xfrm>
          <a:off x="185166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CCA28FE2-C91F-44C3-AB92-D54DD42512D2}"/>
            </a:ext>
          </a:extLst>
        </xdr:cNvPr>
        <xdr:cNvSpPr/>
      </xdr:nvSpPr>
      <xdr:spPr>
        <a:xfrm>
          <a:off x="16459200" y="864870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7980" cy="225425"/>
    <xdr:sp macro="" textlink="">
      <xdr:nvSpPr>
        <xdr:cNvPr id="670" name="テキスト ボックス 669">
          <a:extLst>
            <a:ext uri="{FF2B5EF4-FFF2-40B4-BE49-F238E27FC236}">
              <a16:creationId xmlns:a16="http://schemas.microsoft.com/office/drawing/2014/main" id="{C1CE9AAF-B590-4CF4-BD22-0711AB27FD18}"/>
            </a:ext>
          </a:extLst>
        </xdr:cNvPr>
        <xdr:cNvSpPr txBox="1"/>
      </xdr:nvSpPr>
      <xdr:spPr>
        <a:xfrm>
          <a:off x="16440150" y="8467725"/>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D6CF416F-4117-4CD9-A67A-3E3D507080B2}"/>
            </a:ext>
          </a:extLst>
        </xdr:cNvPr>
        <xdr:cNvCxnSpPr/>
      </xdr:nvCxnSpPr>
      <xdr:spPr>
        <a:xfrm>
          <a:off x="16459200" y="108108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130810</xdr:rowOff>
    </xdr:from>
    <xdr:to>
      <xdr:col>120</xdr:col>
      <xdr:colOff>114300</xdr:colOff>
      <xdr:row>64</xdr:row>
      <xdr:rowOff>130810</xdr:rowOff>
    </xdr:to>
    <xdr:cxnSp macro="">
      <xdr:nvCxnSpPr>
        <xdr:cNvPr id="672" name="直線コネクタ 671">
          <a:extLst>
            <a:ext uri="{FF2B5EF4-FFF2-40B4-BE49-F238E27FC236}">
              <a16:creationId xmlns:a16="http://schemas.microsoft.com/office/drawing/2014/main" id="{3290D030-005B-4D71-BCF2-DF1B8B42A7C5}"/>
            </a:ext>
          </a:extLst>
        </xdr:cNvPr>
        <xdr:cNvCxnSpPr/>
      </xdr:nvCxnSpPr>
      <xdr:spPr>
        <a:xfrm>
          <a:off x="16459200" y="105035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160020</xdr:rowOff>
    </xdr:from>
    <xdr:ext cx="465455" cy="259080"/>
    <xdr:sp macro="" textlink="">
      <xdr:nvSpPr>
        <xdr:cNvPr id="673" name="テキスト ボックス 672">
          <a:extLst>
            <a:ext uri="{FF2B5EF4-FFF2-40B4-BE49-F238E27FC236}">
              <a16:creationId xmlns:a16="http://schemas.microsoft.com/office/drawing/2014/main" id="{2689652B-4112-459E-A10D-BF881AE7448A}"/>
            </a:ext>
          </a:extLst>
        </xdr:cNvPr>
        <xdr:cNvSpPr txBox="1"/>
      </xdr:nvSpPr>
      <xdr:spPr>
        <a:xfrm>
          <a:off x="16052165" y="1037399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146685</xdr:rowOff>
    </xdr:from>
    <xdr:to>
      <xdr:col>120</xdr:col>
      <xdr:colOff>114300</xdr:colOff>
      <xdr:row>62</xdr:row>
      <xdr:rowOff>146685</xdr:rowOff>
    </xdr:to>
    <xdr:cxnSp macro="">
      <xdr:nvCxnSpPr>
        <xdr:cNvPr id="674" name="直線コネクタ 673">
          <a:extLst>
            <a:ext uri="{FF2B5EF4-FFF2-40B4-BE49-F238E27FC236}">
              <a16:creationId xmlns:a16="http://schemas.microsoft.com/office/drawing/2014/main" id="{14B31FBB-3103-435C-84E8-F207E6469AFF}"/>
            </a:ext>
          </a:extLst>
        </xdr:cNvPr>
        <xdr:cNvCxnSpPr/>
      </xdr:nvCxnSpPr>
      <xdr:spPr>
        <a:xfrm>
          <a:off x="16459200" y="101923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4445</xdr:rowOff>
    </xdr:from>
    <xdr:ext cx="465455" cy="259080"/>
    <xdr:sp macro="" textlink="">
      <xdr:nvSpPr>
        <xdr:cNvPr id="675" name="テキスト ボックス 674">
          <a:extLst>
            <a:ext uri="{FF2B5EF4-FFF2-40B4-BE49-F238E27FC236}">
              <a16:creationId xmlns:a16="http://schemas.microsoft.com/office/drawing/2014/main" id="{D34AEBDB-3EF5-42D0-BBAB-5AF158B85D5A}"/>
            </a:ext>
          </a:extLst>
        </xdr:cNvPr>
        <xdr:cNvSpPr txBox="1"/>
      </xdr:nvSpPr>
      <xdr:spPr>
        <a:xfrm>
          <a:off x="16052165" y="1005649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96</xdr:col>
      <xdr:colOff>0</xdr:colOff>
      <xdr:row>60</xdr:row>
      <xdr:rowOff>163195</xdr:rowOff>
    </xdr:from>
    <xdr:to>
      <xdr:col>120</xdr:col>
      <xdr:colOff>114300</xdr:colOff>
      <xdr:row>60</xdr:row>
      <xdr:rowOff>163195</xdr:rowOff>
    </xdr:to>
    <xdr:cxnSp macro="">
      <xdr:nvCxnSpPr>
        <xdr:cNvPr id="676" name="直線コネクタ 675">
          <a:extLst>
            <a:ext uri="{FF2B5EF4-FFF2-40B4-BE49-F238E27FC236}">
              <a16:creationId xmlns:a16="http://schemas.microsoft.com/office/drawing/2014/main" id="{6AF959DC-A9AF-4679-A5E2-BEB34671D7D4}"/>
            </a:ext>
          </a:extLst>
        </xdr:cNvPr>
        <xdr:cNvCxnSpPr/>
      </xdr:nvCxnSpPr>
      <xdr:spPr>
        <a:xfrm>
          <a:off x="16459200" y="98850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20955</xdr:rowOff>
    </xdr:from>
    <xdr:ext cx="465455" cy="257175"/>
    <xdr:sp macro="" textlink="">
      <xdr:nvSpPr>
        <xdr:cNvPr id="677" name="テキスト ボックス 676">
          <a:extLst>
            <a:ext uri="{FF2B5EF4-FFF2-40B4-BE49-F238E27FC236}">
              <a16:creationId xmlns:a16="http://schemas.microsoft.com/office/drawing/2014/main" id="{E2CBBA51-79F7-4E90-96BC-6218283FF191}"/>
            </a:ext>
          </a:extLst>
        </xdr:cNvPr>
        <xdr:cNvSpPr txBox="1"/>
      </xdr:nvSpPr>
      <xdr:spPr>
        <a:xfrm>
          <a:off x="16052165" y="974598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59</xdr:row>
      <xdr:rowOff>8255</xdr:rowOff>
    </xdr:from>
    <xdr:to>
      <xdr:col>120</xdr:col>
      <xdr:colOff>114300</xdr:colOff>
      <xdr:row>59</xdr:row>
      <xdr:rowOff>8255</xdr:rowOff>
    </xdr:to>
    <xdr:cxnSp macro="">
      <xdr:nvCxnSpPr>
        <xdr:cNvPr id="678" name="直線コネクタ 677">
          <a:extLst>
            <a:ext uri="{FF2B5EF4-FFF2-40B4-BE49-F238E27FC236}">
              <a16:creationId xmlns:a16="http://schemas.microsoft.com/office/drawing/2014/main" id="{B701AB8A-8493-4081-BC44-E02D4EF87EEA}"/>
            </a:ext>
          </a:extLst>
        </xdr:cNvPr>
        <xdr:cNvCxnSpPr/>
      </xdr:nvCxnSpPr>
      <xdr:spPr>
        <a:xfrm>
          <a:off x="16459200" y="95745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58</xdr:row>
      <xdr:rowOff>37465</xdr:rowOff>
    </xdr:from>
    <xdr:ext cx="465455" cy="259080"/>
    <xdr:sp macro="" textlink="">
      <xdr:nvSpPr>
        <xdr:cNvPr id="679" name="テキスト ボックス 678">
          <a:extLst>
            <a:ext uri="{FF2B5EF4-FFF2-40B4-BE49-F238E27FC236}">
              <a16:creationId xmlns:a16="http://schemas.microsoft.com/office/drawing/2014/main" id="{1A695C48-FCB3-4C06-81DC-A21A53C58961}"/>
            </a:ext>
          </a:extLst>
        </xdr:cNvPr>
        <xdr:cNvSpPr txBox="1"/>
      </xdr:nvSpPr>
      <xdr:spPr>
        <a:xfrm>
          <a:off x="16052165" y="943864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96</xdr:col>
      <xdr:colOff>0</xdr:colOff>
      <xdr:row>57</xdr:row>
      <xdr:rowOff>24765</xdr:rowOff>
    </xdr:from>
    <xdr:to>
      <xdr:col>120</xdr:col>
      <xdr:colOff>114300</xdr:colOff>
      <xdr:row>57</xdr:row>
      <xdr:rowOff>24765</xdr:rowOff>
    </xdr:to>
    <xdr:cxnSp macro="">
      <xdr:nvCxnSpPr>
        <xdr:cNvPr id="680" name="直線コネクタ 679">
          <a:extLst>
            <a:ext uri="{FF2B5EF4-FFF2-40B4-BE49-F238E27FC236}">
              <a16:creationId xmlns:a16="http://schemas.microsoft.com/office/drawing/2014/main" id="{70FF7C44-C224-41C4-AEB9-7D9EE67401F5}"/>
            </a:ext>
          </a:extLst>
        </xdr:cNvPr>
        <xdr:cNvCxnSpPr/>
      </xdr:nvCxnSpPr>
      <xdr:spPr>
        <a:xfrm>
          <a:off x="16459200" y="9267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53975</xdr:rowOff>
    </xdr:from>
    <xdr:ext cx="465455" cy="257175"/>
    <xdr:sp macro="" textlink="">
      <xdr:nvSpPr>
        <xdr:cNvPr id="681" name="テキスト ボックス 680">
          <a:extLst>
            <a:ext uri="{FF2B5EF4-FFF2-40B4-BE49-F238E27FC236}">
              <a16:creationId xmlns:a16="http://schemas.microsoft.com/office/drawing/2014/main" id="{7FAB5FB1-7490-4EE0-9A17-7E2CEBB3E590}"/>
            </a:ext>
          </a:extLst>
        </xdr:cNvPr>
        <xdr:cNvSpPr txBox="1"/>
      </xdr:nvSpPr>
      <xdr:spPr>
        <a:xfrm>
          <a:off x="16052165" y="913130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96</xdr:col>
      <xdr:colOff>0</xdr:colOff>
      <xdr:row>55</xdr:row>
      <xdr:rowOff>40640</xdr:rowOff>
    </xdr:from>
    <xdr:to>
      <xdr:col>120</xdr:col>
      <xdr:colOff>114300</xdr:colOff>
      <xdr:row>55</xdr:row>
      <xdr:rowOff>40640</xdr:rowOff>
    </xdr:to>
    <xdr:cxnSp macro="">
      <xdr:nvCxnSpPr>
        <xdr:cNvPr id="682" name="直線コネクタ 681">
          <a:extLst>
            <a:ext uri="{FF2B5EF4-FFF2-40B4-BE49-F238E27FC236}">
              <a16:creationId xmlns:a16="http://schemas.microsoft.com/office/drawing/2014/main" id="{31DD3717-07BE-4542-B548-73574D357652}"/>
            </a:ext>
          </a:extLst>
        </xdr:cNvPr>
        <xdr:cNvCxnSpPr/>
      </xdr:nvCxnSpPr>
      <xdr:spPr>
        <a:xfrm>
          <a:off x="16459200" y="89560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69850</xdr:rowOff>
    </xdr:from>
    <xdr:ext cx="465455" cy="259080"/>
    <xdr:sp macro="" textlink="">
      <xdr:nvSpPr>
        <xdr:cNvPr id="683" name="テキスト ボックス 682">
          <a:extLst>
            <a:ext uri="{FF2B5EF4-FFF2-40B4-BE49-F238E27FC236}">
              <a16:creationId xmlns:a16="http://schemas.microsoft.com/office/drawing/2014/main" id="{49BBD668-A582-4CA5-9572-B5FF1F4801BA}"/>
            </a:ext>
          </a:extLst>
        </xdr:cNvPr>
        <xdr:cNvSpPr txBox="1"/>
      </xdr:nvSpPr>
      <xdr:spPr>
        <a:xfrm>
          <a:off x="16052165" y="88201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0B91EE53-C1B5-4938-8CF4-FE777F77F181}"/>
            </a:ext>
          </a:extLst>
        </xdr:cNvPr>
        <xdr:cNvCxnSpPr/>
      </xdr:nvCxnSpPr>
      <xdr:spPr>
        <a:xfrm>
          <a:off x="16459200" y="8648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5455" cy="257175"/>
    <xdr:sp macro="" textlink="">
      <xdr:nvSpPr>
        <xdr:cNvPr id="685" name="テキスト ボックス 684">
          <a:extLst>
            <a:ext uri="{FF2B5EF4-FFF2-40B4-BE49-F238E27FC236}">
              <a16:creationId xmlns:a16="http://schemas.microsoft.com/office/drawing/2014/main" id="{FBBA3A52-3E3A-48F4-A18C-EEC35536B90A}"/>
            </a:ext>
          </a:extLst>
        </xdr:cNvPr>
        <xdr:cNvSpPr txBox="1"/>
      </xdr:nvSpPr>
      <xdr:spPr>
        <a:xfrm>
          <a:off x="16052165" y="851281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保健センター・保健所】&#10;一人当たり面積グラフ枠">
          <a:extLst>
            <a:ext uri="{FF2B5EF4-FFF2-40B4-BE49-F238E27FC236}">
              <a16:creationId xmlns:a16="http://schemas.microsoft.com/office/drawing/2014/main" id="{6DD3A61E-5417-4E18-8A14-34F58511A0BB}"/>
            </a:ext>
          </a:extLst>
        </xdr:cNvPr>
        <xdr:cNvSpPr/>
      </xdr:nvSpPr>
      <xdr:spPr>
        <a:xfrm>
          <a:off x="16459200" y="864870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56</xdr:row>
      <xdr:rowOff>43815</xdr:rowOff>
    </xdr:from>
    <xdr:to>
      <xdr:col>116</xdr:col>
      <xdr:colOff>62865</xdr:colOff>
      <xdr:row>64</xdr:row>
      <xdr:rowOff>32385</xdr:rowOff>
    </xdr:to>
    <xdr:cxnSp macro="">
      <xdr:nvCxnSpPr>
        <xdr:cNvPr id="687" name="直線コネクタ 686">
          <a:extLst>
            <a:ext uri="{FF2B5EF4-FFF2-40B4-BE49-F238E27FC236}">
              <a16:creationId xmlns:a16="http://schemas.microsoft.com/office/drawing/2014/main" id="{1BE9E3CA-55E0-4FB1-9ED9-3A734AF55738}"/>
            </a:ext>
          </a:extLst>
        </xdr:cNvPr>
        <xdr:cNvCxnSpPr/>
      </xdr:nvCxnSpPr>
      <xdr:spPr>
        <a:xfrm flipV="1">
          <a:off x="19954240" y="9124315"/>
          <a:ext cx="0" cy="1277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36195</xdr:rowOff>
    </xdr:from>
    <xdr:ext cx="469900" cy="259080"/>
    <xdr:sp macro="" textlink="">
      <xdr:nvSpPr>
        <xdr:cNvPr id="688" name="【保健センター・保健所】&#10;一人当たり面積最小値テキスト">
          <a:extLst>
            <a:ext uri="{FF2B5EF4-FFF2-40B4-BE49-F238E27FC236}">
              <a16:creationId xmlns:a16="http://schemas.microsoft.com/office/drawing/2014/main" id="{7EB17E30-89FE-4AF0-9C89-96D119E7AC66}"/>
            </a:ext>
          </a:extLst>
        </xdr:cNvPr>
        <xdr:cNvSpPr txBox="1"/>
      </xdr:nvSpPr>
      <xdr:spPr>
        <a:xfrm>
          <a:off x="19992975" y="104089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32385</xdr:rowOff>
    </xdr:from>
    <xdr:to>
      <xdr:col>116</xdr:col>
      <xdr:colOff>152400</xdr:colOff>
      <xdr:row>64</xdr:row>
      <xdr:rowOff>32385</xdr:rowOff>
    </xdr:to>
    <xdr:cxnSp macro="">
      <xdr:nvCxnSpPr>
        <xdr:cNvPr id="689" name="直線コネクタ 688">
          <a:extLst>
            <a:ext uri="{FF2B5EF4-FFF2-40B4-BE49-F238E27FC236}">
              <a16:creationId xmlns:a16="http://schemas.microsoft.com/office/drawing/2014/main" id="{04242AC1-63F4-46AD-9E22-42F8701A71BB}"/>
            </a:ext>
          </a:extLst>
        </xdr:cNvPr>
        <xdr:cNvCxnSpPr/>
      </xdr:nvCxnSpPr>
      <xdr:spPr>
        <a:xfrm>
          <a:off x="19878675" y="104019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161925</xdr:rowOff>
    </xdr:from>
    <xdr:ext cx="469900" cy="259080"/>
    <xdr:sp macro="" textlink="">
      <xdr:nvSpPr>
        <xdr:cNvPr id="690" name="【保健センター・保健所】&#10;一人当たり面積最大値テキスト">
          <a:extLst>
            <a:ext uri="{FF2B5EF4-FFF2-40B4-BE49-F238E27FC236}">
              <a16:creationId xmlns:a16="http://schemas.microsoft.com/office/drawing/2014/main" id="{FFA257C1-1FF5-4875-BFF1-3CA4D533F92F}"/>
            </a:ext>
          </a:extLst>
        </xdr:cNvPr>
        <xdr:cNvSpPr txBox="1"/>
      </xdr:nvSpPr>
      <xdr:spPr>
        <a:xfrm>
          <a:off x="19992975" y="89122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0.134</a:t>
          </a:r>
          <a:endParaRPr kumimoji="1" lang="ja-JP" altLang="en-US" sz="1000" b="1">
            <a:latin typeface="ＭＳ Ｐゴシック"/>
            <a:ea typeface="ＭＳ Ｐゴシック"/>
          </a:endParaRPr>
        </a:p>
      </xdr:txBody>
    </xdr:sp>
    <xdr:clientData/>
  </xdr:oneCellAnchor>
  <xdr:twoCellAnchor>
    <xdr:from>
      <xdr:col>115</xdr:col>
      <xdr:colOff>165100</xdr:colOff>
      <xdr:row>56</xdr:row>
      <xdr:rowOff>43815</xdr:rowOff>
    </xdr:from>
    <xdr:to>
      <xdr:col>116</xdr:col>
      <xdr:colOff>152400</xdr:colOff>
      <xdr:row>56</xdr:row>
      <xdr:rowOff>43815</xdr:rowOff>
    </xdr:to>
    <xdr:cxnSp macro="">
      <xdr:nvCxnSpPr>
        <xdr:cNvPr id="691" name="直線コネクタ 690">
          <a:extLst>
            <a:ext uri="{FF2B5EF4-FFF2-40B4-BE49-F238E27FC236}">
              <a16:creationId xmlns:a16="http://schemas.microsoft.com/office/drawing/2014/main" id="{D5B0AE77-E2EE-4D22-A529-D238ECF2BCAE}"/>
            </a:ext>
          </a:extLst>
        </xdr:cNvPr>
        <xdr:cNvCxnSpPr/>
      </xdr:nvCxnSpPr>
      <xdr:spPr>
        <a:xfrm>
          <a:off x="19878675" y="91243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31115</xdr:rowOff>
    </xdr:from>
    <xdr:ext cx="469900" cy="257175"/>
    <xdr:sp macro="" textlink="">
      <xdr:nvSpPr>
        <xdr:cNvPr id="692" name="【保健センター・保健所】&#10;一人当たり面積平均値テキスト">
          <a:extLst>
            <a:ext uri="{FF2B5EF4-FFF2-40B4-BE49-F238E27FC236}">
              <a16:creationId xmlns:a16="http://schemas.microsoft.com/office/drawing/2014/main" id="{1C50DB10-3A71-423F-911F-36EAE80EE593}"/>
            </a:ext>
          </a:extLst>
        </xdr:cNvPr>
        <xdr:cNvSpPr txBox="1"/>
      </xdr:nvSpPr>
      <xdr:spPr>
        <a:xfrm>
          <a:off x="19992975" y="10076815"/>
          <a:ext cx="4699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52705</xdr:rowOff>
    </xdr:from>
    <xdr:to>
      <xdr:col>116</xdr:col>
      <xdr:colOff>114300</xdr:colOff>
      <xdr:row>62</xdr:row>
      <xdr:rowOff>154940</xdr:rowOff>
    </xdr:to>
    <xdr:sp macro="" textlink="">
      <xdr:nvSpPr>
        <xdr:cNvPr id="693" name="フローチャート: 判断 692">
          <a:extLst>
            <a:ext uri="{FF2B5EF4-FFF2-40B4-BE49-F238E27FC236}">
              <a16:creationId xmlns:a16="http://schemas.microsoft.com/office/drawing/2014/main" id="{8C2156FD-DB0A-46AF-AE20-84E040236E75}"/>
            </a:ext>
          </a:extLst>
        </xdr:cNvPr>
        <xdr:cNvSpPr/>
      </xdr:nvSpPr>
      <xdr:spPr>
        <a:xfrm>
          <a:off x="19897725" y="10098405"/>
          <a:ext cx="10477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41910</xdr:rowOff>
    </xdr:from>
    <xdr:to>
      <xdr:col>112</xdr:col>
      <xdr:colOff>38100</xdr:colOff>
      <xdr:row>62</xdr:row>
      <xdr:rowOff>143510</xdr:rowOff>
    </xdr:to>
    <xdr:sp macro="" textlink="">
      <xdr:nvSpPr>
        <xdr:cNvPr id="694" name="フローチャート: 判断 693">
          <a:extLst>
            <a:ext uri="{FF2B5EF4-FFF2-40B4-BE49-F238E27FC236}">
              <a16:creationId xmlns:a16="http://schemas.microsoft.com/office/drawing/2014/main" id="{DDCF42A6-F6A4-4222-9840-0136C09B99F2}"/>
            </a:ext>
          </a:extLst>
        </xdr:cNvPr>
        <xdr:cNvSpPr/>
      </xdr:nvSpPr>
      <xdr:spPr>
        <a:xfrm>
          <a:off x="19154775" y="100939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52705</xdr:rowOff>
    </xdr:from>
    <xdr:to>
      <xdr:col>107</xdr:col>
      <xdr:colOff>101600</xdr:colOff>
      <xdr:row>62</xdr:row>
      <xdr:rowOff>154940</xdr:rowOff>
    </xdr:to>
    <xdr:sp macro="" textlink="">
      <xdr:nvSpPr>
        <xdr:cNvPr id="695" name="フローチャート: 判断 694">
          <a:extLst>
            <a:ext uri="{FF2B5EF4-FFF2-40B4-BE49-F238E27FC236}">
              <a16:creationId xmlns:a16="http://schemas.microsoft.com/office/drawing/2014/main" id="{5C398D50-C9DD-41EF-8783-41A6944BD115}"/>
            </a:ext>
          </a:extLst>
        </xdr:cNvPr>
        <xdr:cNvSpPr/>
      </xdr:nvSpPr>
      <xdr:spPr>
        <a:xfrm>
          <a:off x="18345150" y="10098405"/>
          <a:ext cx="10477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52705</xdr:rowOff>
    </xdr:from>
    <xdr:to>
      <xdr:col>102</xdr:col>
      <xdr:colOff>165100</xdr:colOff>
      <xdr:row>62</xdr:row>
      <xdr:rowOff>154940</xdr:rowOff>
    </xdr:to>
    <xdr:sp macro="" textlink="">
      <xdr:nvSpPr>
        <xdr:cNvPr id="696" name="フローチャート: 判断 695">
          <a:extLst>
            <a:ext uri="{FF2B5EF4-FFF2-40B4-BE49-F238E27FC236}">
              <a16:creationId xmlns:a16="http://schemas.microsoft.com/office/drawing/2014/main" id="{818DB338-13AB-4CCC-B61B-40D9F33BD00D}"/>
            </a:ext>
          </a:extLst>
        </xdr:cNvPr>
        <xdr:cNvSpPr/>
      </xdr:nvSpPr>
      <xdr:spPr>
        <a:xfrm>
          <a:off x="17554575" y="10098405"/>
          <a:ext cx="9525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104140</xdr:rowOff>
    </xdr:from>
    <xdr:to>
      <xdr:col>98</xdr:col>
      <xdr:colOff>38100</xdr:colOff>
      <xdr:row>62</xdr:row>
      <xdr:rowOff>34290</xdr:rowOff>
    </xdr:to>
    <xdr:sp macro="" textlink="">
      <xdr:nvSpPr>
        <xdr:cNvPr id="697" name="フローチャート: 判断 696">
          <a:extLst>
            <a:ext uri="{FF2B5EF4-FFF2-40B4-BE49-F238E27FC236}">
              <a16:creationId xmlns:a16="http://schemas.microsoft.com/office/drawing/2014/main" id="{88544F7C-B856-4887-AC5F-4F96B5114C2E}"/>
            </a:ext>
          </a:extLst>
        </xdr:cNvPr>
        <xdr:cNvSpPr/>
      </xdr:nvSpPr>
      <xdr:spPr>
        <a:xfrm>
          <a:off x="16754475" y="999426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7175"/>
    <xdr:sp macro="" textlink="">
      <xdr:nvSpPr>
        <xdr:cNvPr id="698" name="テキスト ボックス 697">
          <a:extLst>
            <a:ext uri="{FF2B5EF4-FFF2-40B4-BE49-F238E27FC236}">
              <a16:creationId xmlns:a16="http://schemas.microsoft.com/office/drawing/2014/main" id="{6A90D148-93AA-4384-84B6-BC5E29B8BE9A}"/>
            </a:ext>
          </a:extLst>
        </xdr:cNvPr>
        <xdr:cNvSpPr txBox="1"/>
      </xdr:nvSpPr>
      <xdr:spPr>
        <a:xfrm>
          <a:off x="19783425" y="1080833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7175"/>
    <xdr:sp macro="" textlink="">
      <xdr:nvSpPr>
        <xdr:cNvPr id="699" name="テキスト ボックス 698">
          <a:extLst>
            <a:ext uri="{FF2B5EF4-FFF2-40B4-BE49-F238E27FC236}">
              <a16:creationId xmlns:a16="http://schemas.microsoft.com/office/drawing/2014/main" id="{EA2080A3-49B7-4926-A3D6-948261CC5ED1}"/>
            </a:ext>
          </a:extLst>
        </xdr:cNvPr>
        <xdr:cNvSpPr txBox="1"/>
      </xdr:nvSpPr>
      <xdr:spPr>
        <a:xfrm>
          <a:off x="19030950" y="1080833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7175"/>
    <xdr:sp macro="" textlink="">
      <xdr:nvSpPr>
        <xdr:cNvPr id="700" name="テキスト ボックス 699">
          <a:extLst>
            <a:ext uri="{FF2B5EF4-FFF2-40B4-BE49-F238E27FC236}">
              <a16:creationId xmlns:a16="http://schemas.microsoft.com/office/drawing/2014/main" id="{F142D424-F8CB-46DD-9DC7-7871052644DE}"/>
            </a:ext>
          </a:extLst>
        </xdr:cNvPr>
        <xdr:cNvSpPr txBox="1"/>
      </xdr:nvSpPr>
      <xdr:spPr>
        <a:xfrm>
          <a:off x="18221325" y="1080833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7175"/>
    <xdr:sp macro="" textlink="">
      <xdr:nvSpPr>
        <xdr:cNvPr id="701" name="テキスト ボックス 700">
          <a:extLst>
            <a:ext uri="{FF2B5EF4-FFF2-40B4-BE49-F238E27FC236}">
              <a16:creationId xmlns:a16="http://schemas.microsoft.com/office/drawing/2014/main" id="{4F289E45-B526-4916-8ED1-4A50A0AB8A6F}"/>
            </a:ext>
          </a:extLst>
        </xdr:cNvPr>
        <xdr:cNvSpPr txBox="1"/>
      </xdr:nvSpPr>
      <xdr:spPr>
        <a:xfrm>
          <a:off x="17430750" y="1080833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7175"/>
    <xdr:sp macro="" textlink="">
      <xdr:nvSpPr>
        <xdr:cNvPr id="702" name="テキスト ボックス 701">
          <a:extLst>
            <a:ext uri="{FF2B5EF4-FFF2-40B4-BE49-F238E27FC236}">
              <a16:creationId xmlns:a16="http://schemas.microsoft.com/office/drawing/2014/main" id="{F91A9691-3E24-437F-97A5-3484CBC0735D}"/>
            </a:ext>
          </a:extLst>
        </xdr:cNvPr>
        <xdr:cNvSpPr txBox="1"/>
      </xdr:nvSpPr>
      <xdr:spPr>
        <a:xfrm>
          <a:off x="16630650" y="1080833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55</xdr:row>
      <xdr:rowOff>164465</xdr:rowOff>
    </xdr:from>
    <xdr:to>
      <xdr:col>116</xdr:col>
      <xdr:colOff>114300</xdr:colOff>
      <xdr:row>56</xdr:row>
      <xdr:rowOff>94615</xdr:rowOff>
    </xdr:to>
    <xdr:sp macro="" textlink="">
      <xdr:nvSpPr>
        <xdr:cNvPr id="703" name="楕円 702">
          <a:extLst>
            <a:ext uri="{FF2B5EF4-FFF2-40B4-BE49-F238E27FC236}">
              <a16:creationId xmlns:a16="http://schemas.microsoft.com/office/drawing/2014/main" id="{B8ABE9BB-7384-42E2-BFAE-CA27714B9912}"/>
            </a:ext>
          </a:extLst>
        </xdr:cNvPr>
        <xdr:cNvSpPr/>
      </xdr:nvSpPr>
      <xdr:spPr>
        <a:xfrm>
          <a:off x="19897725" y="90766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117475</xdr:rowOff>
    </xdr:from>
    <xdr:ext cx="469900" cy="259080"/>
    <xdr:sp macro="" textlink="">
      <xdr:nvSpPr>
        <xdr:cNvPr id="704" name="【保健センター・保健所】&#10;一人当たり面積該当値テキスト">
          <a:extLst>
            <a:ext uri="{FF2B5EF4-FFF2-40B4-BE49-F238E27FC236}">
              <a16:creationId xmlns:a16="http://schemas.microsoft.com/office/drawing/2014/main" id="{99F7ED01-8718-4F9A-BF32-0BF80447E6AC}"/>
            </a:ext>
          </a:extLst>
        </xdr:cNvPr>
        <xdr:cNvSpPr txBox="1"/>
      </xdr:nvSpPr>
      <xdr:spPr>
        <a:xfrm>
          <a:off x="19992975" y="90360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0.134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56</xdr:row>
      <xdr:rowOff>14605</xdr:rowOff>
    </xdr:from>
    <xdr:to>
      <xdr:col>112</xdr:col>
      <xdr:colOff>38100</xdr:colOff>
      <xdr:row>56</xdr:row>
      <xdr:rowOff>116205</xdr:rowOff>
    </xdr:to>
    <xdr:sp macro="" textlink="">
      <xdr:nvSpPr>
        <xdr:cNvPr id="705" name="楕円 704">
          <a:extLst>
            <a:ext uri="{FF2B5EF4-FFF2-40B4-BE49-F238E27FC236}">
              <a16:creationId xmlns:a16="http://schemas.microsoft.com/office/drawing/2014/main" id="{8E47741D-CE17-473D-84BA-E37816D132B2}"/>
            </a:ext>
          </a:extLst>
        </xdr:cNvPr>
        <xdr:cNvSpPr/>
      </xdr:nvSpPr>
      <xdr:spPr>
        <a:xfrm>
          <a:off x="19154775" y="908875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56</xdr:row>
      <xdr:rowOff>43815</xdr:rowOff>
    </xdr:from>
    <xdr:to>
      <xdr:col>116</xdr:col>
      <xdr:colOff>63500</xdr:colOff>
      <xdr:row>56</xdr:row>
      <xdr:rowOff>65405</xdr:rowOff>
    </xdr:to>
    <xdr:cxnSp macro="">
      <xdr:nvCxnSpPr>
        <xdr:cNvPr id="706" name="直線コネクタ 705">
          <a:extLst>
            <a:ext uri="{FF2B5EF4-FFF2-40B4-BE49-F238E27FC236}">
              <a16:creationId xmlns:a16="http://schemas.microsoft.com/office/drawing/2014/main" id="{5BB884F5-7936-4CC8-A890-47BB1EFC0822}"/>
            </a:ext>
          </a:extLst>
        </xdr:cNvPr>
        <xdr:cNvCxnSpPr/>
      </xdr:nvCxnSpPr>
      <xdr:spPr>
        <a:xfrm flipV="1">
          <a:off x="19202400" y="9124315"/>
          <a:ext cx="752475"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36195</xdr:rowOff>
    </xdr:from>
    <xdr:to>
      <xdr:col>107</xdr:col>
      <xdr:colOff>101600</xdr:colOff>
      <xdr:row>56</xdr:row>
      <xdr:rowOff>137795</xdr:rowOff>
    </xdr:to>
    <xdr:sp macro="" textlink="">
      <xdr:nvSpPr>
        <xdr:cNvPr id="707" name="楕円 706">
          <a:extLst>
            <a:ext uri="{FF2B5EF4-FFF2-40B4-BE49-F238E27FC236}">
              <a16:creationId xmlns:a16="http://schemas.microsoft.com/office/drawing/2014/main" id="{2DB7B812-BB30-44BA-A1F5-288357BDAB49}"/>
            </a:ext>
          </a:extLst>
        </xdr:cNvPr>
        <xdr:cNvSpPr/>
      </xdr:nvSpPr>
      <xdr:spPr>
        <a:xfrm>
          <a:off x="18345150" y="911352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65405</xdr:rowOff>
    </xdr:from>
    <xdr:to>
      <xdr:col>111</xdr:col>
      <xdr:colOff>177800</xdr:colOff>
      <xdr:row>56</xdr:row>
      <xdr:rowOff>86995</xdr:rowOff>
    </xdr:to>
    <xdr:cxnSp macro="">
      <xdr:nvCxnSpPr>
        <xdr:cNvPr id="708" name="直線コネクタ 707">
          <a:extLst>
            <a:ext uri="{FF2B5EF4-FFF2-40B4-BE49-F238E27FC236}">
              <a16:creationId xmlns:a16="http://schemas.microsoft.com/office/drawing/2014/main" id="{51C93D1A-7DED-482F-9527-B21169480EA6}"/>
            </a:ext>
          </a:extLst>
        </xdr:cNvPr>
        <xdr:cNvCxnSpPr/>
      </xdr:nvCxnSpPr>
      <xdr:spPr>
        <a:xfrm flipV="1">
          <a:off x="18392775" y="9145905"/>
          <a:ext cx="809625"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46990</xdr:rowOff>
    </xdr:from>
    <xdr:to>
      <xdr:col>102</xdr:col>
      <xdr:colOff>165100</xdr:colOff>
      <xdr:row>56</xdr:row>
      <xdr:rowOff>148590</xdr:rowOff>
    </xdr:to>
    <xdr:sp macro="" textlink="">
      <xdr:nvSpPr>
        <xdr:cNvPr id="709" name="楕円 708">
          <a:extLst>
            <a:ext uri="{FF2B5EF4-FFF2-40B4-BE49-F238E27FC236}">
              <a16:creationId xmlns:a16="http://schemas.microsoft.com/office/drawing/2014/main" id="{AC8FC870-B93F-40B0-B8AC-6F8D46241668}"/>
            </a:ext>
          </a:extLst>
        </xdr:cNvPr>
        <xdr:cNvSpPr/>
      </xdr:nvSpPr>
      <xdr:spPr>
        <a:xfrm>
          <a:off x="17554575" y="91274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56</xdr:row>
      <xdr:rowOff>86995</xdr:rowOff>
    </xdr:from>
    <xdr:to>
      <xdr:col>107</xdr:col>
      <xdr:colOff>50800</xdr:colOff>
      <xdr:row>56</xdr:row>
      <xdr:rowOff>97790</xdr:rowOff>
    </xdr:to>
    <xdr:cxnSp macro="">
      <xdr:nvCxnSpPr>
        <xdr:cNvPr id="710" name="直線コネクタ 709">
          <a:extLst>
            <a:ext uri="{FF2B5EF4-FFF2-40B4-BE49-F238E27FC236}">
              <a16:creationId xmlns:a16="http://schemas.microsoft.com/office/drawing/2014/main" id="{01D2237A-2F34-4983-8E65-2171FF942FD3}"/>
            </a:ext>
          </a:extLst>
        </xdr:cNvPr>
        <xdr:cNvCxnSpPr/>
      </xdr:nvCxnSpPr>
      <xdr:spPr>
        <a:xfrm flipV="1">
          <a:off x="17602200" y="9161145"/>
          <a:ext cx="790575"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56</xdr:row>
      <xdr:rowOff>69215</xdr:rowOff>
    </xdr:from>
    <xdr:to>
      <xdr:col>98</xdr:col>
      <xdr:colOff>38100</xdr:colOff>
      <xdr:row>56</xdr:row>
      <xdr:rowOff>170815</xdr:rowOff>
    </xdr:to>
    <xdr:sp macro="" textlink="">
      <xdr:nvSpPr>
        <xdr:cNvPr id="711" name="楕円 710">
          <a:extLst>
            <a:ext uri="{FF2B5EF4-FFF2-40B4-BE49-F238E27FC236}">
              <a16:creationId xmlns:a16="http://schemas.microsoft.com/office/drawing/2014/main" id="{D54042E9-1C7E-43DE-9DAC-CF56880BC38B}"/>
            </a:ext>
          </a:extLst>
        </xdr:cNvPr>
        <xdr:cNvSpPr/>
      </xdr:nvSpPr>
      <xdr:spPr>
        <a:xfrm>
          <a:off x="16754475" y="91433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56</xdr:row>
      <xdr:rowOff>97790</xdr:rowOff>
    </xdr:from>
    <xdr:to>
      <xdr:col>102</xdr:col>
      <xdr:colOff>114300</xdr:colOff>
      <xdr:row>56</xdr:row>
      <xdr:rowOff>120650</xdr:rowOff>
    </xdr:to>
    <xdr:cxnSp macro="">
      <xdr:nvCxnSpPr>
        <xdr:cNvPr id="712" name="直線コネクタ 711">
          <a:extLst>
            <a:ext uri="{FF2B5EF4-FFF2-40B4-BE49-F238E27FC236}">
              <a16:creationId xmlns:a16="http://schemas.microsoft.com/office/drawing/2014/main" id="{5DE827A0-AE6E-4787-9135-24D2688A11D5}"/>
            </a:ext>
          </a:extLst>
        </xdr:cNvPr>
        <xdr:cNvCxnSpPr/>
      </xdr:nvCxnSpPr>
      <xdr:spPr>
        <a:xfrm flipV="1">
          <a:off x="16802100" y="9175115"/>
          <a:ext cx="8001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62</xdr:row>
      <xdr:rowOff>134620</xdr:rowOff>
    </xdr:from>
    <xdr:ext cx="469900" cy="257175"/>
    <xdr:sp macro="" textlink="">
      <xdr:nvSpPr>
        <xdr:cNvPr id="713" name="n_1aveValue【保健センター・保健所】&#10;一人当たり面積">
          <a:extLst>
            <a:ext uri="{FF2B5EF4-FFF2-40B4-BE49-F238E27FC236}">
              <a16:creationId xmlns:a16="http://schemas.microsoft.com/office/drawing/2014/main" id="{016CA006-D12D-4526-99A2-98EF934D4F9E}"/>
            </a:ext>
          </a:extLst>
        </xdr:cNvPr>
        <xdr:cNvSpPr txBox="1"/>
      </xdr:nvSpPr>
      <xdr:spPr>
        <a:xfrm>
          <a:off x="18983325" y="1018349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62</xdr:row>
      <xdr:rowOff>145415</xdr:rowOff>
    </xdr:from>
    <xdr:ext cx="467995" cy="257175"/>
    <xdr:sp macro="" textlink="">
      <xdr:nvSpPr>
        <xdr:cNvPr id="714" name="n_2aveValue【保健センター・保健所】&#10;一人当たり面積">
          <a:extLst>
            <a:ext uri="{FF2B5EF4-FFF2-40B4-BE49-F238E27FC236}">
              <a16:creationId xmlns:a16="http://schemas.microsoft.com/office/drawing/2014/main" id="{C33A507B-B7A5-42B0-ADEB-CAE27A22F778}"/>
            </a:ext>
          </a:extLst>
        </xdr:cNvPr>
        <xdr:cNvSpPr txBox="1"/>
      </xdr:nvSpPr>
      <xdr:spPr>
        <a:xfrm>
          <a:off x="18183225" y="1019111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62</xdr:row>
      <xdr:rowOff>145415</xdr:rowOff>
    </xdr:from>
    <xdr:ext cx="467995" cy="257175"/>
    <xdr:sp macro="" textlink="">
      <xdr:nvSpPr>
        <xdr:cNvPr id="715" name="n_3aveValue【保健センター・保健所】&#10;一人当たり面積">
          <a:extLst>
            <a:ext uri="{FF2B5EF4-FFF2-40B4-BE49-F238E27FC236}">
              <a16:creationId xmlns:a16="http://schemas.microsoft.com/office/drawing/2014/main" id="{39644ECB-D2B0-4FD6-855C-00A7CB85FD18}"/>
            </a:ext>
          </a:extLst>
        </xdr:cNvPr>
        <xdr:cNvSpPr txBox="1"/>
      </xdr:nvSpPr>
      <xdr:spPr>
        <a:xfrm>
          <a:off x="17383125" y="1019111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62</xdr:row>
      <xdr:rowOff>25400</xdr:rowOff>
    </xdr:from>
    <xdr:ext cx="467995" cy="259080"/>
    <xdr:sp macro="" textlink="">
      <xdr:nvSpPr>
        <xdr:cNvPr id="716" name="n_4aveValue【保健センター・保健所】&#10;一人当たり面積">
          <a:extLst>
            <a:ext uri="{FF2B5EF4-FFF2-40B4-BE49-F238E27FC236}">
              <a16:creationId xmlns:a16="http://schemas.microsoft.com/office/drawing/2014/main" id="{BD1759ED-803F-436D-BA28-84BDBF97B2E2}"/>
            </a:ext>
          </a:extLst>
        </xdr:cNvPr>
        <xdr:cNvSpPr txBox="1"/>
      </xdr:nvSpPr>
      <xdr:spPr>
        <a:xfrm>
          <a:off x="16592550" y="1007745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54</xdr:row>
      <xdr:rowOff>132715</xdr:rowOff>
    </xdr:from>
    <xdr:ext cx="469900" cy="257175"/>
    <xdr:sp macro="" textlink="">
      <xdr:nvSpPr>
        <xdr:cNvPr id="717" name="n_1mainValue【保健センター・保健所】&#10;一人当たり面積">
          <a:extLst>
            <a:ext uri="{FF2B5EF4-FFF2-40B4-BE49-F238E27FC236}">
              <a16:creationId xmlns:a16="http://schemas.microsoft.com/office/drawing/2014/main" id="{CDD5E173-6138-42CF-BB32-88D05DBC5BBA}"/>
            </a:ext>
          </a:extLst>
        </xdr:cNvPr>
        <xdr:cNvSpPr txBox="1"/>
      </xdr:nvSpPr>
      <xdr:spPr>
        <a:xfrm>
          <a:off x="18983325" y="888619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54</xdr:row>
      <xdr:rowOff>154940</xdr:rowOff>
    </xdr:from>
    <xdr:ext cx="467995" cy="257175"/>
    <xdr:sp macro="" textlink="">
      <xdr:nvSpPr>
        <xdr:cNvPr id="718" name="n_2mainValue【保健センター・保健所】&#10;一人当たり面積">
          <a:extLst>
            <a:ext uri="{FF2B5EF4-FFF2-40B4-BE49-F238E27FC236}">
              <a16:creationId xmlns:a16="http://schemas.microsoft.com/office/drawing/2014/main" id="{36FEC3D4-1F65-4AE2-BAEE-A2B32C48AF23}"/>
            </a:ext>
          </a:extLst>
        </xdr:cNvPr>
        <xdr:cNvSpPr txBox="1"/>
      </xdr:nvSpPr>
      <xdr:spPr>
        <a:xfrm>
          <a:off x="18183225" y="890841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54</xdr:row>
      <xdr:rowOff>165100</xdr:rowOff>
    </xdr:from>
    <xdr:ext cx="467995" cy="259080"/>
    <xdr:sp macro="" textlink="">
      <xdr:nvSpPr>
        <xdr:cNvPr id="719" name="n_3mainValue【保健センター・保健所】&#10;一人当たり面積">
          <a:extLst>
            <a:ext uri="{FF2B5EF4-FFF2-40B4-BE49-F238E27FC236}">
              <a16:creationId xmlns:a16="http://schemas.microsoft.com/office/drawing/2014/main" id="{4B4EB2F1-11D1-439D-8DFE-AB0DBF6116C2}"/>
            </a:ext>
          </a:extLst>
        </xdr:cNvPr>
        <xdr:cNvSpPr txBox="1"/>
      </xdr:nvSpPr>
      <xdr:spPr>
        <a:xfrm>
          <a:off x="17383125" y="891540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0.129</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55</xdr:row>
      <xdr:rowOff>15875</xdr:rowOff>
    </xdr:from>
    <xdr:ext cx="467995" cy="259080"/>
    <xdr:sp macro="" textlink="">
      <xdr:nvSpPr>
        <xdr:cNvPr id="720" name="n_4mainValue【保健センター・保健所】&#10;一人当たり面積">
          <a:extLst>
            <a:ext uri="{FF2B5EF4-FFF2-40B4-BE49-F238E27FC236}">
              <a16:creationId xmlns:a16="http://schemas.microsoft.com/office/drawing/2014/main" id="{DB533266-7838-4B20-A036-D5725C9A9525}"/>
            </a:ext>
          </a:extLst>
        </xdr:cNvPr>
        <xdr:cNvSpPr txBox="1"/>
      </xdr:nvSpPr>
      <xdr:spPr>
        <a:xfrm>
          <a:off x="16592550" y="893127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2010FE95-9345-443C-A593-AA92823709F9}"/>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24E88CD5-272A-423B-9873-79943617161D}"/>
            </a:ext>
          </a:extLst>
        </xdr:cNvPr>
        <xdr:cNvSpPr/>
      </xdr:nvSpPr>
      <xdr:spPr>
        <a:xfrm>
          <a:off x="113157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01C6047A-31CA-4589-9C81-927CD023A172}"/>
            </a:ext>
          </a:extLst>
        </xdr:cNvPr>
        <xdr:cNvSpPr/>
      </xdr:nvSpPr>
      <xdr:spPr>
        <a:xfrm>
          <a:off x="113157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26/26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98CDC098-14F7-4A08-98CC-D3E697C81FA3}"/>
            </a:ext>
          </a:extLst>
        </xdr:cNvPr>
        <xdr:cNvSpPr/>
      </xdr:nvSpPr>
      <xdr:spPr>
        <a:xfrm>
          <a:off x="122396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59A67E27-8005-419C-A8B6-304AF83369C1}"/>
            </a:ext>
          </a:extLst>
        </xdr:cNvPr>
        <xdr:cNvSpPr/>
      </xdr:nvSpPr>
      <xdr:spPr>
        <a:xfrm>
          <a:off x="122396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FDBA6F52-3578-4A5C-9133-BED8D0138164}"/>
            </a:ext>
          </a:extLst>
        </xdr:cNvPr>
        <xdr:cNvSpPr/>
      </xdr:nvSpPr>
      <xdr:spPr>
        <a:xfrm>
          <a:off x="132683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B91BDCD6-5193-4B87-8CC5-32A446662969}"/>
            </a:ext>
          </a:extLst>
        </xdr:cNvPr>
        <xdr:cNvSpPr/>
      </xdr:nvSpPr>
      <xdr:spPr>
        <a:xfrm>
          <a:off x="132683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B402B353-2C3E-4965-A15C-579BFB19792C}"/>
            </a:ext>
          </a:extLst>
        </xdr:cNvPr>
        <xdr:cNvSpPr/>
      </xdr:nvSpPr>
      <xdr:spPr>
        <a:xfrm>
          <a:off x="11210925" y="1224915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6545" cy="223520"/>
    <xdr:sp macro="" textlink="">
      <xdr:nvSpPr>
        <xdr:cNvPr id="729" name="テキスト ボックス 728">
          <a:extLst>
            <a:ext uri="{FF2B5EF4-FFF2-40B4-BE49-F238E27FC236}">
              <a16:creationId xmlns:a16="http://schemas.microsoft.com/office/drawing/2014/main" id="{FF767890-CA90-4C96-B00B-619998767152}"/>
            </a:ext>
          </a:extLst>
        </xdr:cNvPr>
        <xdr:cNvSpPr txBox="1"/>
      </xdr:nvSpPr>
      <xdr:spPr>
        <a:xfrm>
          <a:off x="11172825" y="12068175"/>
          <a:ext cx="29654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0" name="直線コネクタ 729">
          <a:extLst>
            <a:ext uri="{FF2B5EF4-FFF2-40B4-BE49-F238E27FC236}">
              <a16:creationId xmlns:a16="http://schemas.microsoft.com/office/drawing/2014/main" id="{3D459A5D-1A14-49CF-9812-9AF9B2EBF2C5}"/>
            </a:ext>
          </a:extLst>
        </xdr:cNvPr>
        <xdr:cNvCxnSpPr/>
      </xdr:nvCxnSpPr>
      <xdr:spPr>
        <a:xfrm>
          <a:off x="11210925" y="144113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5455" cy="259080"/>
    <xdr:sp macro="" textlink="">
      <xdr:nvSpPr>
        <xdr:cNvPr id="731" name="テキスト ボックス 730">
          <a:extLst>
            <a:ext uri="{FF2B5EF4-FFF2-40B4-BE49-F238E27FC236}">
              <a16:creationId xmlns:a16="http://schemas.microsoft.com/office/drawing/2014/main" id="{D9078799-283A-4C2A-B75D-2FCBDD28D718}"/>
            </a:ext>
          </a:extLst>
        </xdr:cNvPr>
        <xdr:cNvSpPr txBox="1"/>
      </xdr:nvSpPr>
      <xdr:spPr>
        <a:xfrm>
          <a:off x="10794365" y="1426591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2" name="直線コネクタ 731">
          <a:extLst>
            <a:ext uri="{FF2B5EF4-FFF2-40B4-BE49-F238E27FC236}">
              <a16:creationId xmlns:a16="http://schemas.microsoft.com/office/drawing/2014/main" id="{AED1CE4A-5D78-43DF-8DA0-9F1B9EF8AB00}"/>
            </a:ext>
          </a:extLst>
        </xdr:cNvPr>
        <xdr:cNvCxnSpPr/>
      </xdr:nvCxnSpPr>
      <xdr:spPr>
        <a:xfrm>
          <a:off x="11210925" y="1404937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143510</xdr:rowOff>
    </xdr:from>
    <xdr:ext cx="465455" cy="257175"/>
    <xdr:sp macro="" textlink="">
      <xdr:nvSpPr>
        <xdr:cNvPr id="733" name="テキスト ボックス 732">
          <a:extLst>
            <a:ext uri="{FF2B5EF4-FFF2-40B4-BE49-F238E27FC236}">
              <a16:creationId xmlns:a16="http://schemas.microsoft.com/office/drawing/2014/main" id="{F77B1B52-9067-4D8D-ABD1-4E004CF020CD}"/>
            </a:ext>
          </a:extLst>
        </xdr:cNvPr>
        <xdr:cNvSpPr txBox="1"/>
      </xdr:nvSpPr>
      <xdr:spPr>
        <a:xfrm>
          <a:off x="10794365" y="1391348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4" name="直線コネクタ 733">
          <a:extLst>
            <a:ext uri="{FF2B5EF4-FFF2-40B4-BE49-F238E27FC236}">
              <a16:creationId xmlns:a16="http://schemas.microsoft.com/office/drawing/2014/main" id="{215C8ADE-BF6D-4AF3-B211-4A4B6E58B171}"/>
            </a:ext>
          </a:extLst>
        </xdr:cNvPr>
        <xdr:cNvCxnSpPr/>
      </xdr:nvCxnSpPr>
      <xdr:spPr>
        <a:xfrm>
          <a:off x="11210925" y="136874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735" name="テキスト ボックス 734">
          <a:extLst>
            <a:ext uri="{FF2B5EF4-FFF2-40B4-BE49-F238E27FC236}">
              <a16:creationId xmlns:a16="http://schemas.microsoft.com/office/drawing/2014/main" id="{5B68CEA6-EE57-4890-B376-BC8D9ADEF9A9}"/>
            </a:ext>
          </a:extLst>
        </xdr:cNvPr>
        <xdr:cNvSpPr txBox="1"/>
      </xdr:nvSpPr>
      <xdr:spPr>
        <a:xfrm>
          <a:off x="10845800" y="135515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6" name="直線コネクタ 735">
          <a:extLst>
            <a:ext uri="{FF2B5EF4-FFF2-40B4-BE49-F238E27FC236}">
              <a16:creationId xmlns:a16="http://schemas.microsoft.com/office/drawing/2014/main" id="{AF39A2CF-DC9A-4AED-BF8E-458A94E7B4F3}"/>
            </a:ext>
          </a:extLst>
        </xdr:cNvPr>
        <xdr:cNvCxnSpPr/>
      </xdr:nvCxnSpPr>
      <xdr:spPr>
        <a:xfrm>
          <a:off x="11210925" y="1332547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737" name="テキスト ボックス 736">
          <a:extLst>
            <a:ext uri="{FF2B5EF4-FFF2-40B4-BE49-F238E27FC236}">
              <a16:creationId xmlns:a16="http://schemas.microsoft.com/office/drawing/2014/main" id="{012F822D-0819-400C-99BB-F76736ADCE9C}"/>
            </a:ext>
          </a:extLst>
        </xdr:cNvPr>
        <xdr:cNvSpPr txBox="1"/>
      </xdr:nvSpPr>
      <xdr:spPr>
        <a:xfrm>
          <a:off x="10845800" y="131895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8" name="直線コネクタ 737">
          <a:extLst>
            <a:ext uri="{FF2B5EF4-FFF2-40B4-BE49-F238E27FC236}">
              <a16:creationId xmlns:a16="http://schemas.microsoft.com/office/drawing/2014/main" id="{2AA874B9-8A75-4183-9DE9-6111E3371F95}"/>
            </a:ext>
          </a:extLst>
        </xdr:cNvPr>
        <xdr:cNvCxnSpPr/>
      </xdr:nvCxnSpPr>
      <xdr:spPr>
        <a:xfrm>
          <a:off x="11210925" y="129635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7175"/>
    <xdr:sp macro="" textlink="">
      <xdr:nvSpPr>
        <xdr:cNvPr id="739" name="テキスト ボックス 738">
          <a:extLst>
            <a:ext uri="{FF2B5EF4-FFF2-40B4-BE49-F238E27FC236}">
              <a16:creationId xmlns:a16="http://schemas.microsoft.com/office/drawing/2014/main" id="{091E9A1C-51A8-4F8C-B2C1-D71C4BFB5C2B}"/>
            </a:ext>
          </a:extLst>
        </xdr:cNvPr>
        <xdr:cNvSpPr txBox="1"/>
      </xdr:nvSpPr>
      <xdr:spPr>
        <a:xfrm>
          <a:off x="10845800" y="1282763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0" name="直線コネクタ 739">
          <a:extLst>
            <a:ext uri="{FF2B5EF4-FFF2-40B4-BE49-F238E27FC236}">
              <a16:creationId xmlns:a16="http://schemas.microsoft.com/office/drawing/2014/main" id="{AAA844ED-B952-4BAA-9170-8F7A98B0679C}"/>
            </a:ext>
          </a:extLst>
        </xdr:cNvPr>
        <xdr:cNvCxnSpPr/>
      </xdr:nvCxnSpPr>
      <xdr:spPr>
        <a:xfrm>
          <a:off x="11210925" y="1261110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162560</xdr:rowOff>
    </xdr:from>
    <xdr:ext cx="403225" cy="259080"/>
    <xdr:sp macro="" textlink="">
      <xdr:nvSpPr>
        <xdr:cNvPr id="741" name="テキスト ボックス 740">
          <a:extLst>
            <a:ext uri="{FF2B5EF4-FFF2-40B4-BE49-F238E27FC236}">
              <a16:creationId xmlns:a16="http://schemas.microsoft.com/office/drawing/2014/main" id="{48BECB93-FF9D-42F4-9E5D-A23C679D92AF}"/>
            </a:ext>
          </a:extLst>
        </xdr:cNvPr>
        <xdr:cNvSpPr txBox="1"/>
      </xdr:nvSpPr>
      <xdr:spPr>
        <a:xfrm>
          <a:off x="10845800" y="124752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2" name="直線コネクタ 741">
          <a:extLst>
            <a:ext uri="{FF2B5EF4-FFF2-40B4-BE49-F238E27FC236}">
              <a16:creationId xmlns:a16="http://schemas.microsoft.com/office/drawing/2014/main" id="{637FDB49-3268-4BBE-A3CD-0113D2901C3C}"/>
            </a:ext>
          </a:extLst>
        </xdr:cNvPr>
        <xdr:cNvCxnSpPr/>
      </xdr:nvCxnSpPr>
      <xdr:spPr>
        <a:xfrm>
          <a:off x="11210925" y="122491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124460</xdr:rowOff>
    </xdr:from>
    <xdr:ext cx="337185" cy="259080"/>
    <xdr:sp macro="" textlink="">
      <xdr:nvSpPr>
        <xdr:cNvPr id="743" name="テキスト ボックス 742">
          <a:extLst>
            <a:ext uri="{FF2B5EF4-FFF2-40B4-BE49-F238E27FC236}">
              <a16:creationId xmlns:a16="http://schemas.microsoft.com/office/drawing/2014/main" id="{DE028A4D-E1A8-4162-9C6F-04EB7CBFE81F}"/>
            </a:ext>
          </a:extLst>
        </xdr:cNvPr>
        <xdr:cNvSpPr txBox="1"/>
      </xdr:nvSpPr>
      <xdr:spPr>
        <a:xfrm>
          <a:off x="10903585" y="1211326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4" name="【消防施設】&#10;有形固定資産減価償却率グラフ枠">
          <a:extLst>
            <a:ext uri="{FF2B5EF4-FFF2-40B4-BE49-F238E27FC236}">
              <a16:creationId xmlns:a16="http://schemas.microsoft.com/office/drawing/2014/main" id="{4572DC0A-F1FF-420C-9560-FE604D264379}"/>
            </a:ext>
          </a:extLst>
        </xdr:cNvPr>
        <xdr:cNvSpPr/>
      </xdr:nvSpPr>
      <xdr:spPr>
        <a:xfrm>
          <a:off x="11210925" y="1224915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169545</xdr:rowOff>
    </xdr:from>
    <xdr:to>
      <xdr:col>85</xdr:col>
      <xdr:colOff>126365</xdr:colOff>
      <xdr:row>85</xdr:row>
      <xdr:rowOff>150495</xdr:rowOff>
    </xdr:to>
    <xdr:cxnSp macro="">
      <xdr:nvCxnSpPr>
        <xdr:cNvPr id="745" name="直線コネクタ 744">
          <a:extLst>
            <a:ext uri="{FF2B5EF4-FFF2-40B4-BE49-F238E27FC236}">
              <a16:creationId xmlns:a16="http://schemas.microsoft.com/office/drawing/2014/main" id="{5F98A3F2-6A5A-480E-A6AF-920697A5D7FE}"/>
            </a:ext>
          </a:extLst>
        </xdr:cNvPr>
        <xdr:cNvCxnSpPr/>
      </xdr:nvCxnSpPr>
      <xdr:spPr>
        <a:xfrm flipV="1">
          <a:off x="14696440" y="12637770"/>
          <a:ext cx="0" cy="12858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154940</xdr:rowOff>
    </xdr:from>
    <xdr:ext cx="405130" cy="257175"/>
    <xdr:sp macro="" textlink="">
      <xdr:nvSpPr>
        <xdr:cNvPr id="746" name="【消防施設】&#10;有形固定資産減価償却率最小値テキスト">
          <a:extLst>
            <a:ext uri="{FF2B5EF4-FFF2-40B4-BE49-F238E27FC236}">
              <a16:creationId xmlns:a16="http://schemas.microsoft.com/office/drawing/2014/main" id="{D195EE61-2CEB-4D17-9722-4BD49749A21E}"/>
            </a:ext>
          </a:extLst>
        </xdr:cNvPr>
        <xdr:cNvSpPr txBox="1"/>
      </xdr:nvSpPr>
      <xdr:spPr>
        <a:xfrm>
          <a:off x="14735175" y="1392809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92.9</a:t>
          </a:r>
          <a:endParaRPr kumimoji="1" lang="ja-JP" altLang="en-US" sz="1000" b="1">
            <a:latin typeface="ＭＳ Ｐゴシック"/>
            <a:ea typeface="ＭＳ Ｐゴシック"/>
          </a:endParaRPr>
        </a:p>
      </xdr:txBody>
    </xdr:sp>
    <xdr:clientData/>
  </xdr:oneCellAnchor>
  <xdr:twoCellAnchor>
    <xdr:from>
      <xdr:col>85</xdr:col>
      <xdr:colOff>38100</xdr:colOff>
      <xdr:row>85</xdr:row>
      <xdr:rowOff>150495</xdr:rowOff>
    </xdr:from>
    <xdr:to>
      <xdr:col>86</xdr:col>
      <xdr:colOff>25400</xdr:colOff>
      <xdr:row>85</xdr:row>
      <xdr:rowOff>150495</xdr:rowOff>
    </xdr:to>
    <xdr:cxnSp macro="">
      <xdr:nvCxnSpPr>
        <xdr:cNvPr id="747" name="直線コネクタ 746">
          <a:extLst>
            <a:ext uri="{FF2B5EF4-FFF2-40B4-BE49-F238E27FC236}">
              <a16:creationId xmlns:a16="http://schemas.microsoft.com/office/drawing/2014/main" id="{73E29F17-DE66-4274-BD9E-9FEFA1C1C3E0}"/>
            </a:ext>
          </a:extLst>
        </xdr:cNvPr>
        <xdr:cNvCxnSpPr/>
      </xdr:nvCxnSpPr>
      <xdr:spPr>
        <a:xfrm>
          <a:off x="14611350" y="1392364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116205</xdr:rowOff>
    </xdr:from>
    <xdr:ext cx="405130" cy="259080"/>
    <xdr:sp macro="" textlink="">
      <xdr:nvSpPr>
        <xdr:cNvPr id="748" name="【消防施設】&#10;有形固定資産減価償却率最大値テキスト">
          <a:extLst>
            <a:ext uri="{FF2B5EF4-FFF2-40B4-BE49-F238E27FC236}">
              <a16:creationId xmlns:a16="http://schemas.microsoft.com/office/drawing/2014/main" id="{5FC8B1C9-F6DD-4066-A1F7-C4D1A888ACEF}"/>
            </a:ext>
          </a:extLst>
        </xdr:cNvPr>
        <xdr:cNvSpPr txBox="1"/>
      </xdr:nvSpPr>
      <xdr:spPr>
        <a:xfrm>
          <a:off x="14735175" y="124320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21.9</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749" name="直線コネクタ 748">
          <a:extLst>
            <a:ext uri="{FF2B5EF4-FFF2-40B4-BE49-F238E27FC236}">
              <a16:creationId xmlns:a16="http://schemas.microsoft.com/office/drawing/2014/main" id="{AA5B0761-A315-4A2F-ADED-78250405E46D}"/>
            </a:ext>
          </a:extLst>
        </xdr:cNvPr>
        <xdr:cNvCxnSpPr/>
      </xdr:nvCxnSpPr>
      <xdr:spPr>
        <a:xfrm>
          <a:off x="14611350" y="126377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78740</xdr:rowOff>
    </xdr:from>
    <xdr:ext cx="405130" cy="259080"/>
    <xdr:sp macro="" textlink="">
      <xdr:nvSpPr>
        <xdr:cNvPr id="750" name="【消防施設】&#10;有形固定資産減価償却率平均値テキスト">
          <a:extLst>
            <a:ext uri="{FF2B5EF4-FFF2-40B4-BE49-F238E27FC236}">
              <a16:creationId xmlns:a16="http://schemas.microsoft.com/office/drawing/2014/main" id="{8EE8EE19-B199-4FC1-84B8-D7CAEB0400A9}"/>
            </a:ext>
          </a:extLst>
        </xdr:cNvPr>
        <xdr:cNvSpPr txBox="1"/>
      </xdr:nvSpPr>
      <xdr:spPr>
        <a:xfrm>
          <a:off x="14735175" y="1304226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81</xdr:row>
      <xdr:rowOff>55880</xdr:rowOff>
    </xdr:from>
    <xdr:to>
      <xdr:col>85</xdr:col>
      <xdr:colOff>177800</xdr:colOff>
      <xdr:row>81</xdr:row>
      <xdr:rowOff>157480</xdr:rowOff>
    </xdr:to>
    <xdr:sp macro="" textlink="">
      <xdr:nvSpPr>
        <xdr:cNvPr id="751" name="フローチャート: 判断 750">
          <a:extLst>
            <a:ext uri="{FF2B5EF4-FFF2-40B4-BE49-F238E27FC236}">
              <a16:creationId xmlns:a16="http://schemas.microsoft.com/office/drawing/2014/main" id="{B2633610-1544-48D8-87D9-B70725A0C886}"/>
            </a:ext>
          </a:extLst>
        </xdr:cNvPr>
        <xdr:cNvSpPr/>
      </xdr:nvSpPr>
      <xdr:spPr>
        <a:xfrm>
          <a:off x="14649450" y="131813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160655</xdr:rowOff>
    </xdr:from>
    <xdr:to>
      <xdr:col>81</xdr:col>
      <xdr:colOff>101600</xdr:colOff>
      <xdr:row>82</xdr:row>
      <xdr:rowOff>90805</xdr:rowOff>
    </xdr:to>
    <xdr:sp macro="" textlink="">
      <xdr:nvSpPr>
        <xdr:cNvPr id="752" name="フローチャート: 判断 751">
          <a:extLst>
            <a:ext uri="{FF2B5EF4-FFF2-40B4-BE49-F238E27FC236}">
              <a16:creationId xmlns:a16="http://schemas.microsoft.com/office/drawing/2014/main" id="{B191C84D-6A8C-4C8A-B8E3-CB059A635448}"/>
            </a:ext>
          </a:extLst>
        </xdr:cNvPr>
        <xdr:cNvSpPr/>
      </xdr:nvSpPr>
      <xdr:spPr>
        <a:xfrm>
          <a:off x="13887450" y="1328928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133985</xdr:rowOff>
    </xdr:from>
    <xdr:to>
      <xdr:col>76</xdr:col>
      <xdr:colOff>165100</xdr:colOff>
      <xdr:row>82</xdr:row>
      <xdr:rowOff>64135</xdr:rowOff>
    </xdr:to>
    <xdr:sp macro="" textlink="">
      <xdr:nvSpPr>
        <xdr:cNvPr id="753" name="フローチャート: 判断 752">
          <a:extLst>
            <a:ext uri="{FF2B5EF4-FFF2-40B4-BE49-F238E27FC236}">
              <a16:creationId xmlns:a16="http://schemas.microsoft.com/office/drawing/2014/main" id="{A093CD36-2E4D-40EC-909A-2EA7BD0335B9}"/>
            </a:ext>
          </a:extLst>
        </xdr:cNvPr>
        <xdr:cNvSpPr/>
      </xdr:nvSpPr>
      <xdr:spPr>
        <a:xfrm>
          <a:off x="13096875" y="132594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54" name="フローチャート: 判断 753">
          <a:extLst>
            <a:ext uri="{FF2B5EF4-FFF2-40B4-BE49-F238E27FC236}">
              <a16:creationId xmlns:a16="http://schemas.microsoft.com/office/drawing/2014/main" id="{416CC5FA-2432-4B94-AD1D-96802E6BEDDD}"/>
            </a:ext>
          </a:extLst>
        </xdr:cNvPr>
        <xdr:cNvSpPr/>
      </xdr:nvSpPr>
      <xdr:spPr>
        <a:xfrm>
          <a:off x="12296775" y="132314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42545</xdr:rowOff>
    </xdr:from>
    <xdr:to>
      <xdr:col>67</xdr:col>
      <xdr:colOff>101600</xdr:colOff>
      <xdr:row>82</xdr:row>
      <xdr:rowOff>144145</xdr:rowOff>
    </xdr:to>
    <xdr:sp macro="" textlink="">
      <xdr:nvSpPr>
        <xdr:cNvPr id="755" name="フローチャート: 判断 754">
          <a:extLst>
            <a:ext uri="{FF2B5EF4-FFF2-40B4-BE49-F238E27FC236}">
              <a16:creationId xmlns:a16="http://schemas.microsoft.com/office/drawing/2014/main" id="{127FCA38-A327-433D-9FCA-7E647CA6CFDD}"/>
            </a:ext>
          </a:extLst>
        </xdr:cNvPr>
        <xdr:cNvSpPr/>
      </xdr:nvSpPr>
      <xdr:spPr>
        <a:xfrm>
          <a:off x="11487150" y="133330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756" name="テキスト ボックス 755">
          <a:extLst>
            <a:ext uri="{FF2B5EF4-FFF2-40B4-BE49-F238E27FC236}">
              <a16:creationId xmlns:a16="http://schemas.microsoft.com/office/drawing/2014/main" id="{1AB04DF9-A851-4004-BD22-F1441CDF879B}"/>
            </a:ext>
          </a:extLst>
        </xdr:cNvPr>
        <xdr:cNvSpPr txBox="1"/>
      </xdr:nvSpPr>
      <xdr:spPr>
        <a:xfrm>
          <a:off x="145256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757" name="テキスト ボックス 756">
          <a:extLst>
            <a:ext uri="{FF2B5EF4-FFF2-40B4-BE49-F238E27FC236}">
              <a16:creationId xmlns:a16="http://schemas.microsoft.com/office/drawing/2014/main" id="{80EFE6AD-E99F-4909-91C2-E32B3BC5F4AD}"/>
            </a:ext>
          </a:extLst>
        </xdr:cNvPr>
        <xdr:cNvSpPr txBox="1"/>
      </xdr:nvSpPr>
      <xdr:spPr>
        <a:xfrm>
          <a:off x="137636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758" name="テキスト ボックス 757">
          <a:extLst>
            <a:ext uri="{FF2B5EF4-FFF2-40B4-BE49-F238E27FC236}">
              <a16:creationId xmlns:a16="http://schemas.microsoft.com/office/drawing/2014/main" id="{A6DA7819-C6AC-4A5E-92C2-56BC75A7B2F8}"/>
            </a:ext>
          </a:extLst>
        </xdr:cNvPr>
        <xdr:cNvSpPr txBox="1"/>
      </xdr:nvSpPr>
      <xdr:spPr>
        <a:xfrm>
          <a:off x="129730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759" name="テキスト ボックス 758">
          <a:extLst>
            <a:ext uri="{FF2B5EF4-FFF2-40B4-BE49-F238E27FC236}">
              <a16:creationId xmlns:a16="http://schemas.microsoft.com/office/drawing/2014/main" id="{D81DDD79-34EB-427A-9BF8-A2AE9E47DE04}"/>
            </a:ext>
          </a:extLst>
        </xdr:cNvPr>
        <xdr:cNvSpPr txBox="1"/>
      </xdr:nvSpPr>
      <xdr:spPr>
        <a:xfrm>
          <a:off x="121729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760" name="テキスト ボックス 759">
          <a:extLst>
            <a:ext uri="{FF2B5EF4-FFF2-40B4-BE49-F238E27FC236}">
              <a16:creationId xmlns:a16="http://schemas.microsoft.com/office/drawing/2014/main" id="{9D5F08D8-93AA-41AB-A742-4EFADDFB4630}"/>
            </a:ext>
          </a:extLst>
        </xdr:cNvPr>
        <xdr:cNvSpPr txBox="1"/>
      </xdr:nvSpPr>
      <xdr:spPr>
        <a:xfrm>
          <a:off x="113633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85</xdr:row>
      <xdr:rowOff>99695</xdr:rowOff>
    </xdr:from>
    <xdr:to>
      <xdr:col>85</xdr:col>
      <xdr:colOff>177800</xdr:colOff>
      <xdr:row>86</xdr:row>
      <xdr:rowOff>29845</xdr:rowOff>
    </xdr:to>
    <xdr:sp macro="" textlink="">
      <xdr:nvSpPr>
        <xdr:cNvPr id="761" name="楕円 760">
          <a:extLst>
            <a:ext uri="{FF2B5EF4-FFF2-40B4-BE49-F238E27FC236}">
              <a16:creationId xmlns:a16="http://schemas.microsoft.com/office/drawing/2014/main" id="{786C64AA-21F9-4526-814C-DFAA74172736}"/>
            </a:ext>
          </a:extLst>
        </xdr:cNvPr>
        <xdr:cNvSpPr/>
      </xdr:nvSpPr>
      <xdr:spPr>
        <a:xfrm>
          <a:off x="14649450" y="1387602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14605</xdr:rowOff>
    </xdr:from>
    <xdr:ext cx="405130" cy="259080"/>
    <xdr:sp macro="" textlink="">
      <xdr:nvSpPr>
        <xdr:cNvPr id="762" name="【消防施設】&#10;有形固定資産減価償却率該当値テキスト">
          <a:extLst>
            <a:ext uri="{FF2B5EF4-FFF2-40B4-BE49-F238E27FC236}">
              <a16:creationId xmlns:a16="http://schemas.microsoft.com/office/drawing/2014/main" id="{B315940C-F963-4C78-8CC0-DD5CF1F42255}"/>
            </a:ext>
          </a:extLst>
        </xdr:cNvPr>
        <xdr:cNvSpPr txBox="1"/>
      </xdr:nvSpPr>
      <xdr:spPr>
        <a:xfrm>
          <a:off x="14735175" y="137845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85</xdr:row>
      <xdr:rowOff>80645</xdr:rowOff>
    </xdr:from>
    <xdr:to>
      <xdr:col>81</xdr:col>
      <xdr:colOff>101600</xdr:colOff>
      <xdr:row>86</xdr:row>
      <xdr:rowOff>10795</xdr:rowOff>
    </xdr:to>
    <xdr:sp macro="" textlink="">
      <xdr:nvSpPr>
        <xdr:cNvPr id="763" name="楕円 762">
          <a:extLst>
            <a:ext uri="{FF2B5EF4-FFF2-40B4-BE49-F238E27FC236}">
              <a16:creationId xmlns:a16="http://schemas.microsoft.com/office/drawing/2014/main" id="{78EBC81D-D219-49BA-A313-6CA56746395B}"/>
            </a:ext>
          </a:extLst>
        </xdr:cNvPr>
        <xdr:cNvSpPr/>
      </xdr:nvSpPr>
      <xdr:spPr>
        <a:xfrm>
          <a:off x="13887450" y="1385697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132080</xdr:rowOff>
    </xdr:from>
    <xdr:to>
      <xdr:col>85</xdr:col>
      <xdr:colOff>127000</xdr:colOff>
      <xdr:row>85</xdr:row>
      <xdr:rowOff>150495</xdr:rowOff>
    </xdr:to>
    <xdr:cxnSp macro="">
      <xdr:nvCxnSpPr>
        <xdr:cNvPr id="764" name="直線コネクタ 763">
          <a:extLst>
            <a:ext uri="{FF2B5EF4-FFF2-40B4-BE49-F238E27FC236}">
              <a16:creationId xmlns:a16="http://schemas.microsoft.com/office/drawing/2014/main" id="{4297DD14-0BA6-4921-AB3F-D50618FF4059}"/>
            </a:ext>
          </a:extLst>
        </xdr:cNvPr>
        <xdr:cNvCxnSpPr/>
      </xdr:nvCxnSpPr>
      <xdr:spPr>
        <a:xfrm>
          <a:off x="13935075" y="13905230"/>
          <a:ext cx="762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90170</xdr:rowOff>
    </xdr:from>
    <xdr:to>
      <xdr:col>76</xdr:col>
      <xdr:colOff>165100</xdr:colOff>
      <xdr:row>86</xdr:row>
      <xdr:rowOff>20320</xdr:rowOff>
    </xdr:to>
    <xdr:sp macro="" textlink="">
      <xdr:nvSpPr>
        <xdr:cNvPr id="765" name="楕円 764">
          <a:extLst>
            <a:ext uri="{FF2B5EF4-FFF2-40B4-BE49-F238E27FC236}">
              <a16:creationId xmlns:a16="http://schemas.microsoft.com/office/drawing/2014/main" id="{45EAA72C-B8BF-4B25-816A-8CD825D8E7C6}"/>
            </a:ext>
          </a:extLst>
        </xdr:cNvPr>
        <xdr:cNvSpPr/>
      </xdr:nvSpPr>
      <xdr:spPr>
        <a:xfrm>
          <a:off x="13096875" y="138601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132080</xdr:rowOff>
    </xdr:from>
    <xdr:to>
      <xdr:col>81</xdr:col>
      <xdr:colOff>50800</xdr:colOff>
      <xdr:row>85</xdr:row>
      <xdr:rowOff>140970</xdr:rowOff>
    </xdr:to>
    <xdr:cxnSp macro="">
      <xdr:nvCxnSpPr>
        <xdr:cNvPr id="766" name="直線コネクタ 765">
          <a:extLst>
            <a:ext uri="{FF2B5EF4-FFF2-40B4-BE49-F238E27FC236}">
              <a16:creationId xmlns:a16="http://schemas.microsoft.com/office/drawing/2014/main" id="{6020708C-F8DD-4E3D-89FB-CCD17A5075E4}"/>
            </a:ext>
          </a:extLst>
        </xdr:cNvPr>
        <xdr:cNvCxnSpPr/>
      </xdr:nvCxnSpPr>
      <xdr:spPr>
        <a:xfrm flipV="1">
          <a:off x="13144500" y="13905230"/>
          <a:ext cx="790575"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84455</xdr:rowOff>
    </xdr:from>
    <xdr:to>
      <xdr:col>72</xdr:col>
      <xdr:colOff>38100</xdr:colOff>
      <xdr:row>86</xdr:row>
      <xdr:rowOff>14605</xdr:rowOff>
    </xdr:to>
    <xdr:sp macro="" textlink="">
      <xdr:nvSpPr>
        <xdr:cNvPr id="767" name="楕円 766">
          <a:extLst>
            <a:ext uri="{FF2B5EF4-FFF2-40B4-BE49-F238E27FC236}">
              <a16:creationId xmlns:a16="http://schemas.microsoft.com/office/drawing/2014/main" id="{32D0FCA1-C023-4D6A-B77F-5CE31C770838}"/>
            </a:ext>
          </a:extLst>
        </xdr:cNvPr>
        <xdr:cNvSpPr/>
      </xdr:nvSpPr>
      <xdr:spPr>
        <a:xfrm>
          <a:off x="12296775" y="1386078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135255</xdr:rowOff>
    </xdr:from>
    <xdr:to>
      <xdr:col>76</xdr:col>
      <xdr:colOff>114300</xdr:colOff>
      <xdr:row>85</xdr:row>
      <xdr:rowOff>140970</xdr:rowOff>
    </xdr:to>
    <xdr:cxnSp macro="">
      <xdr:nvCxnSpPr>
        <xdr:cNvPr id="768" name="直線コネクタ 767">
          <a:extLst>
            <a:ext uri="{FF2B5EF4-FFF2-40B4-BE49-F238E27FC236}">
              <a16:creationId xmlns:a16="http://schemas.microsoft.com/office/drawing/2014/main" id="{093CCCE3-3F5D-4637-AB6F-CD3469B4CEFE}"/>
            </a:ext>
          </a:extLst>
        </xdr:cNvPr>
        <xdr:cNvCxnSpPr/>
      </xdr:nvCxnSpPr>
      <xdr:spPr>
        <a:xfrm>
          <a:off x="12344400" y="13908405"/>
          <a:ext cx="8001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88265</xdr:rowOff>
    </xdr:from>
    <xdr:to>
      <xdr:col>67</xdr:col>
      <xdr:colOff>101600</xdr:colOff>
      <xdr:row>86</xdr:row>
      <xdr:rowOff>18415</xdr:rowOff>
    </xdr:to>
    <xdr:sp macro="" textlink="">
      <xdr:nvSpPr>
        <xdr:cNvPr id="769" name="楕円 768">
          <a:extLst>
            <a:ext uri="{FF2B5EF4-FFF2-40B4-BE49-F238E27FC236}">
              <a16:creationId xmlns:a16="http://schemas.microsoft.com/office/drawing/2014/main" id="{2B5DCF1E-C8D9-4BEC-A97E-1BA0D75A5225}"/>
            </a:ext>
          </a:extLst>
        </xdr:cNvPr>
        <xdr:cNvSpPr/>
      </xdr:nvSpPr>
      <xdr:spPr>
        <a:xfrm>
          <a:off x="11487150" y="138582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135255</xdr:rowOff>
    </xdr:from>
    <xdr:to>
      <xdr:col>71</xdr:col>
      <xdr:colOff>177800</xdr:colOff>
      <xdr:row>85</xdr:row>
      <xdr:rowOff>139065</xdr:rowOff>
    </xdr:to>
    <xdr:cxnSp macro="">
      <xdr:nvCxnSpPr>
        <xdr:cNvPr id="770" name="直線コネクタ 769">
          <a:extLst>
            <a:ext uri="{FF2B5EF4-FFF2-40B4-BE49-F238E27FC236}">
              <a16:creationId xmlns:a16="http://schemas.microsoft.com/office/drawing/2014/main" id="{6A042715-117B-42B0-B60F-F5F8E4085594}"/>
            </a:ext>
          </a:extLst>
        </xdr:cNvPr>
        <xdr:cNvCxnSpPr/>
      </xdr:nvCxnSpPr>
      <xdr:spPr>
        <a:xfrm flipV="1">
          <a:off x="11534775" y="13908405"/>
          <a:ext cx="809625"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80</xdr:row>
      <xdr:rowOff>107315</xdr:rowOff>
    </xdr:from>
    <xdr:ext cx="405130" cy="259080"/>
    <xdr:sp macro="" textlink="">
      <xdr:nvSpPr>
        <xdr:cNvPr id="771" name="n_1aveValue【消防施設】&#10;有形固定資産減価償却率">
          <a:extLst>
            <a:ext uri="{FF2B5EF4-FFF2-40B4-BE49-F238E27FC236}">
              <a16:creationId xmlns:a16="http://schemas.microsoft.com/office/drawing/2014/main" id="{11B1BDE3-C6BF-4CA3-B4E1-9E6A2DF973BC}"/>
            </a:ext>
          </a:extLst>
        </xdr:cNvPr>
        <xdr:cNvSpPr txBox="1"/>
      </xdr:nvSpPr>
      <xdr:spPr>
        <a:xfrm>
          <a:off x="13745210" y="130676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80</xdr:row>
      <xdr:rowOff>80645</xdr:rowOff>
    </xdr:from>
    <xdr:ext cx="403225" cy="259080"/>
    <xdr:sp macro="" textlink="">
      <xdr:nvSpPr>
        <xdr:cNvPr id="772" name="n_2aveValue【消防施設】&#10;有形固定資産減価償却率">
          <a:extLst>
            <a:ext uri="{FF2B5EF4-FFF2-40B4-BE49-F238E27FC236}">
              <a16:creationId xmlns:a16="http://schemas.microsoft.com/office/drawing/2014/main" id="{5E225CDA-8B2F-4820-9266-C7487BBFC30B}"/>
            </a:ext>
          </a:extLst>
        </xdr:cNvPr>
        <xdr:cNvSpPr txBox="1"/>
      </xdr:nvSpPr>
      <xdr:spPr>
        <a:xfrm>
          <a:off x="12964160" y="13047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80</xdr:row>
      <xdr:rowOff>55880</xdr:rowOff>
    </xdr:from>
    <xdr:ext cx="403225" cy="259080"/>
    <xdr:sp macro="" textlink="">
      <xdr:nvSpPr>
        <xdr:cNvPr id="773" name="n_3aveValue【消防施設】&#10;有形固定資産減価償却率">
          <a:extLst>
            <a:ext uri="{FF2B5EF4-FFF2-40B4-BE49-F238E27FC236}">
              <a16:creationId xmlns:a16="http://schemas.microsoft.com/office/drawing/2014/main" id="{51554E4C-7248-4A80-BE01-527718623A7D}"/>
            </a:ext>
          </a:extLst>
        </xdr:cNvPr>
        <xdr:cNvSpPr txBox="1"/>
      </xdr:nvSpPr>
      <xdr:spPr>
        <a:xfrm>
          <a:off x="12164060" y="1301940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80</xdr:row>
      <xdr:rowOff>160655</xdr:rowOff>
    </xdr:from>
    <xdr:ext cx="403225" cy="259080"/>
    <xdr:sp macro="" textlink="">
      <xdr:nvSpPr>
        <xdr:cNvPr id="774" name="n_4aveValue【消防施設】&#10;有形固定資産減価償却率">
          <a:extLst>
            <a:ext uri="{FF2B5EF4-FFF2-40B4-BE49-F238E27FC236}">
              <a16:creationId xmlns:a16="http://schemas.microsoft.com/office/drawing/2014/main" id="{8F3AEE7E-1373-430F-9BA5-6DBDB08E74F1}"/>
            </a:ext>
          </a:extLst>
        </xdr:cNvPr>
        <xdr:cNvSpPr txBox="1"/>
      </xdr:nvSpPr>
      <xdr:spPr>
        <a:xfrm>
          <a:off x="11354435" y="131273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86</xdr:row>
      <xdr:rowOff>1905</xdr:rowOff>
    </xdr:from>
    <xdr:ext cx="405130" cy="259080"/>
    <xdr:sp macro="" textlink="">
      <xdr:nvSpPr>
        <xdr:cNvPr id="775" name="n_1mainValue【消防施設】&#10;有形固定資産減価償却率">
          <a:extLst>
            <a:ext uri="{FF2B5EF4-FFF2-40B4-BE49-F238E27FC236}">
              <a16:creationId xmlns:a16="http://schemas.microsoft.com/office/drawing/2014/main" id="{8B817A13-FCE8-4AF1-95B8-E8735AC8F9F7}"/>
            </a:ext>
          </a:extLst>
        </xdr:cNvPr>
        <xdr:cNvSpPr txBox="1"/>
      </xdr:nvSpPr>
      <xdr:spPr>
        <a:xfrm>
          <a:off x="13745210" y="139369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86</xdr:row>
      <xdr:rowOff>11430</xdr:rowOff>
    </xdr:from>
    <xdr:ext cx="403225" cy="259080"/>
    <xdr:sp macro="" textlink="">
      <xdr:nvSpPr>
        <xdr:cNvPr id="776" name="n_2mainValue【消防施設】&#10;有形固定資産減価償却率">
          <a:extLst>
            <a:ext uri="{FF2B5EF4-FFF2-40B4-BE49-F238E27FC236}">
              <a16:creationId xmlns:a16="http://schemas.microsoft.com/office/drawing/2014/main" id="{7499F254-C6BE-4120-B4C1-EC6E25B9C5BD}"/>
            </a:ext>
          </a:extLst>
        </xdr:cNvPr>
        <xdr:cNvSpPr txBox="1"/>
      </xdr:nvSpPr>
      <xdr:spPr>
        <a:xfrm>
          <a:off x="12964160" y="1394333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86</xdr:row>
      <xdr:rowOff>6350</xdr:rowOff>
    </xdr:from>
    <xdr:ext cx="403225" cy="257175"/>
    <xdr:sp macro="" textlink="">
      <xdr:nvSpPr>
        <xdr:cNvPr id="777" name="n_3mainValue【消防施設】&#10;有形固定資産減価償却率">
          <a:extLst>
            <a:ext uri="{FF2B5EF4-FFF2-40B4-BE49-F238E27FC236}">
              <a16:creationId xmlns:a16="http://schemas.microsoft.com/office/drawing/2014/main" id="{A31E7805-9725-45D1-8138-9B93F3738D6A}"/>
            </a:ext>
          </a:extLst>
        </xdr:cNvPr>
        <xdr:cNvSpPr txBox="1"/>
      </xdr:nvSpPr>
      <xdr:spPr>
        <a:xfrm>
          <a:off x="12164060" y="1394460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92.1</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86</xdr:row>
      <xdr:rowOff>9525</xdr:rowOff>
    </xdr:from>
    <xdr:ext cx="403225" cy="257175"/>
    <xdr:sp macro="" textlink="">
      <xdr:nvSpPr>
        <xdr:cNvPr id="778" name="n_4mainValue【消防施設】&#10;有形固定資産減価償却率">
          <a:extLst>
            <a:ext uri="{FF2B5EF4-FFF2-40B4-BE49-F238E27FC236}">
              <a16:creationId xmlns:a16="http://schemas.microsoft.com/office/drawing/2014/main" id="{B2A6664E-B6D3-4622-A41B-6C439F72F497}"/>
            </a:ext>
          </a:extLst>
        </xdr:cNvPr>
        <xdr:cNvSpPr txBox="1"/>
      </xdr:nvSpPr>
      <xdr:spPr>
        <a:xfrm>
          <a:off x="11354435" y="1394142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9" name="正方形/長方形 778">
          <a:extLst>
            <a:ext uri="{FF2B5EF4-FFF2-40B4-BE49-F238E27FC236}">
              <a16:creationId xmlns:a16="http://schemas.microsoft.com/office/drawing/2014/main" id="{198025D5-8710-4B59-B70C-8F8E1C52FEA4}"/>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0" name="正方形/長方形 779">
          <a:extLst>
            <a:ext uri="{FF2B5EF4-FFF2-40B4-BE49-F238E27FC236}">
              <a16:creationId xmlns:a16="http://schemas.microsoft.com/office/drawing/2014/main" id="{E5EDED53-D6E8-4DB8-A2F3-ADFF4E68D1D9}"/>
            </a:ext>
          </a:extLst>
        </xdr:cNvPr>
        <xdr:cNvSpPr/>
      </xdr:nvSpPr>
      <xdr:spPr>
        <a:xfrm>
          <a:off x="165830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1" name="正方形/長方形 780">
          <a:extLst>
            <a:ext uri="{FF2B5EF4-FFF2-40B4-BE49-F238E27FC236}">
              <a16:creationId xmlns:a16="http://schemas.microsoft.com/office/drawing/2014/main" id="{851AE7E4-C2A8-4D60-9E39-C6AC205603DE}"/>
            </a:ext>
          </a:extLst>
        </xdr:cNvPr>
        <xdr:cNvSpPr/>
      </xdr:nvSpPr>
      <xdr:spPr>
        <a:xfrm>
          <a:off x="165830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2" name="正方形/長方形 781">
          <a:extLst>
            <a:ext uri="{FF2B5EF4-FFF2-40B4-BE49-F238E27FC236}">
              <a16:creationId xmlns:a16="http://schemas.microsoft.com/office/drawing/2014/main" id="{6985DB05-7AD2-40D6-A155-F2EE4A0D2EA0}"/>
            </a:ext>
          </a:extLst>
        </xdr:cNvPr>
        <xdr:cNvSpPr/>
      </xdr:nvSpPr>
      <xdr:spPr>
        <a:xfrm>
          <a:off x="174879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3" name="正方形/長方形 782">
          <a:extLst>
            <a:ext uri="{FF2B5EF4-FFF2-40B4-BE49-F238E27FC236}">
              <a16:creationId xmlns:a16="http://schemas.microsoft.com/office/drawing/2014/main" id="{4BD78FF2-C4E6-471B-9497-4E62CEC6E86B}"/>
            </a:ext>
          </a:extLst>
        </xdr:cNvPr>
        <xdr:cNvSpPr/>
      </xdr:nvSpPr>
      <xdr:spPr>
        <a:xfrm>
          <a:off x="174879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4" name="正方形/長方形 783">
          <a:extLst>
            <a:ext uri="{FF2B5EF4-FFF2-40B4-BE49-F238E27FC236}">
              <a16:creationId xmlns:a16="http://schemas.microsoft.com/office/drawing/2014/main" id="{91FCA1FB-C103-4BE2-9C52-34F7DDCB5B80}"/>
            </a:ext>
          </a:extLst>
        </xdr:cNvPr>
        <xdr:cNvSpPr/>
      </xdr:nvSpPr>
      <xdr:spPr>
        <a:xfrm>
          <a:off x="185166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5" name="正方形/長方形 784">
          <a:extLst>
            <a:ext uri="{FF2B5EF4-FFF2-40B4-BE49-F238E27FC236}">
              <a16:creationId xmlns:a16="http://schemas.microsoft.com/office/drawing/2014/main" id="{F9272BDA-A57B-49BB-9C87-B28043F17E32}"/>
            </a:ext>
          </a:extLst>
        </xdr:cNvPr>
        <xdr:cNvSpPr/>
      </xdr:nvSpPr>
      <xdr:spPr>
        <a:xfrm>
          <a:off x="185166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6" name="正方形/長方形 785">
          <a:extLst>
            <a:ext uri="{FF2B5EF4-FFF2-40B4-BE49-F238E27FC236}">
              <a16:creationId xmlns:a16="http://schemas.microsoft.com/office/drawing/2014/main" id="{0EA734EB-8082-420A-87B4-B3EED3AF77E1}"/>
            </a:ext>
          </a:extLst>
        </xdr:cNvPr>
        <xdr:cNvSpPr/>
      </xdr:nvSpPr>
      <xdr:spPr>
        <a:xfrm>
          <a:off x="16459200" y="1224915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7980" cy="223520"/>
    <xdr:sp macro="" textlink="">
      <xdr:nvSpPr>
        <xdr:cNvPr id="787" name="テキスト ボックス 786">
          <a:extLst>
            <a:ext uri="{FF2B5EF4-FFF2-40B4-BE49-F238E27FC236}">
              <a16:creationId xmlns:a16="http://schemas.microsoft.com/office/drawing/2014/main" id="{EB8CDC8C-A634-4975-A146-454DEB802DA5}"/>
            </a:ext>
          </a:extLst>
        </xdr:cNvPr>
        <xdr:cNvSpPr txBox="1"/>
      </xdr:nvSpPr>
      <xdr:spPr>
        <a:xfrm>
          <a:off x="16440150" y="12068175"/>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8" name="直線コネクタ 787">
          <a:extLst>
            <a:ext uri="{FF2B5EF4-FFF2-40B4-BE49-F238E27FC236}">
              <a16:creationId xmlns:a16="http://schemas.microsoft.com/office/drawing/2014/main" id="{20D5B213-DFFF-4B79-8FA9-9FDEA1197114}"/>
            </a:ext>
          </a:extLst>
        </xdr:cNvPr>
        <xdr:cNvCxnSpPr/>
      </xdr:nvCxnSpPr>
      <xdr:spPr>
        <a:xfrm>
          <a:off x="16459200" y="144113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789" name="直線コネクタ 788">
          <a:extLst>
            <a:ext uri="{FF2B5EF4-FFF2-40B4-BE49-F238E27FC236}">
              <a16:creationId xmlns:a16="http://schemas.microsoft.com/office/drawing/2014/main" id="{02381BE3-0DC1-452E-8E9D-BBF2C462517B}"/>
            </a:ext>
          </a:extLst>
        </xdr:cNvPr>
        <xdr:cNvCxnSpPr/>
      </xdr:nvCxnSpPr>
      <xdr:spPr>
        <a:xfrm>
          <a:off x="16459200" y="13868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124460</xdr:rowOff>
    </xdr:from>
    <xdr:ext cx="465455" cy="259080"/>
    <xdr:sp macro="" textlink="">
      <xdr:nvSpPr>
        <xdr:cNvPr id="790" name="テキスト ボックス 789">
          <a:extLst>
            <a:ext uri="{FF2B5EF4-FFF2-40B4-BE49-F238E27FC236}">
              <a16:creationId xmlns:a16="http://schemas.microsoft.com/office/drawing/2014/main" id="{730974D3-426B-4602-B493-8EADFB660E9C}"/>
            </a:ext>
          </a:extLst>
        </xdr:cNvPr>
        <xdr:cNvSpPr txBox="1"/>
      </xdr:nvSpPr>
      <xdr:spPr>
        <a:xfrm>
          <a:off x="16052165" y="1373251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1" name="直線コネクタ 790">
          <a:extLst>
            <a:ext uri="{FF2B5EF4-FFF2-40B4-BE49-F238E27FC236}">
              <a16:creationId xmlns:a16="http://schemas.microsoft.com/office/drawing/2014/main" id="{A28ACB84-62AC-46D6-9329-EFA4C23DB907}"/>
            </a:ext>
          </a:extLst>
        </xdr:cNvPr>
        <xdr:cNvCxnSpPr/>
      </xdr:nvCxnSpPr>
      <xdr:spPr>
        <a:xfrm>
          <a:off x="16459200" y="133254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81</xdr:row>
      <xdr:rowOff>67310</xdr:rowOff>
    </xdr:from>
    <xdr:ext cx="465455" cy="259080"/>
    <xdr:sp macro="" textlink="">
      <xdr:nvSpPr>
        <xdr:cNvPr id="792" name="テキスト ボックス 791">
          <a:extLst>
            <a:ext uri="{FF2B5EF4-FFF2-40B4-BE49-F238E27FC236}">
              <a16:creationId xmlns:a16="http://schemas.microsoft.com/office/drawing/2014/main" id="{2EBF78A9-9FAB-442C-9232-35133DBF0C0E}"/>
            </a:ext>
          </a:extLst>
        </xdr:cNvPr>
        <xdr:cNvSpPr txBox="1"/>
      </xdr:nvSpPr>
      <xdr:spPr>
        <a:xfrm>
          <a:off x="16052165" y="1318958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793" name="直線コネクタ 792">
          <a:extLst>
            <a:ext uri="{FF2B5EF4-FFF2-40B4-BE49-F238E27FC236}">
              <a16:creationId xmlns:a16="http://schemas.microsoft.com/office/drawing/2014/main" id="{EB54C49B-BB61-486E-991E-60D0955427E8}"/>
            </a:ext>
          </a:extLst>
        </xdr:cNvPr>
        <xdr:cNvCxnSpPr/>
      </xdr:nvCxnSpPr>
      <xdr:spPr>
        <a:xfrm>
          <a:off x="16459200" y="127920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10160</xdr:rowOff>
    </xdr:from>
    <xdr:ext cx="465455" cy="259080"/>
    <xdr:sp macro="" textlink="">
      <xdr:nvSpPr>
        <xdr:cNvPr id="794" name="テキスト ボックス 793">
          <a:extLst>
            <a:ext uri="{FF2B5EF4-FFF2-40B4-BE49-F238E27FC236}">
              <a16:creationId xmlns:a16="http://schemas.microsoft.com/office/drawing/2014/main" id="{87B0B9EB-B8B2-4DEE-9FA1-7BA8B62A328A}"/>
            </a:ext>
          </a:extLst>
        </xdr:cNvPr>
        <xdr:cNvSpPr txBox="1"/>
      </xdr:nvSpPr>
      <xdr:spPr>
        <a:xfrm>
          <a:off x="16052165" y="126466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5" name="直線コネクタ 794">
          <a:extLst>
            <a:ext uri="{FF2B5EF4-FFF2-40B4-BE49-F238E27FC236}">
              <a16:creationId xmlns:a16="http://schemas.microsoft.com/office/drawing/2014/main" id="{25F22287-68A4-4033-B27E-E09BFB1848C9}"/>
            </a:ext>
          </a:extLst>
        </xdr:cNvPr>
        <xdr:cNvCxnSpPr/>
      </xdr:nvCxnSpPr>
      <xdr:spPr>
        <a:xfrm>
          <a:off x="16459200" y="12249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5455" cy="259080"/>
    <xdr:sp macro="" textlink="">
      <xdr:nvSpPr>
        <xdr:cNvPr id="796" name="テキスト ボックス 795">
          <a:extLst>
            <a:ext uri="{FF2B5EF4-FFF2-40B4-BE49-F238E27FC236}">
              <a16:creationId xmlns:a16="http://schemas.microsoft.com/office/drawing/2014/main" id="{8108BCE3-1192-43D2-AF4D-9C1882EE7B6E}"/>
            </a:ext>
          </a:extLst>
        </xdr:cNvPr>
        <xdr:cNvSpPr txBox="1"/>
      </xdr:nvSpPr>
      <xdr:spPr>
        <a:xfrm>
          <a:off x="16052165" y="121132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7" name="【消防施設】&#10;一人当たり面積グラフ枠">
          <a:extLst>
            <a:ext uri="{FF2B5EF4-FFF2-40B4-BE49-F238E27FC236}">
              <a16:creationId xmlns:a16="http://schemas.microsoft.com/office/drawing/2014/main" id="{689E3798-C7E5-4252-9DB3-9FAA4231F23B}"/>
            </a:ext>
          </a:extLst>
        </xdr:cNvPr>
        <xdr:cNvSpPr/>
      </xdr:nvSpPr>
      <xdr:spPr>
        <a:xfrm>
          <a:off x="16459200" y="1224915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77</xdr:row>
      <xdr:rowOff>152400</xdr:rowOff>
    </xdr:from>
    <xdr:to>
      <xdr:col>116</xdr:col>
      <xdr:colOff>62865</xdr:colOff>
      <xdr:row>84</xdr:row>
      <xdr:rowOff>158115</xdr:rowOff>
    </xdr:to>
    <xdr:cxnSp macro="">
      <xdr:nvCxnSpPr>
        <xdr:cNvPr id="798" name="直線コネクタ 797">
          <a:extLst>
            <a:ext uri="{FF2B5EF4-FFF2-40B4-BE49-F238E27FC236}">
              <a16:creationId xmlns:a16="http://schemas.microsoft.com/office/drawing/2014/main" id="{931D4472-9196-4611-B77D-6105338F5B07}"/>
            </a:ext>
          </a:extLst>
        </xdr:cNvPr>
        <xdr:cNvCxnSpPr/>
      </xdr:nvCxnSpPr>
      <xdr:spPr>
        <a:xfrm flipV="1">
          <a:off x="19954240" y="12630150"/>
          <a:ext cx="0" cy="11423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161925</xdr:rowOff>
    </xdr:from>
    <xdr:ext cx="469900" cy="259080"/>
    <xdr:sp macro="" textlink="">
      <xdr:nvSpPr>
        <xdr:cNvPr id="799" name="【消防施設】&#10;一人当たり面積最小値テキスト">
          <a:extLst>
            <a:ext uri="{FF2B5EF4-FFF2-40B4-BE49-F238E27FC236}">
              <a16:creationId xmlns:a16="http://schemas.microsoft.com/office/drawing/2014/main" id="{B2935A84-D926-44F5-8875-7E0755B3FE22}"/>
            </a:ext>
          </a:extLst>
        </xdr:cNvPr>
        <xdr:cNvSpPr txBox="1"/>
      </xdr:nvSpPr>
      <xdr:spPr>
        <a:xfrm>
          <a:off x="19992975" y="137699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dr:col>115</xdr:col>
      <xdr:colOff>165100</xdr:colOff>
      <xdr:row>84</xdr:row>
      <xdr:rowOff>158115</xdr:rowOff>
    </xdr:from>
    <xdr:to>
      <xdr:col>116</xdr:col>
      <xdr:colOff>152400</xdr:colOff>
      <xdr:row>84</xdr:row>
      <xdr:rowOff>158115</xdr:rowOff>
    </xdr:to>
    <xdr:cxnSp macro="">
      <xdr:nvCxnSpPr>
        <xdr:cNvPr id="800" name="直線コネクタ 799">
          <a:extLst>
            <a:ext uri="{FF2B5EF4-FFF2-40B4-BE49-F238E27FC236}">
              <a16:creationId xmlns:a16="http://schemas.microsoft.com/office/drawing/2014/main" id="{1EFB70A7-06E3-4E42-89FA-EC6D43D3FA79}"/>
            </a:ext>
          </a:extLst>
        </xdr:cNvPr>
        <xdr:cNvCxnSpPr/>
      </xdr:nvCxnSpPr>
      <xdr:spPr>
        <a:xfrm>
          <a:off x="19878675" y="137725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99060</xdr:rowOff>
    </xdr:from>
    <xdr:ext cx="469900" cy="257175"/>
    <xdr:sp macro="" textlink="">
      <xdr:nvSpPr>
        <xdr:cNvPr id="801" name="【消防施設】&#10;一人当たり面積最大値テキスト">
          <a:extLst>
            <a:ext uri="{FF2B5EF4-FFF2-40B4-BE49-F238E27FC236}">
              <a16:creationId xmlns:a16="http://schemas.microsoft.com/office/drawing/2014/main" id="{D3949725-5FF5-42E4-ADBD-2E89E8CEBA07}"/>
            </a:ext>
          </a:extLst>
        </xdr:cNvPr>
        <xdr:cNvSpPr txBox="1"/>
      </xdr:nvSpPr>
      <xdr:spPr>
        <a:xfrm>
          <a:off x="19992975" y="1241806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0.230</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802" name="直線コネクタ 801">
          <a:extLst>
            <a:ext uri="{FF2B5EF4-FFF2-40B4-BE49-F238E27FC236}">
              <a16:creationId xmlns:a16="http://schemas.microsoft.com/office/drawing/2014/main" id="{5EF1C38C-B359-4983-BFE8-64E0CAD84C8D}"/>
            </a:ext>
          </a:extLst>
        </xdr:cNvPr>
        <xdr:cNvCxnSpPr/>
      </xdr:nvCxnSpPr>
      <xdr:spPr>
        <a:xfrm>
          <a:off x="19878675" y="126301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95885</xdr:rowOff>
    </xdr:from>
    <xdr:ext cx="469900" cy="259080"/>
    <xdr:sp macro="" textlink="">
      <xdr:nvSpPr>
        <xdr:cNvPr id="803" name="【消防施設】&#10;一人当たり面積平均値テキスト">
          <a:extLst>
            <a:ext uri="{FF2B5EF4-FFF2-40B4-BE49-F238E27FC236}">
              <a16:creationId xmlns:a16="http://schemas.microsoft.com/office/drawing/2014/main" id="{E0FAB608-DF8E-4462-BC79-3FEDA5A2A335}"/>
            </a:ext>
          </a:extLst>
        </xdr:cNvPr>
        <xdr:cNvSpPr txBox="1"/>
      </xdr:nvSpPr>
      <xdr:spPr>
        <a:xfrm>
          <a:off x="19992975" y="132213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82</xdr:row>
      <xdr:rowOff>73025</xdr:rowOff>
    </xdr:from>
    <xdr:to>
      <xdr:col>116</xdr:col>
      <xdr:colOff>114300</xdr:colOff>
      <xdr:row>83</xdr:row>
      <xdr:rowOff>3175</xdr:rowOff>
    </xdr:to>
    <xdr:sp macro="" textlink="">
      <xdr:nvSpPr>
        <xdr:cNvPr id="804" name="フローチャート: 判断 803">
          <a:extLst>
            <a:ext uri="{FF2B5EF4-FFF2-40B4-BE49-F238E27FC236}">
              <a16:creationId xmlns:a16="http://schemas.microsoft.com/office/drawing/2014/main" id="{1935FD61-1D39-48A1-B67F-E69AB108E112}"/>
            </a:ext>
          </a:extLst>
        </xdr:cNvPr>
        <xdr:cNvSpPr/>
      </xdr:nvSpPr>
      <xdr:spPr>
        <a:xfrm>
          <a:off x="19897725" y="133604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130175</xdr:rowOff>
    </xdr:from>
    <xdr:to>
      <xdr:col>112</xdr:col>
      <xdr:colOff>38100</xdr:colOff>
      <xdr:row>83</xdr:row>
      <xdr:rowOff>60325</xdr:rowOff>
    </xdr:to>
    <xdr:sp macro="" textlink="">
      <xdr:nvSpPr>
        <xdr:cNvPr id="805" name="フローチャート: 判断 804">
          <a:extLst>
            <a:ext uri="{FF2B5EF4-FFF2-40B4-BE49-F238E27FC236}">
              <a16:creationId xmlns:a16="http://schemas.microsoft.com/office/drawing/2014/main" id="{EA1A5C1D-F2FA-4E06-8CB3-2505492BEB63}"/>
            </a:ext>
          </a:extLst>
        </xdr:cNvPr>
        <xdr:cNvSpPr/>
      </xdr:nvSpPr>
      <xdr:spPr>
        <a:xfrm>
          <a:off x="19154775" y="134175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135890</xdr:rowOff>
    </xdr:from>
    <xdr:to>
      <xdr:col>107</xdr:col>
      <xdr:colOff>101600</xdr:colOff>
      <xdr:row>83</xdr:row>
      <xdr:rowOff>66040</xdr:rowOff>
    </xdr:to>
    <xdr:sp macro="" textlink="">
      <xdr:nvSpPr>
        <xdr:cNvPr id="806" name="フローチャート: 判断 805">
          <a:extLst>
            <a:ext uri="{FF2B5EF4-FFF2-40B4-BE49-F238E27FC236}">
              <a16:creationId xmlns:a16="http://schemas.microsoft.com/office/drawing/2014/main" id="{E8BEDACD-C50C-46E6-B881-CAC03AADF5D0}"/>
            </a:ext>
          </a:extLst>
        </xdr:cNvPr>
        <xdr:cNvSpPr/>
      </xdr:nvSpPr>
      <xdr:spPr>
        <a:xfrm>
          <a:off x="18345150" y="134232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135890</xdr:rowOff>
    </xdr:from>
    <xdr:to>
      <xdr:col>102</xdr:col>
      <xdr:colOff>165100</xdr:colOff>
      <xdr:row>83</xdr:row>
      <xdr:rowOff>66040</xdr:rowOff>
    </xdr:to>
    <xdr:sp macro="" textlink="">
      <xdr:nvSpPr>
        <xdr:cNvPr id="807" name="フローチャート: 判断 806">
          <a:extLst>
            <a:ext uri="{FF2B5EF4-FFF2-40B4-BE49-F238E27FC236}">
              <a16:creationId xmlns:a16="http://schemas.microsoft.com/office/drawing/2014/main" id="{512CD4FA-9754-4449-A881-0FEB9D4455D9}"/>
            </a:ext>
          </a:extLst>
        </xdr:cNvPr>
        <xdr:cNvSpPr/>
      </xdr:nvSpPr>
      <xdr:spPr>
        <a:xfrm>
          <a:off x="17554575" y="1342326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81</xdr:row>
      <xdr:rowOff>95885</xdr:rowOff>
    </xdr:from>
    <xdr:to>
      <xdr:col>98</xdr:col>
      <xdr:colOff>38100</xdr:colOff>
      <xdr:row>82</xdr:row>
      <xdr:rowOff>26035</xdr:rowOff>
    </xdr:to>
    <xdr:sp macro="" textlink="">
      <xdr:nvSpPr>
        <xdr:cNvPr id="808" name="フローチャート: 判断 807">
          <a:extLst>
            <a:ext uri="{FF2B5EF4-FFF2-40B4-BE49-F238E27FC236}">
              <a16:creationId xmlns:a16="http://schemas.microsoft.com/office/drawing/2014/main" id="{A0445E5B-E6FA-476C-AE80-D8734241236D}"/>
            </a:ext>
          </a:extLst>
        </xdr:cNvPr>
        <xdr:cNvSpPr/>
      </xdr:nvSpPr>
      <xdr:spPr>
        <a:xfrm>
          <a:off x="16754475" y="132213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809" name="テキスト ボックス 808">
          <a:extLst>
            <a:ext uri="{FF2B5EF4-FFF2-40B4-BE49-F238E27FC236}">
              <a16:creationId xmlns:a16="http://schemas.microsoft.com/office/drawing/2014/main" id="{3128BE43-8D9F-4826-BF05-727B2F20E9A0}"/>
            </a:ext>
          </a:extLst>
        </xdr:cNvPr>
        <xdr:cNvSpPr txBox="1"/>
      </xdr:nvSpPr>
      <xdr:spPr>
        <a:xfrm>
          <a:off x="197834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810" name="テキスト ボックス 809">
          <a:extLst>
            <a:ext uri="{FF2B5EF4-FFF2-40B4-BE49-F238E27FC236}">
              <a16:creationId xmlns:a16="http://schemas.microsoft.com/office/drawing/2014/main" id="{712D1A73-78E0-4D04-B1BE-46623907DE1D}"/>
            </a:ext>
          </a:extLst>
        </xdr:cNvPr>
        <xdr:cNvSpPr txBox="1"/>
      </xdr:nvSpPr>
      <xdr:spPr>
        <a:xfrm>
          <a:off x="190309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811" name="テキスト ボックス 810">
          <a:extLst>
            <a:ext uri="{FF2B5EF4-FFF2-40B4-BE49-F238E27FC236}">
              <a16:creationId xmlns:a16="http://schemas.microsoft.com/office/drawing/2014/main" id="{EA7C9E93-D9A8-46D2-9B7F-5E75F3504418}"/>
            </a:ext>
          </a:extLst>
        </xdr:cNvPr>
        <xdr:cNvSpPr txBox="1"/>
      </xdr:nvSpPr>
      <xdr:spPr>
        <a:xfrm>
          <a:off x="182213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812" name="テキスト ボックス 811">
          <a:extLst>
            <a:ext uri="{FF2B5EF4-FFF2-40B4-BE49-F238E27FC236}">
              <a16:creationId xmlns:a16="http://schemas.microsoft.com/office/drawing/2014/main" id="{A5E31F3D-9649-4D90-ABCC-16CA09CE63F9}"/>
            </a:ext>
          </a:extLst>
        </xdr:cNvPr>
        <xdr:cNvSpPr txBox="1"/>
      </xdr:nvSpPr>
      <xdr:spPr>
        <a:xfrm>
          <a:off x="174307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813" name="テキスト ボックス 812">
          <a:extLst>
            <a:ext uri="{FF2B5EF4-FFF2-40B4-BE49-F238E27FC236}">
              <a16:creationId xmlns:a16="http://schemas.microsoft.com/office/drawing/2014/main" id="{F55E6432-CBE3-40A9-9185-CCD3A89EE0CC}"/>
            </a:ext>
          </a:extLst>
        </xdr:cNvPr>
        <xdr:cNvSpPr txBox="1"/>
      </xdr:nvSpPr>
      <xdr:spPr>
        <a:xfrm>
          <a:off x="166306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83</xdr:row>
      <xdr:rowOff>141605</xdr:rowOff>
    </xdr:from>
    <xdr:to>
      <xdr:col>116</xdr:col>
      <xdr:colOff>114300</xdr:colOff>
      <xdr:row>84</xdr:row>
      <xdr:rowOff>71755</xdr:rowOff>
    </xdr:to>
    <xdr:sp macro="" textlink="">
      <xdr:nvSpPr>
        <xdr:cNvPr id="814" name="楕円 813">
          <a:extLst>
            <a:ext uri="{FF2B5EF4-FFF2-40B4-BE49-F238E27FC236}">
              <a16:creationId xmlns:a16="http://schemas.microsoft.com/office/drawing/2014/main" id="{4A54BC13-3292-49F9-9B69-E0EC403D80FF}"/>
            </a:ext>
          </a:extLst>
        </xdr:cNvPr>
        <xdr:cNvSpPr/>
      </xdr:nvSpPr>
      <xdr:spPr>
        <a:xfrm>
          <a:off x="19897725" y="1359408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120650</xdr:rowOff>
    </xdr:from>
    <xdr:ext cx="469900" cy="257175"/>
    <xdr:sp macro="" textlink="">
      <xdr:nvSpPr>
        <xdr:cNvPr id="815" name="【消防施設】&#10;一人当たり面積該当値テキスト">
          <a:extLst>
            <a:ext uri="{FF2B5EF4-FFF2-40B4-BE49-F238E27FC236}">
              <a16:creationId xmlns:a16="http://schemas.microsoft.com/office/drawing/2014/main" id="{C6BFA59F-9C78-4525-8EBD-5E2329F3B907}"/>
            </a:ext>
          </a:extLst>
        </xdr:cNvPr>
        <xdr:cNvSpPr txBox="1"/>
      </xdr:nvSpPr>
      <xdr:spPr>
        <a:xfrm>
          <a:off x="19992975" y="1357312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83</xdr:row>
      <xdr:rowOff>10160</xdr:rowOff>
    </xdr:from>
    <xdr:to>
      <xdr:col>112</xdr:col>
      <xdr:colOff>38100</xdr:colOff>
      <xdr:row>83</xdr:row>
      <xdr:rowOff>111760</xdr:rowOff>
    </xdr:to>
    <xdr:sp macro="" textlink="">
      <xdr:nvSpPr>
        <xdr:cNvPr id="816" name="楕円 815">
          <a:extLst>
            <a:ext uri="{FF2B5EF4-FFF2-40B4-BE49-F238E27FC236}">
              <a16:creationId xmlns:a16="http://schemas.microsoft.com/office/drawing/2014/main" id="{D6210648-C8F6-48B9-B5C7-4AA68B1381FC}"/>
            </a:ext>
          </a:extLst>
        </xdr:cNvPr>
        <xdr:cNvSpPr/>
      </xdr:nvSpPr>
      <xdr:spPr>
        <a:xfrm>
          <a:off x="19154775" y="1345628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60960</xdr:rowOff>
    </xdr:from>
    <xdr:to>
      <xdr:col>116</xdr:col>
      <xdr:colOff>63500</xdr:colOff>
      <xdr:row>84</xdr:row>
      <xdr:rowOff>20955</xdr:rowOff>
    </xdr:to>
    <xdr:cxnSp macro="">
      <xdr:nvCxnSpPr>
        <xdr:cNvPr id="817" name="直線コネクタ 816">
          <a:extLst>
            <a:ext uri="{FF2B5EF4-FFF2-40B4-BE49-F238E27FC236}">
              <a16:creationId xmlns:a16="http://schemas.microsoft.com/office/drawing/2014/main" id="{8B15257E-D682-4CE8-A94C-F77E2E71C18E}"/>
            </a:ext>
          </a:extLst>
        </xdr:cNvPr>
        <xdr:cNvCxnSpPr/>
      </xdr:nvCxnSpPr>
      <xdr:spPr>
        <a:xfrm>
          <a:off x="19202400" y="13513435"/>
          <a:ext cx="752475" cy="118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10160</xdr:rowOff>
    </xdr:from>
    <xdr:to>
      <xdr:col>107</xdr:col>
      <xdr:colOff>101600</xdr:colOff>
      <xdr:row>83</xdr:row>
      <xdr:rowOff>111760</xdr:rowOff>
    </xdr:to>
    <xdr:sp macro="" textlink="">
      <xdr:nvSpPr>
        <xdr:cNvPr id="818" name="楕円 817">
          <a:extLst>
            <a:ext uri="{FF2B5EF4-FFF2-40B4-BE49-F238E27FC236}">
              <a16:creationId xmlns:a16="http://schemas.microsoft.com/office/drawing/2014/main" id="{486112D5-F6B5-4730-9181-7F0D1FB3A374}"/>
            </a:ext>
          </a:extLst>
        </xdr:cNvPr>
        <xdr:cNvSpPr/>
      </xdr:nvSpPr>
      <xdr:spPr>
        <a:xfrm>
          <a:off x="18345150" y="1345628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60960</xdr:rowOff>
    </xdr:from>
    <xdr:to>
      <xdr:col>111</xdr:col>
      <xdr:colOff>177800</xdr:colOff>
      <xdr:row>83</xdr:row>
      <xdr:rowOff>60960</xdr:rowOff>
    </xdr:to>
    <xdr:cxnSp macro="">
      <xdr:nvCxnSpPr>
        <xdr:cNvPr id="819" name="直線コネクタ 818">
          <a:extLst>
            <a:ext uri="{FF2B5EF4-FFF2-40B4-BE49-F238E27FC236}">
              <a16:creationId xmlns:a16="http://schemas.microsoft.com/office/drawing/2014/main" id="{AA4EAA33-1BA7-4922-82A5-1B574F1D8DAE}"/>
            </a:ext>
          </a:extLst>
        </xdr:cNvPr>
        <xdr:cNvCxnSpPr/>
      </xdr:nvCxnSpPr>
      <xdr:spPr>
        <a:xfrm>
          <a:off x="18392775" y="13513435"/>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15875</xdr:rowOff>
    </xdr:from>
    <xdr:to>
      <xdr:col>102</xdr:col>
      <xdr:colOff>165100</xdr:colOff>
      <xdr:row>83</xdr:row>
      <xdr:rowOff>117475</xdr:rowOff>
    </xdr:to>
    <xdr:sp macro="" textlink="">
      <xdr:nvSpPr>
        <xdr:cNvPr id="820" name="楕円 819">
          <a:extLst>
            <a:ext uri="{FF2B5EF4-FFF2-40B4-BE49-F238E27FC236}">
              <a16:creationId xmlns:a16="http://schemas.microsoft.com/office/drawing/2014/main" id="{8839C254-08FB-482B-8853-FC305F26E448}"/>
            </a:ext>
          </a:extLst>
        </xdr:cNvPr>
        <xdr:cNvSpPr/>
      </xdr:nvSpPr>
      <xdr:spPr>
        <a:xfrm>
          <a:off x="17554575" y="134651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60960</xdr:rowOff>
    </xdr:from>
    <xdr:to>
      <xdr:col>107</xdr:col>
      <xdr:colOff>50800</xdr:colOff>
      <xdr:row>83</xdr:row>
      <xdr:rowOff>66675</xdr:rowOff>
    </xdr:to>
    <xdr:cxnSp macro="">
      <xdr:nvCxnSpPr>
        <xdr:cNvPr id="821" name="直線コネクタ 820">
          <a:extLst>
            <a:ext uri="{FF2B5EF4-FFF2-40B4-BE49-F238E27FC236}">
              <a16:creationId xmlns:a16="http://schemas.microsoft.com/office/drawing/2014/main" id="{3CD97F8A-475B-42B9-AE0C-281137CD2264}"/>
            </a:ext>
          </a:extLst>
        </xdr:cNvPr>
        <xdr:cNvCxnSpPr/>
      </xdr:nvCxnSpPr>
      <xdr:spPr>
        <a:xfrm flipV="1">
          <a:off x="17602200" y="13513435"/>
          <a:ext cx="7905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15875</xdr:rowOff>
    </xdr:from>
    <xdr:to>
      <xdr:col>98</xdr:col>
      <xdr:colOff>38100</xdr:colOff>
      <xdr:row>83</xdr:row>
      <xdr:rowOff>117475</xdr:rowOff>
    </xdr:to>
    <xdr:sp macro="" textlink="">
      <xdr:nvSpPr>
        <xdr:cNvPr id="822" name="楕円 821">
          <a:extLst>
            <a:ext uri="{FF2B5EF4-FFF2-40B4-BE49-F238E27FC236}">
              <a16:creationId xmlns:a16="http://schemas.microsoft.com/office/drawing/2014/main" id="{7A46C2C1-7C92-4F36-8F99-59223E99FBF0}"/>
            </a:ext>
          </a:extLst>
        </xdr:cNvPr>
        <xdr:cNvSpPr/>
      </xdr:nvSpPr>
      <xdr:spPr>
        <a:xfrm>
          <a:off x="16754475" y="134651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66675</xdr:rowOff>
    </xdr:from>
    <xdr:to>
      <xdr:col>102</xdr:col>
      <xdr:colOff>114300</xdr:colOff>
      <xdr:row>83</xdr:row>
      <xdr:rowOff>66675</xdr:rowOff>
    </xdr:to>
    <xdr:cxnSp macro="">
      <xdr:nvCxnSpPr>
        <xdr:cNvPr id="823" name="直線コネクタ 822">
          <a:extLst>
            <a:ext uri="{FF2B5EF4-FFF2-40B4-BE49-F238E27FC236}">
              <a16:creationId xmlns:a16="http://schemas.microsoft.com/office/drawing/2014/main" id="{DA4D9419-B30B-4811-88F9-84DBC12CCDF3}"/>
            </a:ext>
          </a:extLst>
        </xdr:cNvPr>
        <xdr:cNvCxnSpPr/>
      </xdr:nvCxnSpPr>
      <xdr:spPr>
        <a:xfrm>
          <a:off x="16802100" y="1351280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81</xdr:row>
      <xdr:rowOff>76835</xdr:rowOff>
    </xdr:from>
    <xdr:ext cx="469900" cy="257175"/>
    <xdr:sp macro="" textlink="">
      <xdr:nvSpPr>
        <xdr:cNvPr id="824" name="n_1aveValue【消防施設】&#10;一人当たり面積">
          <a:extLst>
            <a:ext uri="{FF2B5EF4-FFF2-40B4-BE49-F238E27FC236}">
              <a16:creationId xmlns:a16="http://schemas.microsoft.com/office/drawing/2014/main" id="{214D378A-A3D7-48D6-A748-18A68D2EA787}"/>
            </a:ext>
          </a:extLst>
        </xdr:cNvPr>
        <xdr:cNvSpPr txBox="1"/>
      </xdr:nvSpPr>
      <xdr:spPr>
        <a:xfrm>
          <a:off x="18983325" y="1320228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81</xdr:row>
      <xdr:rowOff>82550</xdr:rowOff>
    </xdr:from>
    <xdr:ext cx="467995" cy="259080"/>
    <xdr:sp macro="" textlink="">
      <xdr:nvSpPr>
        <xdr:cNvPr id="825" name="n_2aveValue【消防施設】&#10;一人当たり面積">
          <a:extLst>
            <a:ext uri="{FF2B5EF4-FFF2-40B4-BE49-F238E27FC236}">
              <a16:creationId xmlns:a16="http://schemas.microsoft.com/office/drawing/2014/main" id="{DC2C9784-5347-453F-935D-A03D2646E78D}"/>
            </a:ext>
          </a:extLst>
        </xdr:cNvPr>
        <xdr:cNvSpPr txBox="1"/>
      </xdr:nvSpPr>
      <xdr:spPr>
        <a:xfrm>
          <a:off x="18183225" y="1321117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81</xdr:row>
      <xdr:rowOff>82550</xdr:rowOff>
    </xdr:from>
    <xdr:ext cx="467995" cy="259080"/>
    <xdr:sp macro="" textlink="">
      <xdr:nvSpPr>
        <xdr:cNvPr id="826" name="n_3aveValue【消防施設】&#10;一人当たり面積">
          <a:extLst>
            <a:ext uri="{FF2B5EF4-FFF2-40B4-BE49-F238E27FC236}">
              <a16:creationId xmlns:a16="http://schemas.microsoft.com/office/drawing/2014/main" id="{B5DEB121-7404-41D4-ABD6-05920A2F4C21}"/>
            </a:ext>
          </a:extLst>
        </xdr:cNvPr>
        <xdr:cNvSpPr txBox="1"/>
      </xdr:nvSpPr>
      <xdr:spPr>
        <a:xfrm>
          <a:off x="17383125" y="1321117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80</xdr:row>
      <xdr:rowOff>42545</xdr:rowOff>
    </xdr:from>
    <xdr:ext cx="467995" cy="257175"/>
    <xdr:sp macro="" textlink="">
      <xdr:nvSpPr>
        <xdr:cNvPr id="827" name="n_4aveValue【消防施設】&#10;一人当たり面積">
          <a:extLst>
            <a:ext uri="{FF2B5EF4-FFF2-40B4-BE49-F238E27FC236}">
              <a16:creationId xmlns:a16="http://schemas.microsoft.com/office/drawing/2014/main" id="{632D9259-35FB-411F-92C9-B81C60AEFA0A}"/>
            </a:ext>
          </a:extLst>
        </xdr:cNvPr>
        <xdr:cNvSpPr txBox="1"/>
      </xdr:nvSpPr>
      <xdr:spPr>
        <a:xfrm>
          <a:off x="16592550" y="1300924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83</xdr:row>
      <xdr:rowOff>102870</xdr:rowOff>
    </xdr:from>
    <xdr:ext cx="469900" cy="259080"/>
    <xdr:sp macro="" textlink="">
      <xdr:nvSpPr>
        <xdr:cNvPr id="828" name="n_1mainValue【消防施設】&#10;一人当たり面積">
          <a:extLst>
            <a:ext uri="{FF2B5EF4-FFF2-40B4-BE49-F238E27FC236}">
              <a16:creationId xmlns:a16="http://schemas.microsoft.com/office/drawing/2014/main" id="{A7BA7AEE-F12D-4D44-964D-94C026559F46}"/>
            </a:ext>
          </a:extLst>
        </xdr:cNvPr>
        <xdr:cNvSpPr txBox="1"/>
      </xdr:nvSpPr>
      <xdr:spPr>
        <a:xfrm>
          <a:off x="18983325" y="135553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83</xdr:row>
      <xdr:rowOff>102870</xdr:rowOff>
    </xdr:from>
    <xdr:ext cx="467995" cy="259080"/>
    <xdr:sp macro="" textlink="">
      <xdr:nvSpPr>
        <xdr:cNvPr id="829" name="n_2mainValue【消防施設】&#10;一人当たり面積">
          <a:extLst>
            <a:ext uri="{FF2B5EF4-FFF2-40B4-BE49-F238E27FC236}">
              <a16:creationId xmlns:a16="http://schemas.microsoft.com/office/drawing/2014/main" id="{0F50BD1F-63A1-4748-B15F-EDDC2B3E0693}"/>
            </a:ext>
          </a:extLst>
        </xdr:cNvPr>
        <xdr:cNvSpPr txBox="1"/>
      </xdr:nvSpPr>
      <xdr:spPr>
        <a:xfrm>
          <a:off x="18183225" y="1355534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83</xdr:row>
      <xdr:rowOff>109220</xdr:rowOff>
    </xdr:from>
    <xdr:ext cx="467995" cy="257175"/>
    <xdr:sp macro="" textlink="">
      <xdr:nvSpPr>
        <xdr:cNvPr id="830" name="n_3mainValue【消防施設】&#10;一人当たり面積">
          <a:extLst>
            <a:ext uri="{FF2B5EF4-FFF2-40B4-BE49-F238E27FC236}">
              <a16:creationId xmlns:a16="http://schemas.microsoft.com/office/drawing/2014/main" id="{946BA816-C01B-4F20-83AC-71BE1B43D497}"/>
            </a:ext>
          </a:extLst>
        </xdr:cNvPr>
        <xdr:cNvSpPr txBox="1"/>
      </xdr:nvSpPr>
      <xdr:spPr>
        <a:xfrm>
          <a:off x="17383125" y="1355534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0.065</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83</xdr:row>
      <xdr:rowOff>109220</xdr:rowOff>
    </xdr:from>
    <xdr:ext cx="467995" cy="257175"/>
    <xdr:sp macro="" textlink="">
      <xdr:nvSpPr>
        <xdr:cNvPr id="831" name="n_4mainValue【消防施設】&#10;一人当たり面積">
          <a:extLst>
            <a:ext uri="{FF2B5EF4-FFF2-40B4-BE49-F238E27FC236}">
              <a16:creationId xmlns:a16="http://schemas.microsoft.com/office/drawing/2014/main" id="{6E792F89-7EAA-4647-838D-351CFD44FA65}"/>
            </a:ext>
          </a:extLst>
        </xdr:cNvPr>
        <xdr:cNvSpPr txBox="1"/>
      </xdr:nvSpPr>
      <xdr:spPr>
        <a:xfrm>
          <a:off x="16592550" y="1355534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2" name="正方形/長方形 831">
          <a:extLst>
            <a:ext uri="{FF2B5EF4-FFF2-40B4-BE49-F238E27FC236}">
              <a16:creationId xmlns:a16="http://schemas.microsoft.com/office/drawing/2014/main" id="{EC2DC526-55D9-49A5-825B-B7DE176E6D79}"/>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3" name="正方形/長方形 832">
          <a:extLst>
            <a:ext uri="{FF2B5EF4-FFF2-40B4-BE49-F238E27FC236}">
              <a16:creationId xmlns:a16="http://schemas.microsoft.com/office/drawing/2014/main" id="{135CC4B8-F349-47CE-9A87-82BBBAC92C77}"/>
            </a:ext>
          </a:extLst>
        </xdr:cNvPr>
        <xdr:cNvSpPr/>
      </xdr:nvSpPr>
      <xdr:spPr>
        <a:xfrm>
          <a:off x="113157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4" name="正方形/長方形 833">
          <a:extLst>
            <a:ext uri="{FF2B5EF4-FFF2-40B4-BE49-F238E27FC236}">
              <a16:creationId xmlns:a16="http://schemas.microsoft.com/office/drawing/2014/main" id="{938534F7-2010-4013-B798-3BB197E7718A}"/>
            </a:ext>
          </a:extLst>
        </xdr:cNvPr>
        <xdr:cNvSpPr/>
      </xdr:nvSpPr>
      <xdr:spPr>
        <a:xfrm>
          <a:off x="113157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5" name="正方形/長方形 834">
          <a:extLst>
            <a:ext uri="{FF2B5EF4-FFF2-40B4-BE49-F238E27FC236}">
              <a16:creationId xmlns:a16="http://schemas.microsoft.com/office/drawing/2014/main" id="{97A670F3-6469-4043-9D90-96040A87CC7F}"/>
            </a:ext>
          </a:extLst>
        </xdr:cNvPr>
        <xdr:cNvSpPr/>
      </xdr:nvSpPr>
      <xdr:spPr>
        <a:xfrm>
          <a:off x="122396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6" name="正方形/長方形 835">
          <a:extLst>
            <a:ext uri="{FF2B5EF4-FFF2-40B4-BE49-F238E27FC236}">
              <a16:creationId xmlns:a16="http://schemas.microsoft.com/office/drawing/2014/main" id="{25946A24-4678-42C7-A567-08DC8CC1F999}"/>
            </a:ext>
          </a:extLst>
        </xdr:cNvPr>
        <xdr:cNvSpPr/>
      </xdr:nvSpPr>
      <xdr:spPr>
        <a:xfrm>
          <a:off x="122396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7" name="正方形/長方形 836">
          <a:extLst>
            <a:ext uri="{FF2B5EF4-FFF2-40B4-BE49-F238E27FC236}">
              <a16:creationId xmlns:a16="http://schemas.microsoft.com/office/drawing/2014/main" id="{A0784260-31E7-4DDB-8A20-C9E9D95D413E}"/>
            </a:ext>
          </a:extLst>
        </xdr:cNvPr>
        <xdr:cNvSpPr/>
      </xdr:nvSpPr>
      <xdr:spPr>
        <a:xfrm>
          <a:off x="132683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8" name="正方形/長方形 837">
          <a:extLst>
            <a:ext uri="{FF2B5EF4-FFF2-40B4-BE49-F238E27FC236}">
              <a16:creationId xmlns:a16="http://schemas.microsoft.com/office/drawing/2014/main" id="{06157562-D527-43AA-A67B-85C501EBC885}"/>
            </a:ext>
          </a:extLst>
        </xdr:cNvPr>
        <xdr:cNvSpPr/>
      </xdr:nvSpPr>
      <xdr:spPr>
        <a:xfrm>
          <a:off x="132683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9" name="正方形/長方形 838">
          <a:extLst>
            <a:ext uri="{FF2B5EF4-FFF2-40B4-BE49-F238E27FC236}">
              <a16:creationId xmlns:a16="http://schemas.microsoft.com/office/drawing/2014/main" id="{2A8C0169-A53D-4288-AE4D-D5BCDA31DBD4}"/>
            </a:ext>
          </a:extLst>
        </xdr:cNvPr>
        <xdr:cNvSpPr/>
      </xdr:nvSpPr>
      <xdr:spPr>
        <a:xfrm>
          <a:off x="11210925" y="1590675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6545" cy="225425"/>
    <xdr:sp macro="" textlink="">
      <xdr:nvSpPr>
        <xdr:cNvPr id="840" name="テキスト ボックス 839">
          <a:extLst>
            <a:ext uri="{FF2B5EF4-FFF2-40B4-BE49-F238E27FC236}">
              <a16:creationId xmlns:a16="http://schemas.microsoft.com/office/drawing/2014/main" id="{18514DC5-D488-4487-A230-A16A7C03A5BC}"/>
            </a:ext>
          </a:extLst>
        </xdr:cNvPr>
        <xdr:cNvSpPr txBox="1"/>
      </xdr:nvSpPr>
      <xdr:spPr>
        <a:xfrm>
          <a:off x="11172825" y="1571625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1" name="直線コネクタ 840">
          <a:extLst>
            <a:ext uri="{FF2B5EF4-FFF2-40B4-BE49-F238E27FC236}">
              <a16:creationId xmlns:a16="http://schemas.microsoft.com/office/drawing/2014/main" id="{44A29AFD-DEF6-4F4A-8DA3-799E637AC62E}"/>
            </a:ext>
          </a:extLst>
        </xdr:cNvPr>
        <xdr:cNvCxnSpPr/>
      </xdr:nvCxnSpPr>
      <xdr:spPr>
        <a:xfrm>
          <a:off x="11210925" y="181927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5455" cy="259080"/>
    <xdr:sp macro="" textlink="">
      <xdr:nvSpPr>
        <xdr:cNvPr id="842" name="テキスト ボックス 841">
          <a:extLst>
            <a:ext uri="{FF2B5EF4-FFF2-40B4-BE49-F238E27FC236}">
              <a16:creationId xmlns:a16="http://schemas.microsoft.com/office/drawing/2014/main" id="{3A174E69-6546-4FA5-8EDD-ABAF0CD0B5B3}"/>
            </a:ext>
          </a:extLst>
        </xdr:cNvPr>
        <xdr:cNvSpPr txBox="1"/>
      </xdr:nvSpPr>
      <xdr:spPr>
        <a:xfrm>
          <a:off x="10794365" y="1804733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3" name="直線コネクタ 842">
          <a:extLst>
            <a:ext uri="{FF2B5EF4-FFF2-40B4-BE49-F238E27FC236}">
              <a16:creationId xmlns:a16="http://schemas.microsoft.com/office/drawing/2014/main" id="{7893E9ED-8C4E-4C95-89C9-7D49CCDD4AE9}"/>
            </a:ext>
          </a:extLst>
        </xdr:cNvPr>
        <xdr:cNvCxnSpPr/>
      </xdr:nvCxnSpPr>
      <xdr:spPr>
        <a:xfrm>
          <a:off x="11210925" y="178117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5455" cy="259080"/>
    <xdr:sp macro="" textlink="">
      <xdr:nvSpPr>
        <xdr:cNvPr id="844" name="テキスト ボックス 843">
          <a:extLst>
            <a:ext uri="{FF2B5EF4-FFF2-40B4-BE49-F238E27FC236}">
              <a16:creationId xmlns:a16="http://schemas.microsoft.com/office/drawing/2014/main" id="{BE70836E-4B89-47D3-89B0-F34FF72D9F50}"/>
            </a:ext>
          </a:extLst>
        </xdr:cNvPr>
        <xdr:cNvSpPr txBox="1"/>
      </xdr:nvSpPr>
      <xdr:spPr>
        <a:xfrm>
          <a:off x="10794365" y="1766633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5" name="直線コネクタ 844">
          <a:extLst>
            <a:ext uri="{FF2B5EF4-FFF2-40B4-BE49-F238E27FC236}">
              <a16:creationId xmlns:a16="http://schemas.microsoft.com/office/drawing/2014/main" id="{30E910FE-985F-443B-A2BA-188A9455FD06}"/>
            </a:ext>
          </a:extLst>
        </xdr:cNvPr>
        <xdr:cNvCxnSpPr/>
      </xdr:nvCxnSpPr>
      <xdr:spPr>
        <a:xfrm>
          <a:off x="11210925" y="174307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3225" cy="257175"/>
    <xdr:sp macro="" textlink="">
      <xdr:nvSpPr>
        <xdr:cNvPr id="846" name="テキスト ボックス 845">
          <a:extLst>
            <a:ext uri="{FF2B5EF4-FFF2-40B4-BE49-F238E27FC236}">
              <a16:creationId xmlns:a16="http://schemas.microsoft.com/office/drawing/2014/main" id="{390754D5-F1E7-4277-A697-692841ACE614}"/>
            </a:ext>
          </a:extLst>
        </xdr:cNvPr>
        <xdr:cNvSpPr txBox="1"/>
      </xdr:nvSpPr>
      <xdr:spPr>
        <a:xfrm>
          <a:off x="10845800" y="1728533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7" name="直線コネクタ 846">
          <a:extLst>
            <a:ext uri="{FF2B5EF4-FFF2-40B4-BE49-F238E27FC236}">
              <a16:creationId xmlns:a16="http://schemas.microsoft.com/office/drawing/2014/main" id="{656694C2-9783-4AEB-8D0E-920A9459C8D1}"/>
            </a:ext>
          </a:extLst>
        </xdr:cNvPr>
        <xdr:cNvCxnSpPr/>
      </xdr:nvCxnSpPr>
      <xdr:spPr>
        <a:xfrm>
          <a:off x="11210925" y="170497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3225" cy="259080"/>
    <xdr:sp macro="" textlink="">
      <xdr:nvSpPr>
        <xdr:cNvPr id="848" name="テキスト ボックス 847">
          <a:extLst>
            <a:ext uri="{FF2B5EF4-FFF2-40B4-BE49-F238E27FC236}">
              <a16:creationId xmlns:a16="http://schemas.microsoft.com/office/drawing/2014/main" id="{3FF95FD0-B101-460B-B2F1-467538199346}"/>
            </a:ext>
          </a:extLst>
        </xdr:cNvPr>
        <xdr:cNvSpPr txBox="1"/>
      </xdr:nvSpPr>
      <xdr:spPr>
        <a:xfrm>
          <a:off x="10845800" y="169043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9" name="直線コネクタ 848">
          <a:extLst>
            <a:ext uri="{FF2B5EF4-FFF2-40B4-BE49-F238E27FC236}">
              <a16:creationId xmlns:a16="http://schemas.microsoft.com/office/drawing/2014/main" id="{BC10199A-BC91-454B-A97E-0C56823733ED}"/>
            </a:ext>
          </a:extLst>
        </xdr:cNvPr>
        <xdr:cNvCxnSpPr/>
      </xdr:nvCxnSpPr>
      <xdr:spPr>
        <a:xfrm>
          <a:off x="11210925" y="166687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3225" cy="259080"/>
    <xdr:sp macro="" textlink="">
      <xdr:nvSpPr>
        <xdr:cNvPr id="850" name="テキスト ボックス 849">
          <a:extLst>
            <a:ext uri="{FF2B5EF4-FFF2-40B4-BE49-F238E27FC236}">
              <a16:creationId xmlns:a16="http://schemas.microsoft.com/office/drawing/2014/main" id="{79B0DF8D-5018-411F-9B64-1DE78346906E}"/>
            </a:ext>
          </a:extLst>
        </xdr:cNvPr>
        <xdr:cNvSpPr txBox="1"/>
      </xdr:nvSpPr>
      <xdr:spPr>
        <a:xfrm>
          <a:off x="10845800" y="165233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1" name="直線コネクタ 850">
          <a:extLst>
            <a:ext uri="{FF2B5EF4-FFF2-40B4-BE49-F238E27FC236}">
              <a16:creationId xmlns:a16="http://schemas.microsoft.com/office/drawing/2014/main" id="{2ACA499E-39AE-4D6F-99E2-A81A93A1C70E}"/>
            </a:ext>
          </a:extLst>
        </xdr:cNvPr>
        <xdr:cNvCxnSpPr/>
      </xdr:nvCxnSpPr>
      <xdr:spPr>
        <a:xfrm>
          <a:off x="11210925" y="162877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3225" cy="257175"/>
    <xdr:sp macro="" textlink="">
      <xdr:nvSpPr>
        <xdr:cNvPr id="852" name="テキスト ボックス 851">
          <a:extLst>
            <a:ext uri="{FF2B5EF4-FFF2-40B4-BE49-F238E27FC236}">
              <a16:creationId xmlns:a16="http://schemas.microsoft.com/office/drawing/2014/main" id="{68C87115-9435-4437-8953-87148D8285FF}"/>
            </a:ext>
          </a:extLst>
        </xdr:cNvPr>
        <xdr:cNvSpPr txBox="1"/>
      </xdr:nvSpPr>
      <xdr:spPr>
        <a:xfrm>
          <a:off x="10845800" y="1614233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a:extLst>
            <a:ext uri="{FF2B5EF4-FFF2-40B4-BE49-F238E27FC236}">
              <a16:creationId xmlns:a16="http://schemas.microsoft.com/office/drawing/2014/main" id="{F332701F-6911-4641-961C-2C22F3E221C2}"/>
            </a:ext>
          </a:extLst>
        </xdr:cNvPr>
        <xdr:cNvCxnSpPr/>
      </xdr:nvCxnSpPr>
      <xdr:spPr>
        <a:xfrm>
          <a:off x="11210925" y="159067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7185" cy="259080"/>
    <xdr:sp macro="" textlink="">
      <xdr:nvSpPr>
        <xdr:cNvPr id="854" name="テキスト ボックス 853">
          <a:extLst>
            <a:ext uri="{FF2B5EF4-FFF2-40B4-BE49-F238E27FC236}">
              <a16:creationId xmlns:a16="http://schemas.microsoft.com/office/drawing/2014/main" id="{16A9BFE0-834B-4C65-9222-B03784C92BFE}"/>
            </a:ext>
          </a:extLst>
        </xdr:cNvPr>
        <xdr:cNvSpPr txBox="1"/>
      </xdr:nvSpPr>
      <xdr:spPr>
        <a:xfrm>
          <a:off x="10903585" y="15761335"/>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5" name="【庁舎】&#10;有形固定資産減価償却率グラフ枠">
          <a:extLst>
            <a:ext uri="{FF2B5EF4-FFF2-40B4-BE49-F238E27FC236}">
              <a16:creationId xmlns:a16="http://schemas.microsoft.com/office/drawing/2014/main" id="{48C58380-D93B-43BA-956C-972D0FF0257E}"/>
            </a:ext>
          </a:extLst>
        </xdr:cNvPr>
        <xdr:cNvSpPr/>
      </xdr:nvSpPr>
      <xdr:spPr>
        <a:xfrm>
          <a:off x="11210925" y="1590675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104775</xdr:rowOff>
    </xdr:from>
    <xdr:to>
      <xdr:col>85</xdr:col>
      <xdr:colOff>126365</xdr:colOff>
      <xdr:row>108</xdr:row>
      <xdr:rowOff>152400</xdr:rowOff>
    </xdr:to>
    <xdr:cxnSp macro="">
      <xdr:nvCxnSpPr>
        <xdr:cNvPr id="856" name="直線コネクタ 855">
          <a:extLst>
            <a:ext uri="{FF2B5EF4-FFF2-40B4-BE49-F238E27FC236}">
              <a16:creationId xmlns:a16="http://schemas.microsoft.com/office/drawing/2014/main" id="{7522A399-7E04-4E20-B777-B47803E80461}"/>
            </a:ext>
          </a:extLst>
        </xdr:cNvPr>
        <xdr:cNvCxnSpPr/>
      </xdr:nvCxnSpPr>
      <xdr:spPr>
        <a:xfrm flipV="1">
          <a:off x="14696440" y="16217900"/>
          <a:ext cx="0" cy="1593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156210</xdr:rowOff>
    </xdr:from>
    <xdr:ext cx="469900" cy="257175"/>
    <xdr:sp macro="" textlink="">
      <xdr:nvSpPr>
        <xdr:cNvPr id="857" name="【庁舎】&#10;有形固定資産減価償却率最小値テキスト">
          <a:extLst>
            <a:ext uri="{FF2B5EF4-FFF2-40B4-BE49-F238E27FC236}">
              <a16:creationId xmlns:a16="http://schemas.microsoft.com/office/drawing/2014/main" id="{168BDD1D-B966-4A65-B83F-FE9155FF631D}"/>
            </a:ext>
          </a:extLst>
        </xdr:cNvPr>
        <xdr:cNvSpPr txBox="1"/>
      </xdr:nvSpPr>
      <xdr:spPr>
        <a:xfrm>
          <a:off x="14735175" y="1781873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58" name="直線コネクタ 857">
          <a:extLst>
            <a:ext uri="{FF2B5EF4-FFF2-40B4-BE49-F238E27FC236}">
              <a16:creationId xmlns:a16="http://schemas.microsoft.com/office/drawing/2014/main" id="{E8FFE278-B15F-48D4-9C23-98B7085B2A19}"/>
            </a:ext>
          </a:extLst>
        </xdr:cNvPr>
        <xdr:cNvCxnSpPr/>
      </xdr:nvCxnSpPr>
      <xdr:spPr>
        <a:xfrm>
          <a:off x="14611350" y="178117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52070</xdr:rowOff>
    </xdr:from>
    <xdr:ext cx="405130" cy="257175"/>
    <xdr:sp macro="" textlink="">
      <xdr:nvSpPr>
        <xdr:cNvPr id="859" name="【庁舎】&#10;有形固定資産減価償却率最大値テキスト">
          <a:extLst>
            <a:ext uri="{FF2B5EF4-FFF2-40B4-BE49-F238E27FC236}">
              <a16:creationId xmlns:a16="http://schemas.microsoft.com/office/drawing/2014/main" id="{B30C46FE-0D06-4F54-A214-6D0A739FA494}"/>
            </a:ext>
          </a:extLst>
        </xdr:cNvPr>
        <xdr:cNvSpPr txBox="1"/>
      </xdr:nvSpPr>
      <xdr:spPr>
        <a:xfrm>
          <a:off x="14735175" y="1599374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860" name="直線コネクタ 859">
          <a:extLst>
            <a:ext uri="{FF2B5EF4-FFF2-40B4-BE49-F238E27FC236}">
              <a16:creationId xmlns:a16="http://schemas.microsoft.com/office/drawing/2014/main" id="{77C5DF87-C0C4-44E1-B013-73681D50BF25}"/>
            </a:ext>
          </a:extLst>
        </xdr:cNvPr>
        <xdr:cNvCxnSpPr/>
      </xdr:nvCxnSpPr>
      <xdr:spPr>
        <a:xfrm>
          <a:off x="14611350" y="162179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160020</xdr:rowOff>
    </xdr:from>
    <xdr:ext cx="405130" cy="259080"/>
    <xdr:sp macro="" textlink="">
      <xdr:nvSpPr>
        <xdr:cNvPr id="861" name="【庁舎】&#10;有形固定資産減価償却率平均値テキスト">
          <a:extLst>
            <a:ext uri="{FF2B5EF4-FFF2-40B4-BE49-F238E27FC236}">
              <a16:creationId xmlns:a16="http://schemas.microsoft.com/office/drawing/2014/main" id="{8CCE85D9-C929-405B-B140-A29C98BBC4EA}"/>
            </a:ext>
          </a:extLst>
        </xdr:cNvPr>
        <xdr:cNvSpPr txBox="1"/>
      </xdr:nvSpPr>
      <xdr:spPr>
        <a:xfrm>
          <a:off x="14735175" y="1679384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103</xdr:row>
      <xdr:rowOff>10160</xdr:rowOff>
    </xdr:from>
    <xdr:to>
      <xdr:col>85</xdr:col>
      <xdr:colOff>177800</xdr:colOff>
      <xdr:row>103</xdr:row>
      <xdr:rowOff>111760</xdr:rowOff>
    </xdr:to>
    <xdr:sp macro="" textlink="">
      <xdr:nvSpPr>
        <xdr:cNvPr id="862" name="フローチャート: 判断 861">
          <a:extLst>
            <a:ext uri="{FF2B5EF4-FFF2-40B4-BE49-F238E27FC236}">
              <a16:creationId xmlns:a16="http://schemas.microsoft.com/office/drawing/2014/main" id="{AE009694-6D7E-4E42-9903-5243984D59D6}"/>
            </a:ext>
          </a:extLst>
        </xdr:cNvPr>
        <xdr:cNvSpPr/>
      </xdr:nvSpPr>
      <xdr:spPr>
        <a:xfrm>
          <a:off x="14649450" y="1680908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4445</xdr:rowOff>
    </xdr:from>
    <xdr:to>
      <xdr:col>81</xdr:col>
      <xdr:colOff>101600</xdr:colOff>
      <xdr:row>103</xdr:row>
      <xdr:rowOff>106045</xdr:rowOff>
    </xdr:to>
    <xdr:sp macro="" textlink="">
      <xdr:nvSpPr>
        <xdr:cNvPr id="863" name="フローチャート: 判断 862">
          <a:extLst>
            <a:ext uri="{FF2B5EF4-FFF2-40B4-BE49-F238E27FC236}">
              <a16:creationId xmlns:a16="http://schemas.microsoft.com/office/drawing/2014/main" id="{872B4CF0-EFA8-469A-8AFE-19E17389BDB7}"/>
            </a:ext>
          </a:extLst>
        </xdr:cNvPr>
        <xdr:cNvSpPr/>
      </xdr:nvSpPr>
      <xdr:spPr>
        <a:xfrm>
          <a:off x="13887450" y="168097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149225</xdr:rowOff>
    </xdr:from>
    <xdr:to>
      <xdr:col>76</xdr:col>
      <xdr:colOff>165100</xdr:colOff>
      <xdr:row>103</xdr:row>
      <xdr:rowOff>79375</xdr:rowOff>
    </xdr:to>
    <xdr:sp macro="" textlink="">
      <xdr:nvSpPr>
        <xdr:cNvPr id="864" name="フローチャート: 判断 863">
          <a:extLst>
            <a:ext uri="{FF2B5EF4-FFF2-40B4-BE49-F238E27FC236}">
              <a16:creationId xmlns:a16="http://schemas.microsoft.com/office/drawing/2014/main" id="{D3302459-C148-41E0-BDF3-781A98EDEB77}"/>
            </a:ext>
          </a:extLst>
        </xdr:cNvPr>
        <xdr:cNvSpPr/>
      </xdr:nvSpPr>
      <xdr:spPr>
        <a:xfrm>
          <a:off x="13096875" y="167798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164465</xdr:rowOff>
    </xdr:from>
    <xdr:to>
      <xdr:col>72</xdr:col>
      <xdr:colOff>38100</xdr:colOff>
      <xdr:row>103</xdr:row>
      <xdr:rowOff>94615</xdr:rowOff>
    </xdr:to>
    <xdr:sp macro="" textlink="">
      <xdr:nvSpPr>
        <xdr:cNvPr id="865" name="フローチャート: 判断 864">
          <a:extLst>
            <a:ext uri="{FF2B5EF4-FFF2-40B4-BE49-F238E27FC236}">
              <a16:creationId xmlns:a16="http://schemas.microsoft.com/office/drawing/2014/main" id="{E7405B2F-9F42-4BBF-8DBE-2C837850A1C0}"/>
            </a:ext>
          </a:extLst>
        </xdr:cNvPr>
        <xdr:cNvSpPr/>
      </xdr:nvSpPr>
      <xdr:spPr>
        <a:xfrm>
          <a:off x="12296775" y="1679194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13970</xdr:rowOff>
    </xdr:from>
    <xdr:to>
      <xdr:col>67</xdr:col>
      <xdr:colOff>101600</xdr:colOff>
      <xdr:row>103</xdr:row>
      <xdr:rowOff>115570</xdr:rowOff>
    </xdr:to>
    <xdr:sp macro="" textlink="">
      <xdr:nvSpPr>
        <xdr:cNvPr id="866" name="フローチャート: 判断 865">
          <a:extLst>
            <a:ext uri="{FF2B5EF4-FFF2-40B4-BE49-F238E27FC236}">
              <a16:creationId xmlns:a16="http://schemas.microsoft.com/office/drawing/2014/main" id="{D4BB191D-580B-4008-8272-F4900D461004}"/>
            </a:ext>
          </a:extLst>
        </xdr:cNvPr>
        <xdr:cNvSpPr/>
      </xdr:nvSpPr>
      <xdr:spPr>
        <a:xfrm>
          <a:off x="11487150" y="168128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867" name="テキスト ボックス 866">
          <a:extLst>
            <a:ext uri="{FF2B5EF4-FFF2-40B4-BE49-F238E27FC236}">
              <a16:creationId xmlns:a16="http://schemas.microsoft.com/office/drawing/2014/main" id="{A96A5804-C831-4258-A2C3-47DCDA5C6096}"/>
            </a:ext>
          </a:extLst>
        </xdr:cNvPr>
        <xdr:cNvSpPr txBox="1"/>
      </xdr:nvSpPr>
      <xdr:spPr>
        <a:xfrm>
          <a:off x="145256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868" name="テキスト ボックス 867">
          <a:extLst>
            <a:ext uri="{FF2B5EF4-FFF2-40B4-BE49-F238E27FC236}">
              <a16:creationId xmlns:a16="http://schemas.microsoft.com/office/drawing/2014/main" id="{1F575CC2-72C3-4595-B231-2FA8C99FAF75}"/>
            </a:ext>
          </a:extLst>
        </xdr:cNvPr>
        <xdr:cNvSpPr txBox="1"/>
      </xdr:nvSpPr>
      <xdr:spPr>
        <a:xfrm>
          <a:off x="137636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869" name="テキスト ボックス 868">
          <a:extLst>
            <a:ext uri="{FF2B5EF4-FFF2-40B4-BE49-F238E27FC236}">
              <a16:creationId xmlns:a16="http://schemas.microsoft.com/office/drawing/2014/main" id="{D5150431-4970-4FBD-A53E-BF81AFE4F72C}"/>
            </a:ext>
          </a:extLst>
        </xdr:cNvPr>
        <xdr:cNvSpPr txBox="1"/>
      </xdr:nvSpPr>
      <xdr:spPr>
        <a:xfrm>
          <a:off x="129730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870" name="テキスト ボックス 869">
          <a:extLst>
            <a:ext uri="{FF2B5EF4-FFF2-40B4-BE49-F238E27FC236}">
              <a16:creationId xmlns:a16="http://schemas.microsoft.com/office/drawing/2014/main" id="{F4F0D042-7F41-417B-97CA-8C451D5B02C1}"/>
            </a:ext>
          </a:extLst>
        </xdr:cNvPr>
        <xdr:cNvSpPr txBox="1"/>
      </xdr:nvSpPr>
      <xdr:spPr>
        <a:xfrm>
          <a:off x="121729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871" name="テキスト ボックス 870">
          <a:extLst>
            <a:ext uri="{FF2B5EF4-FFF2-40B4-BE49-F238E27FC236}">
              <a16:creationId xmlns:a16="http://schemas.microsoft.com/office/drawing/2014/main" id="{6851F644-FD81-4BB8-AFC8-9291690031E8}"/>
            </a:ext>
          </a:extLst>
        </xdr:cNvPr>
        <xdr:cNvSpPr txBox="1"/>
      </xdr:nvSpPr>
      <xdr:spPr>
        <a:xfrm>
          <a:off x="113633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100</xdr:row>
      <xdr:rowOff>156845</xdr:rowOff>
    </xdr:from>
    <xdr:to>
      <xdr:col>85</xdr:col>
      <xdr:colOff>177800</xdr:colOff>
      <xdr:row>101</xdr:row>
      <xdr:rowOff>86995</xdr:rowOff>
    </xdr:to>
    <xdr:sp macro="" textlink="">
      <xdr:nvSpPr>
        <xdr:cNvPr id="872" name="楕円 871">
          <a:extLst>
            <a:ext uri="{FF2B5EF4-FFF2-40B4-BE49-F238E27FC236}">
              <a16:creationId xmlns:a16="http://schemas.microsoft.com/office/drawing/2014/main" id="{3C892E72-876F-42F2-80A7-818047235D70}"/>
            </a:ext>
          </a:extLst>
        </xdr:cNvPr>
        <xdr:cNvSpPr/>
      </xdr:nvSpPr>
      <xdr:spPr>
        <a:xfrm>
          <a:off x="14649450" y="164477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8255</xdr:rowOff>
    </xdr:from>
    <xdr:ext cx="405130" cy="257175"/>
    <xdr:sp macro="" textlink="">
      <xdr:nvSpPr>
        <xdr:cNvPr id="873" name="【庁舎】&#10;有形固定資産減価償却率該当値テキスト">
          <a:extLst>
            <a:ext uri="{FF2B5EF4-FFF2-40B4-BE49-F238E27FC236}">
              <a16:creationId xmlns:a16="http://schemas.microsoft.com/office/drawing/2014/main" id="{6BD65A45-707B-4784-8C52-C7ED0CC5D15A}"/>
            </a:ext>
          </a:extLst>
        </xdr:cNvPr>
        <xdr:cNvSpPr txBox="1"/>
      </xdr:nvSpPr>
      <xdr:spPr>
        <a:xfrm>
          <a:off x="14735175" y="1629918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101</xdr:row>
      <xdr:rowOff>40640</xdr:rowOff>
    </xdr:from>
    <xdr:to>
      <xdr:col>81</xdr:col>
      <xdr:colOff>101600</xdr:colOff>
      <xdr:row>101</xdr:row>
      <xdr:rowOff>142240</xdr:rowOff>
    </xdr:to>
    <xdr:sp macro="" textlink="">
      <xdr:nvSpPr>
        <xdr:cNvPr id="874" name="楕円 873">
          <a:extLst>
            <a:ext uri="{FF2B5EF4-FFF2-40B4-BE49-F238E27FC236}">
              <a16:creationId xmlns:a16="http://schemas.microsoft.com/office/drawing/2014/main" id="{1FBA30AA-2B4E-4E45-956C-8845A6A9D187}"/>
            </a:ext>
          </a:extLst>
        </xdr:cNvPr>
        <xdr:cNvSpPr/>
      </xdr:nvSpPr>
      <xdr:spPr>
        <a:xfrm>
          <a:off x="13887450" y="1649984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36195</xdr:rowOff>
    </xdr:from>
    <xdr:to>
      <xdr:col>85</xdr:col>
      <xdr:colOff>127000</xdr:colOff>
      <xdr:row>101</xdr:row>
      <xdr:rowOff>91440</xdr:rowOff>
    </xdr:to>
    <xdr:cxnSp macro="">
      <xdr:nvCxnSpPr>
        <xdr:cNvPr id="875" name="直線コネクタ 874">
          <a:extLst>
            <a:ext uri="{FF2B5EF4-FFF2-40B4-BE49-F238E27FC236}">
              <a16:creationId xmlns:a16="http://schemas.microsoft.com/office/drawing/2014/main" id="{928283F8-D51A-41D5-B9BE-70B03B62D0B2}"/>
            </a:ext>
          </a:extLst>
        </xdr:cNvPr>
        <xdr:cNvCxnSpPr/>
      </xdr:nvCxnSpPr>
      <xdr:spPr>
        <a:xfrm flipV="1">
          <a:off x="13935075" y="16495395"/>
          <a:ext cx="762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164465</xdr:rowOff>
    </xdr:from>
    <xdr:to>
      <xdr:col>76</xdr:col>
      <xdr:colOff>165100</xdr:colOff>
      <xdr:row>101</xdr:row>
      <xdr:rowOff>94615</xdr:rowOff>
    </xdr:to>
    <xdr:sp macro="" textlink="">
      <xdr:nvSpPr>
        <xdr:cNvPr id="876" name="楕円 875">
          <a:extLst>
            <a:ext uri="{FF2B5EF4-FFF2-40B4-BE49-F238E27FC236}">
              <a16:creationId xmlns:a16="http://schemas.microsoft.com/office/drawing/2014/main" id="{03FABFD3-F6F0-4F2F-9B83-EC0212D8CC39}"/>
            </a:ext>
          </a:extLst>
        </xdr:cNvPr>
        <xdr:cNvSpPr/>
      </xdr:nvSpPr>
      <xdr:spPr>
        <a:xfrm>
          <a:off x="13096875" y="1644904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43815</xdr:rowOff>
    </xdr:from>
    <xdr:to>
      <xdr:col>81</xdr:col>
      <xdr:colOff>50800</xdr:colOff>
      <xdr:row>101</xdr:row>
      <xdr:rowOff>91440</xdr:rowOff>
    </xdr:to>
    <xdr:cxnSp macro="">
      <xdr:nvCxnSpPr>
        <xdr:cNvPr id="877" name="直線コネクタ 876">
          <a:extLst>
            <a:ext uri="{FF2B5EF4-FFF2-40B4-BE49-F238E27FC236}">
              <a16:creationId xmlns:a16="http://schemas.microsoft.com/office/drawing/2014/main" id="{ED6764D2-D162-48A7-B9DE-41BC91C8FF53}"/>
            </a:ext>
          </a:extLst>
        </xdr:cNvPr>
        <xdr:cNvCxnSpPr/>
      </xdr:nvCxnSpPr>
      <xdr:spPr>
        <a:xfrm>
          <a:off x="13144500" y="16506190"/>
          <a:ext cx="790575"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78740</xdr:rowOff>
    </xdr:from>
    <xdr:to>
      <xdr:col>72</xdr:col>
      <xdr:colOff>38100</xdr:colOff>
      <xdr:row>105</xdr:row>
      <xdr:rowOff>8890</xdr:rowOff>
    </xdr:to>
    <xdr:sp macro="" textlink="">
      <xdr:nvSpPr>
        <xdr:cNvPr id="878" name="楕円 877">
          <a:extLst>
            <a:ext uri="{FF2B5EF4-FFF2-40B4-BE49-F238E27FC236}">
              <a16:creationId xmlns:a16="http://schemas.microsoft.com/office/drawing/2014/main" id="{8F75C028-8E06-404B-A496-D7BB63FCA5FB}"/>
            </a:ext>
          </a:extLst>
        </xdr:cNvPr>
        <xdr:cNvSpPr/>
      </xdr:nvSpPr>
      <xdr:spPr>
        <a:xfrm>
          <a:off x="12296775" y="1705229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43815</xdr:rowOff>
    </xdr:from>
    <xdr:to>
      <xdr:col>76</xdr:col>
      <xdr:colOff>114300</xdr:colOff>
      <xdr:row>104</xdr:row>
      <xdr:rowOff>129540</xdr:rowOff>
    </xdr:to>
    <xdr:cxnSp macro="">
      <xdr:nvCxnSpPr>
        <xdr:cNvPr id="879" name="直線コネクタ 878">
          <a:extLst>
            <a:ext uri="{FF2B5EF4-FFF2-40B4-BE49-F238E27FC236}">
              <a16:creationId xmlns:a16="http://schemas.microsoft.com/office/drawing/2014/main" id="{E709A6A0-1A24-4D37-A041-7D53024AE11D}"/>
            </a:ext>
          </a:extLst>
        </xdr:cNvPr>
        <xdr:cNvCxnSpPr/>
      </xdr:nvCxnSpPr>
      <xdr:spPr>
        <a:xfrm flipV="1">
          <a:off x="12344400" y="16506190"/>
          <a:ext cx="800100" cy="593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25400</xdr:rowOff>
    </xdr:from>
    <xdr:to>
      <xdr:col>67</xdr:col>
      <xdr:colOff>101600</xdr:colOff>
      <xdr:row>103</xdr:row>
      <xdr:rowOff>127000</xdr:rowOff>
    </xdr:to>
    <xdr:sp macro="" textlink="">
      <xdr:nvSpPr>
        <xdr:cNvPr id="880" name="楕円 879">
          <a:extLst>
            <a:ext uri="{FF2B5EF4-FFF2-40B4-BE49-F238E27FC236}">
              <a16:creationId xmlns:a16="http://schemas.microsoft.com/office/drawing/2014/main" id="{72967D5A-7F16-4DFB-BB84-5A6C54892D83}"/>
            </a:ext>
          </a:extLst>
        </xdr:cNvPr>
        <xdr:cNvSpPr/>
      </xdr:nvSpPr>
      <xdr:spPr>
        <a:xfrm>
          <a:off x="11487150" y="168306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76200</xdr:rowOff>
    </xdr:from>
    <xdr:to>
      <xdr:col>71</xdr:col>
      <xdr:colOff>177800</xdr:colOff>
      <xdr:row>104</xdr:row>
      <xdr:rowOff>129540</xdr:rowOff>
    </xdr:to>
    <xdr:cxnSp macro="">
      <xdr:nvCxnSpPr>
        <xdr:cNvPr id="881" name="直線コネクタ 880">
          <a:extLst>
            <a:ext uri="{FF2B5EF4-FFF2-40B4-BE49-F238E27FC236}">
              <a16:creationId xmlns:a16="http://schemas.microsoft.com/office/drawing/2014/main" id="{E4A40ACB-A100-4537-8488-B0B948C03D48}"/>
            </a:ext>
          </a:extLst>
        </xdr:cNvPr>
        <xdr:cNvCxnSpPr/>
      </xdr:nvCxnSpPr>
      <xdr:spPr>
        <a:xfrm>
          <a:off x="11534775" y="16878300"/>
          <a:ext cx="809625" cy="221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103</xdr:row>
      <xdr:rowOff>97790</xdr:rowOff>
    </xdr:from>
    <xdr:ext cx="405130" cy="257175"/>
    <xdr:sp macro="" textlink="">
      <xdr:nvSpPr>
        <xdr:cNvPr id="882" name="n_1aveValue【庁舎】&#10;有形固定資産減価償却率">
          <a:extLst>
            <a:ext uri="{FF2B5EF4-FFF2-40B4-BE49-F238E27FC236}">
              <a16:creationId xmlns:a16="http://schemas.microsoft.com/office/drawing/2014/main" id="{BEBAC02A-0C72-49B6-BA91-26547CDEEF55}"/>
            </a:ext>
          </a:extLst>
        </xdr:cNvPr>
        <xdr:cNvSpPr txBox="1"/>
      </xdr:nvSpPr>
      <xdr:spPr>
        <a:xfrm>
          <a:off x="13745210" y="1689989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103</xdr:row>
      <xdr:rowOff>70485</xdr:rowOff>
    </xdr:from>
    <xdr:ext cx="403225" cy="259080"/>
    <xdr:sp macro="" textlink="">
      <xdr:nvSpPr>
        <xdr:cNvPr id="883" name="n_2aveValue【庁舎】&#10;有形固定資産減価償却率">
          <a:extLst>
            <a:ext uri="{FF2B5EF4-FFF2-40B4-BE49-F238E27FC236}">
              <a16:creationId xmlns:a16="http://schemas.microsoft.com/office/drawing/2014/main" id="{CFB3B09A-68C6-4820-AC4A-B9E04B6AFDDC}"/>
            </a:ext>
          </a:extLst>
        </xdr:cNvPr>
        <xdr:cNvSpPr txBox="1"/>
      </xdr:nvSpPr>
      <xdr:spPr>
        <a:xfrm>
          <a:off x="12964160" y="168694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101</xdr:row>
      <xdr:rowOff>111125</xdr:rowOff>
    </xdr:from>
    <xdr:ext cx="403225" cy="257175"/>
    <xdr:sp macro="" textlink="">
      <xdr:nvSpPr>
        <xdr:cNvPr id="884" name="n_3aveValue【庁舎】&#10;有形固定資産減価償却率">
          <a:extLst>
            <a:ext uri="{FF2B5EF4-FFF2-40B4-BE49-F238E27FC236}">
              <a16:creationId xmlns:a16="http://schemas.microsoft.com/office/drawing/2014/main" id="{22A02EF4-0622-492E-B2E8-68A6878B1E6E}"/>
            </a:ext>
          </a:extLst>
        </xdr:cNvPr>
        <xdr:cNvSpPr txBox="1"/>
      </xdr:nvSpPr>
      <xdr:spPr>
        <a:xfrm>
          <a:off x="12164060" y="1657032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101</xdr:row>
      <xdr:rowOff>132080</xdr:rowOff>
    </xdr:from>
    <xdr:ext cx="403225" cy="257175"/>
    <xdr:sp macro="" textlink="">
      <xdr:nvSpPr>
        <xdr:cNvPr id="885" name="n_4aveValue【庁舎】&#10;有形固定資産減価償却率">
          <a:extLst>
            <a:ext uri="{FF2B5EF4-FFF2-40B4-BE49-F238E27FC236}">
              <a16:creationId xmlns:a16="http://schemas.microsoft.com/office/drawing/2014/main" id="{C9A6F503-5808-450D-8246-017EACFD84F5}"/>
            </a:ext>
          </a:extLst>
        </xdr:cNvPr>
        <xdr:cNvSpPr txBox="1"/>
      </xdr:nvSpPr>
      <xdr:spPr>
        <a:xfrm>
          <a:off x="11354435" y="1659128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99</xdr:row>
      <xdr:rowOff>158750</xdr:rowOff>
    </xdr:from>
    <xdr:ext cx="405130" cy="259080"/>
    <xdr:sp macro="" textlink="">
      <xdr:nvSpPr>
        <xdr:cNvPr id="886" name="n_1mainValue【庁舎】&#10;有形固定資産減価償却率">
          <a:extLst>
            <a:ext uri="{FF2B5EF4-FFF2-40B4-BE49-F238E27FC236}">
              <a16:creationId xmlns:a16="http://schemas.microsoft.com/office/drawing/2014/main" id="{914E58A4-6969-4A78-B3C0-E128957BCF92}"/>
            </a:ext>
          </a:extLst>
        </xdr:cNvPr>
        <xdr:cNvSpPr txBox="1"/>
      </xdr:nvSpPr>
      <xdr:spPr>
        <a:xfrm>
          <a:off x="13745210" y="162782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99</xdr:row>
      <xdr:rowOff>111125</xdr:rowOff>
    </xdr:from>
    <xdr:ext cx="403225" cy="257175"/>
    <xdr:sp macro="" textlink="">
      <xdr:nvSpPr>
        <xdr:cNvPr id="887" name="n_2mainValue【庁舎】&#10;有形固定資産減価償却率">
          <a:extLst>
            <a:ext uri="{FF2B5EF4-FFF2-40B4-BE49-F238E27FC236}">
              <a16:creationId xmlns:a16="http://schemas.microsoft.com/office/drawing/2014/main" id="{EA55F5D0-C8C4-447D-9A2A-E7A43EDA94CF}"/>
            </a:ext>
          </a:extLst>
        </xdr:cNvPr>
        <xdr:cNvSpPr txBox="1"/>
      </xdr:nvSpPr>
      <xdr:spPr>
        <a:xfrm>
          <a:off x="12964160" y="1622742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31.3</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105</xdr:row>
      <xdr:rowOff>0</xdr:rowOff>
    </xdr:from>
    <xdr:ext cx="403225" cy="259080"/>
    <xdr:sp macro="" textlink="">
      <xdr:nvSpPr>
        <xdr:cNvPr id="888" name="n_3mainValue【庁舎】&#10;有形固定資産減価償却率">
          <a:extLst>
            <a:ext uri="{FF2B5EF4-FFF2-40B4-BE49-F238E27FC236}">
              <a16:creationId xmlns:a16="http://schemas.microsoft.com/office/drawing/2014/main" id="{B8BBE6B3-BF52-4C1D-86D3-C87B610FF49E}"/>
            </a:ext>
          </a:extLst>
        </xdr:cNvPr>
        <xdr:cNvSpPr txBox="1"/>
      </xdr:nvSpPr>
      <xdr:spPr>
        <a:xfrm>
          <a:off x="12164060" y="1714500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103</xdr:row>
      <xdr:rowOff>118110</xdr:rowOff>
    </xdr:from>
    <xdr:ext cx="403225" cy="259080"/>
    <xdr:sp macro="" textlink="">
      <xdr:nvSpPr>
        <xdr:cNvPr id="889" name="n_4mainValue【庁舎】&#10;有形固定資産減価償却率">
          <a:extLst>
            <a:ext uri="{FF2B5EF4-FFF2-40B4-BE49-F238E27FC236}">
              <a16:creationId xmlns:a16="http://schemas.microsoft.com/office/drawing/2014/main" id="{8FE08C92-43AF-4C02-AAE2-474D968F7ACB}"/>
            </a:ext>
          </a:extLst>
        </xdr:cNvPr>
        <xdr:cNvSpPr txBox="1"/>
      </xdr:nvSpPr>
      <xdr:spPr>
        <a:xfrm>
          <a:off x="11354435" y="169233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0" name="正方形/長方形 889">
          <a:extLst>
            <a:ext uri="{FF2B5EF4-FFF2-40B4-BE49-F238E27FC236}">
              <a16:creationId xmlns:a16="http://schemas.microsoft.com/office/drawing/2014/main" id="{8587CBFE-4417-43D2-B9FA-F3DAE63DB213}"/>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1" name="正方形/長方形 890">
          <a:extLst>
            <a:ext uri="{FF2B5EF4-FFF2-40B4-BE49-F238E27FC236}">
              <a16:creationId xmlns:a16="http://schemas.microsoft.com/office/drawing/2014/main" id="{38389178-0FD2-45C9-B984-8FD2925C629E}"/>
            </a:ext>
          </a:extLst>
        </xdr:cNvPr>
        <xdr:cNvSpPr/>
      </xdr:nvSpPr>
      <xdr:spPr>
        <a:xfrm>
          <a:off x="165830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2" name="正方形/長方形 891">
          <a:extLst>
            <a:ext uri="{FF2B5EF4-FFF2-40B4-BE49-F238E27FC236}">
              <a16:creationId xmlns:a16="http://schemas.microsoft.com/office/drawing/2014/main" id="{DEC6ADB0-3AEA-473C-8E8F-C1AF2AA88406}"/>
            </a:ext>
          </a:extLst>
        </xdr:cNvPr>
        <xdr:cNvSpPr/>
      </xdr:nvSpPr>
      <xdr:spPr>
        <a:xfrm>
          <a:off x="165830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3" name="正方形/長方形 892">
          <a:extLst>
            <a:ext uri="{FF2B5EF4-FFF2-40B4-BE49-F238E27FC236}">
              <a16:creationId xmlns:a16="http://schemas.microsoft.com/office/drawing/2014/main" id="{5D99287E-1659-4D1B-85F7-9EF11B5B9518}"/>
            </a:ext>
          </a:extLst>
        </xdr:cNvPr>
        <xdr:cNvSpPr/>
      </xdr:nvSpPr>
      <xdr:spPr>
        <a:xfrm>
          <a:off x="174879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4" name="正方形/長方形 893">
          <a:extLst>
            <a:ext uri="{FF2B5EF4-FFF2-40B4-BE49-F238E27FC236}">
              <a16:creationId xmlns:a16="http://schemas.microsoft.com/office/drawing/2014/main" id="{94DA62D3-675A-47B6-938E-1B9C61B5AEEB}"/>
            </a:ext>
          </a:extLst>
        </xdr:cNvPr>
        <xdr:cNvSpPr/>
      </xdr:nvSpPr>
      <xdr:spPr>
        <a:xfrm>
          <a:off x="174879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5" name="正方形/長方形 894">
          <a:extLst>
            <a:ext uri="{FF2B5EF4-FFF2-40B4-BE49-F238E27FC236}">
              <a16:creationId xmlns:a16="http://schemas.microsoft.com/office/drawing/2014/main" id="{C43B3E20-6740-4EEB-9F56-E88FF4F6771F}"/>
            </a:ext>
          </a:extLst>
        </xdr:cNvPr>
        <xdr:cNvSpPr/>
      </xdr:nvSpPr>
      <xdr:spPr>
        <a:xfrm>
          <a:off x="185166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6" name="正方形/長方形 895">
          <a:extLst>
            <a:ext uri="{FF2B5EF4-FFF2-40B4-BE49-F238E27FC236}">
              <a16:creationId xmlns:a16="http://schemas.microsoft.com/office/drawing/2014/main" id="{9FEF8ADD-1BB0-4F5B-A374-EAC2BD3D5C79}"/>
            </a:ext>
          </a:extLst>
        </xdr:cNvPr>
        <xdr:cNvSpPr/>
      </xdr:nvSpPr>
      <xdr:spPr>
        <a:xfrm>
          <a:off x="185166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0.238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7" name="正方形/長方形 896">
          <a:extLst>
            <a:ext uri="{FF2B5EF4-FFF2-40B4-BE49-F238E27FC236}">
              <a16:creationId xmlns:a16="http://schemas.microsoft.com/office/drawing/2014/main" id="{27CE13F7-EDAD-4A30-B01A-CC8AADACEB78}"/>
            </a:ext>
          </a:extLst>
        </xdr:cNvPr>
        <xdr:cNvSpPr/>
      </xdr:nvSpPr>
      <xdr:spPr>
        <a:xfrm>
          <a:off x="16459200" y="1590675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980" cy="225425"/>
    <xdr:sp macro="" textlink="">
      <xdr:nvSpPr>
        <xdr:cNvPr id="898" name="テキスト ボックス 897">
          <a:extLst>
            <a:ext uri="{FF2B5EF4-FFF2-40B4-BE49-F238E27FC236}">
              <a16:creationId xmlns:a16="http://schemas.microsoft.com/office/drawing/2014/main" id="{63EF8AB8-A073-4BFF-B5D6-84B92E39FD25}"/>
            </a:ext>
          </a:extLst>
        </xdr:cNvPr>
        <xdr:cNvSpPr txBox="1"/>
      </xdr:nvSpPr>
      <xdr:spPr>
        <a:xfrm>
          <a:off x="16440150" y="1571625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9" name="直線コネクタ 898">
          <a:extLst>
            <a:ext uri="{FF2B5EF4-FFF2-40B4-BE49-F238E27FC236}">
              <a16:creationId xmlns:a16="http://schemas.microsoft.com/office/drawing/2014/main" id="{700B2F4F-F94E-446A-8D70-72DE63230EEB}"/>
            </a:ext>
          </a:extLst>
        </xdr:cNvPr>
        <xdr:cNvCxnSpPr/>
      </xdr:nvCxnSpPr>
      <xdr:spPr>
        <a:xfrm>
          <a:off x="16459200" y="18192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110</xdr:row>
      <xdr:rowOff>48260</xdr:rowOff>
    </xdr:from>
    <xdr:ext cx="465455" cy="259080"/>
    <xdr:sp macro="" textlink="">
      <xdr:nvSpPr>
        <xdr:cNvPr id="900" name="テキスト ボックス 899">
          <a:extLst>
            <a:ext uri="{FF2B5EF4-FFF2-40B4-BE49-F238E27FC236}">
              <a16:creationId xmlns:a16="http://schemas.microsoft.com/office/drawing/2014/main" id="{88B29D11-DC7E-4D03-B179-21BAEF3F101D}"/>
            </a:ext>
          </a:extLst>
        </xdr:cNvPr>
        <xdr:cNvSpPr txBox="1"/>
      </xdr:nvSpPr>
      <xdr:spPr>
        <a:xfrm>
          <a:off x="16052165" y="1804733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901" name="直線コネクタ 900">
          <a:extLst>
            <a:ext uri="{FF2B5EF4-FFF2-40B4-BE49-F238E27FC236}">
              <a16:creationId xmlns:a16="http://schemas.microsoft.com/office/drawing/2014/main" id="{1258E3D1-9343-4922-80CD-AF6481487097}"/>
            </a:ext>
          </a:extLst>
        </xdr:cNvPr>
        <xdr:cNvCxnSpPr/>
      </xdr:nvCxnSpPr>
      <xdr:spPr>
        <a:xfrm>
          <a:off x="16459200" y="177355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5455" cy="259080"/>
    <xdr:sp macro="" textlink="">
      <xdr:nvSpPr>
        <xdr:cNvPr id="902" name="テキスト ボックス 901">
          <a:extLst>
            <a:ext uri="{FF2B5EF4-FFF2-40B4-BE49-F238E27FC236}">
              <a16:creationId xmlns:a16="http://schemas.microsoft.com/office/drawing/2014/main" id="{A45BE3FD-C3D7-4812-9C22-051FDF05AEE1}"/>
            </a:ext>
          </a:extLst>
        </xdr:cNvPr>
        <xdr:cNvSpPr txBox="1"/>
      </xdr:nvSpPr>
      <xdr:spPr>
        <a:xfrm>
          <a:off x="16052165" y="1759013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3" name="直線コネクタ 902">
          <a:extLst>
            <a:ext uri="{FF2B5EF4-FFF2-40B4-BE49-F238E27FC236}">
              <a16:creationId xmlns:a16="http://schemas.microsoft.com/office/drawing/2014/main" id="{0F1B33EC-6D1B-4999-950F-94A5EAF45DA4}"/>
            </a:ext>
          </a:extLst>
        </xdr:cNvPr>
        <xdr:cNvCxnSpPr/>
      </xdr:nvCxnSpPr>
      <xdr:spPr>
        <a:xfrm>
          <a:off x="16459200" y="172783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5455" cy="259080"/>
    <xdr:sp macro="" textlink="">
      <xdr:nvSpPr>
        <xdr:cNvPr id="904" name="テキスト ボックス 903">
          <a:extLst>
            <a:ext uri="{FF2B5EF4-FFF2-40B4-BE49-F238E27FC236}">
              <a16:creationId xmlns:a16="http://schemas.microsoft.com/office/drawing/2014/main" id="{20D60C0B-5C64-40D1-BA8E-192E4FFFA16C}"/>
            </a:ext>
          </a:extLst>
        </xdr:cNvPr>
        <xdr:cNvSpPr txBox="1"/>
      </xdr:nvSpPr>
      <xdr:spPr>
        <a:xfrm>
          <a:off x="16052165" y="1713293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5" name="直線コネクタ 904">
          <a:extLst>
            <a:ext uri="{FF2B5EF4-FFF2-40B4-BE49-F238E27FC236}">
              <a16:creationId xmlns:a16="http://schemas.microsoft.com/office/drawing/2014/main" id="{E4CA1070-F70B-41BA-B56F-C9386CB91E6F}"/>
            </a:ext>
          </a:extLst>
        </xdr:cNvPr>
        <xdr:cNvCxnSpPr/>
      </xdr:nvCxnSpPr>
      <xdr:spPr>
        <a:xfrm>
          <a:off x="16459200" y="16821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5455" cy="259080"/>
    <xdr:sp macro="" textlink="">
      <xdr:nvSpPr>
        <xdr:cNvPr id="906" name="テキスト ボックス 905">
          <a:extLst>
            <a:ext uri="{FF2B5EF4-FFF2-40B4-BE49-F238E27FC236}">
              <a16:creationId xmlns:a16="http://schemas.microsoft.com/office/drawing/2014/main" id="{9B783E60-91D7-4505-A621-1F05F5F2E7CD}"/>
            </a:ext>
          </a:extLst>
        </xdr:cNvPr>
        <xdr:cNvSpPr txBox="1"/>
      </xdr:nvSpPr>
      <xdr:spPr>
        <a:xfrm>
          <a:off x="16052165" y="1667573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7" name="直線コネクタ 906">
          <a:extLst>
            <a:ext uri="{FF2B5EF4-FFF2-40B4-BE49-F238E27FC236}">
              <a16:creationId xmlns:a16="http://schemas.microsoft.com/office/drawing/2014/main" id="{93E5F317-A735-4506-A940-9B5351D883A5}"/>
            </a:ext>
          </a:extLst>
        </xdr:cNvPr>
        <xdr:cNvCxnSpPr/>
      </xdr:nvCxnSpPr>
      <xdr:spPr>
        <a:xfrm>
          <a:off x="16459200" y="16363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5455" cy="259080"/>
    <xdr:sp macro="" textlink="">
      <xdr:nvSpPr>
        <xdr:cNvPr id="908" name="テキスト ボックス 907">
          <a:extLst>
            <a:ext uri="{FF2B5EF4-FFF2-40B4-BE49-F238E27FC236}">
              <a16:creationId xmlns:a16="http://schemas.microsoft.com/office/drawing/2014/main" id="{FC6DFB9B-5F2D-4797-8DEB-8D5E227E98EE}"/>
            </a:ext>
          </a:extLst>
        </xdr:cNvPr>
        <xdr:cNvSpPr txBox="1"/>
      </xdr:nvSpPr>
      <xdr:spPr>
        <a:xfrm>
          <a:off x="16052165" y="1621853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9" name="直線コネクタ 908">
          <a:extLst>
            <a:ext uri="{FF2B5EF4-FFF2-40B4-BE49-F238E27FC236}">
              <a16:creationId xmlns:a16="http://schemas.microsoft.com/office/drawing/2014/main" id="{F575B3A1-CD8C-4E97-B718-BD4C7F9B78F4}"/>
            </a:ext>
          </a:extLst>
        </xdr:cNvPr>
        <xdr:cNvCxnSpPr/>
      </xdr:nvCxnSpPr>
      <xdr:spPr>
        <a:xfrm>
          <a:off x="16459200" y="15906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5455" cy="259080"/>
    <xdr:sp macro="" textlink="">
      <xdr:nvSpPr>
        <xdr:cNvPr id="910" name="テキスト ボックス 909">
          <a:extLst>
            <a:ext uri="{FF2B5EF4-FFF2-40B4-BE49-F238E27FC236}">
              <a16:creationId xmlns:a16="http://schemas.microsoft.com/office/drawing/2014/main" id="{E87181B6-3208-474D-93AE-E2E87FF69169}"/>
            </a:ext>
          </a:extLst>
        </xdr:cNvPr>
        <xdr:cNvSpPr txBox="1"/>
      </xdr:nvSpPr>
      <xdr:spPr>
        <a:xfrm>
          <a:off x="16052165" y="1576133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1" name="【庁舎】&#10;一人当たり面積グラフ枠">
          <a:extLst>
            <a:ext uri="{FF2B5EF4-FFF2-40B4-BE49-F238E27FC236}">
              <a16:creationId xmlns:a16="http://schemas.microsoft.com/office/drawing/2014/main" id="{56D11E54-753B-4829-B054-57DA3A3DAFD1}"/>
            </a:ext>
          </a:extLst>
        </xdr:cNvPr>
        <xdr:cNvSpPr/>
      </xdr:nvSpPr>
      <xdr:spPr>
        <a:xfrm>
          <a:off x="16459200" y="1590675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12065</xdr:rowOff>
    </xdr:from>
    <xdr:to>
      <xdr:col>116</xdr:col>
      <xdr:colOff>62865</xdr:colOff>
      <xdr:row>108</xdr:row>
      <xdr:rowOff>21590</xdr:rowOff>
    </xdr:to>
    <xdr:cxnSp macro="">
      <xdr:nvCxnSpPr>
        <xdr:cNvPr id="912" name="直線コネクタ 911">
          <a:extLst>
            <a:ext uri="{FF2B5EF4-FFF2-40B4-BE49-F238E27FC236}">
              <a16:creationId xmlns:a16="http://schemas.microsoft.com/office/drawing/2014/main" id="{9E984FF3-F830-4119-8221-ED37AB4A162B}"/>
            </a:ext>
          </a:extLst>
        </xdr:cNvPr>
        <xdr:cNvCxnSpPr/>
      </xdr:nvCxnSpPr>
      <xdr:spPr>
        <a:xfrm flipV="1">
          <a:off x="19954240" y="16296640"/>
          <a:ext cx="0" cy="1384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25400</xdr:rowOff>
    </xdr:from>
    <xdr:ext cx="469900" cy="259080"/>
    <xdr:sp macro="" textlink="">
      <xdr:nvSpPr>
        <xdr:cNvPr id="913" name="【庁舎】&#10;一人当たり面積最小値テキスト">
          <a:extLst>
            <a:ext uri="{FF2B5EF4-FFF2-40B4-BE49-F238E27FC236}">
              <a16:creationId xmlns:a16="http://schemas.microsoft.com/office/drawing/2014/main" id="{6BC9B91A-EBBE-46D8-BB9D-75668DC172C5}"/>
            </a:ext>
          </a:extLst>
        </xdr:cNvPr>
        <xdr:cNvSpPr txBox="1"/>
      </xdr:nvSpPr>
      <xdr:spPr>
        <a:xfrm>
          <a:off x="19992975" y="176879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0.112</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21590</xdr:rowOff>
    </xdr:from>
    <xdr:to>
      <xdr:col>116</xdr:col>
      <xdr:colOff>152400</xdr:colOff>
      <xdr:row>108</xdr:row>
      <xdr:rowOff>21590</xdr:rowOff>
    </xdr:to>
    <xdr:cxnSp macro="">
      <xdr:nvCxnSpPr>
        <xdr:cNvPr id="914" name="直線コネクタ 913">
          <a:extLst>
            <a:ext uri="{FF2B5EF4-FFF2-40B4-BE49-F238E27FC236}">
              <a16:creationId xmlns:a16="http://schemas.microsoft.com/office/drawing/2014/main" id="{B3C30178-4E76-4EE6-8076-7BCDE4CA47F1}"/>
            </a:ext>
          </a:extLst>
        </xdr:cNvPr>
        <xdr:cNvCxnSpPr/>
      </xdr:nvCxnSpPr>
      <xdr:spPr>
        <a:xfrm>
          <a:off x="19878675" y="176809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130175</xdr:rowOff>
    </xdr:from>
    <xdr:ext cx="469900" cy="259080"/>
    <xdr:sp macro="" textlink="">
      <xdr:nvSpPr>
        <xdr:cNvPr id="915" name="【庁舎】&#10;一人当たり面積最大値テキスト">
          <a:extLst>
            <a:ext uri="{FF2B5EF4-FFF2-40B4-BE49-F238E27FC236}">
              <a16:creationId xmlns:a16="http://schemas.microsoft.com/office/drawing/2014/main" id="{31FC536A-DD7C-469A-851F-061200BEB2EB}"/>
            </a:ext>
          </a:extLst>
        </xdr:cNvPr>
        <xdr:cNvSpPr txBox="1"/>
      </xdr:nvSpPr>
      <xdr:spPr>
        <a:xfrm>
          <a:off x="19992975" y="160750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0.414</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12065</xdr:rowOff>
    </xdr:from>
    <xdr:to>
      <xdr:col>116</xdr:col>
      <xdr:colOff>152400</xdr:colOff>
      <xdr:row>100</xdr:row>
      <xdr:rowOff>12065</xdr:rowOff>
    </xdr:to>
    <xdr:cxnSp macro="">
      <xdr:nvCxnSpPr>
        <xdr:cNvPr id="916" name="直線コネクタ 915">
          <a:extLst>
            <a:ext uri="{FF2B5EF4-FFF2-40B4-BE49-F238E27FC236}">
              <a16:creationId xmlns:a16="http://schemas.microsoft.com/office/drawing/2014/main" id="{73C94CF2-B630-4066-BDE9-47CA044461CB}"/>
            </a:ext>
          </a:extLst>
        </xdr:cNvPr>
        <xdr:cNvCxnSpPr/>
      </xdr:nvCxnSpPr>
      <xdr:spPr>
        <a:xfrm>
          <a:off x="19878675" y="162966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10795</xdr:rowOff>
    </xdr:from>
    <xdr:ext cx="469900" cy="258445"/>
    <xdr:sp macro="" textlink="">
      <xdr:nvSpPr>
        <xdr:cNvPr id="917" name="【庁舎】&#10;一人当たり面積平均値テキスト">
          <a:extLst>
            <a:ext uri="{FF2B5EF4-FFF2-40B4-BE49-F238E27FC236}">
              <a16:creationId xmlns:a16="http://schemas.microsoft.com/office/drawing/2014/main" id="{7C4320E7-0D1E-41A3-8C69-68702E9EA25D}"/>
            </a:ext>
          </a:extLst>
        </xdr:cNvPr>
        <xdr:cNvSpPr txBox="1"/>
      </xdr:nvSpPr>
      <xdr:spPr>
        <a:xfrm>
          <a:off x="19992975" y="1715262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0.211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32385</xdr:rowOff>
    </xdr:from>
    <xdr:to>
      <xdr:col>116</xdr:col>
      <xdr:colOff>114300</xdr:colOff>
      <xdr:row>105</xdr:row>
      <xdr:rowOff>133985</xdr:rowOff>
    </xdr:to>
    <xdr:sp macro="" textlink="">
      <xdr:nvSpPr>
        <xdr:cNvPr id="918" name="フローチャート: 判断 917">
          <a:extLst>
            <a:ext uri="{FF2B5EF4-FFF2-40B4-BE49-F238E27FC236}">
              <a16:creationId xmlns:a16="http://schemas.microsoft.com/office/drawing/2014/main" id="{CFADEA3F-8DDB-4872-86F7-AF9775C492CB}"/>
            </a:ext>
          </a:extLst>
        </xdr:cNvPr>
        <xdr:cNvSpPr/>
      </xdr:nvSpPr>
      <xdr:spPr>
        <a:xfrm>
          <a:off x="19897725" y="171742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82550</xdr:rowOff>
    </xdr:from>
    <xdr:to>
      <xdr:col>112</xdr:col>
      <xdr:colOff>38100</xdr:colOff>
      <xdr:row>106</xdr:row>
      <xdr:rowOff>12700</xdr:rowOff>
    </xdr:to>
    <xdr:sp macro="" textlink="">
      <xdr:nvSpPr>
        <xdr:cNvPr id="919" name="フローチャート: 判断 918">
          <a:extLst>
            <a:ext uri="{FF2B5EF4-FFF2-40B4-BE49-F238E27FC236}">
              <a16:creationId xmlns:a16="http://schemas.microsoft.com/office/drawing/2014/main" id="{8B357030-2403-4F95-8C72-9604CE9418F5}"/>
            </a:ext>
          </a:extLst>
        </xdr:cNvPr>
        <xdr:cNvSpPr/>
      </xdr:nvSpPr>
      <xdr:spPr>
        <a:xfrm>
          <a:off x="19154775" y="172307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59690</xdr:rowOff>
    </xdr:from>
    <xdr:to>
      <xdr:col>107</xdr:col>
      <xdr:colOff>101600</xdr:colOff>
      <xdr:row>105</xdr:row>
      <xdr:rowOff>161290</xdr:rowOff>
    </xdr:to>
    <xdr:sp macro="" textlink="">
      <xdr:nvSpPr>
        <xdr:cNvPr id="920" name="フローチャート: 判断 919">
          <a:extLst>
            <a:ext uri="{FF2B5EF4-FFF2-40B4-BE49-F238E27FC236}">
              <a16:creationId xmlns:a16="http://schemas.microsoft.com/office/drawing/2014/main" id="{55CCEA78-0059-420A-AE51-36EEE7AA017C}"/>
            </a:ext>
          </a:extLst>
        </xdr:cNvPr>
        <xdr:cNvSpPr/>
      </xdr:nvSpPr>
      <xdr:spPr>
        <a:xfrm>
          <a:off x="18345150" y="1720469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64135</xdr:rowOff>
    </xdr:from>
    <xdr:to>
      <xdr:col>102</xdr:col>
      <xdr:colOff>165100</xdr:colOff>
      <xdr:row>105</xdr:row>
      <xdr:rowOff>166370</xdr:rowOff>
    </xdr:to>
    <xdr:sp macro="" textlink="">
      <xdr:nvSpPr>
        <xdr:cNvPr id="921" name="フローチャート: 判断 920">
          <a:extLst>
            <a:ext uri="{FF2B5EF4-FFF2-40B4-BE49-F238E27FC236}">
              <a16:creationId xmlns:a16="http://schemas.microsoft.com/office/drawing/2014/main" id="{A1443043-20FB-4125-940A-B40CC7ACDE25}"/>
            </a:ext>
          </a:extLst>
        </xdr:cNvPr>
        <xdr:cNvSpPr/>
      </xdr:nvSpPr>
      <xdr:spPr>
        <a:xfrm>
          <a:off x="17554575" y="17212310"/>
          <a:ext cx="9525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922" name="フローチャート: 判断 921">
          <a:extLst>
            <a:ext uri="{FF2B5EF4-FFF2-40B4-BE49-F238E27FC236}">
              <a16:creationId xmlns:a16="http://schemas.microsoft.com/office/drawing/2014/main" id="{399FE6A1-AD89-4C54-8B5A-74D085FA7EC4}"/>
            </a:ext>
          </a:extLst>
        </xdr:cNvPr>
        <xdr:cNvSpPr/>
      </xdr:nvSpPr>
      <xdr:spPr>
        <a:xfrm>
          <a:off x="16754475" y="172307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923" name="テキスト ボックス 922">
          <a:extLst>
            <a:ext uri="{FF2B5EF4-FFF2-40B4-BE49-F238E27FC236}">
              <a16:creationId xmlns:a16="http://schemas.microsoft.com/office/drawing/2014/main" id="{3250C656-7CE3-4859-9DDD-28DBC048EE4B}"/>
            </a:ext>
          </a:extLst>
        </xdr:cNvPr>
        <xdr:cNvSpPr txBox="1"/>
      </xdr:nvSpPr>
      <xdr:spPr>
        <a:xfrm>
          <a:off x="197834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924" name="テキスト ボックス 923">
          <a:extLst>
            <a:ext uri="{FF2B5EF4-FFF2-40B4-BE49-F238E27FC236}">
              <a16:creationId xmlns:a16="http://schemas.microsoft.com/office/drawing/2014/main" id="{0FC25674-7FC7-4C62-B0CB-3F300A0135CB}"/>
            </a:ext>
          </a:extLst>
        </xdr:cNvPr>
        <xdr:cNvSpPr txBox="1"/>
      </xdr:nvSpPr>
      <xdr:spPr>
        <a:xfrm>
          <a:off x="190309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925" name="テキスト ボックス 924">
          <a:extLst>
            <a:ext uri="{FF2B5EF4-FFF2-40B4-BE49-F238E27FC236}">
              <a16:creationId xmlns:a16="http://schemas.microsoft.com/office/drawing/2014/main" id="{A8916D0A-E05B-4FA1-BDD5-ABC85FEF6D55}"/>
            </a:ext>
          </a:extLst>
        </xdr:cNvPr>
        <xdr:cNvSpPr txBox="1"/>
      </xdr:nvSpPr>
      <xdr:spPr>
        <a:xfrm>
          <a:off x="182213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926" name="テキスト ボックス 925">
          <a:extLst>
            <a:ext uri="{FF2B5EF4-FFF2-40B4-BE49-F238E27FC236}">
              <a16:creationId xmlns:a16="http://schemas.microsoft.com/office/drawing/2014/main" id="{421A47BB-E8D1-4DE4-8F06-7BA2EAB62A53}"/>
            </a:ext>
          </a:extLst>
        </xdr:cNvPr>
        <xdr:cNvSpPr txBox="1"/>
      </xdr:nvSpPr>
      <xdr:spPr>
        <a:xfrm>
          <a:off x="174307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927" name="テキスト ボックス 926">
          <a:extLst>
            <a:ext uri="{FF2B5EF4-FFF2-40B4-BE49-F238E27FC236}">
              <a16:creationId xmlns:a16="http://schemas.microsoft.com/office/drawing/2014/main" id="{6B2D615F-7E92-4BEE-90E1-A49C1125D67C}"/>
            </a:ext>
          </a:extLst>
        </xdr:cNvPr>
        <xdr:cNvSpPr txBox="1"/>
      </xdr:nvSpPr>
      <xdr:spPr>
        <a:xfrm>
          <a:off x="166306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103</xdr:row>
      <xdr:rowOff>169545</xdr:rowOff>
    </xdr:from>
    <xdr:to>
      <xdr:col>116</xdr:col>
      <xdr:colOff>114300</xdr:colOff>
      <xdr:row>104</xdr:row>
      <xdr:rowOff>99695</xdr:rowOff>
    </xdr:to>
    <xdr:sp macro="" textlink="">
      <xdr:nvSpPr>
        <xdr:cNvPr id="928" name="楕円 927">
          <a:extLst>
            <a:ext uri="{FF2B5EF4-FFF2-40B4-BE49-F238E27FC236}">
              <a16:creationId xmlns:a16="http://schemas.microsoft.com/office/drawing/2014/main" id="{1C3D978C-04E5-48B3-BFC5-4EC9F50E8C5F}"/>
            </a:ext>
          </a:extLst>
        </xdr:cNvPr>
        <xdr:cNvSpPr/>
      </xdr:nvSpPr>
      <xdr:spPr>
        <a:xfrm>
          <a:off x="19897725" y="169716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20955</xdr:rowOff>
    </xdr:from>
    <xdr:ext cx="469900" cy="257175"/>
    <xdr:sp macro="" textlink="">
      <xdr:nvSpPr>
        <xdr:cNvPr id="929" name="【庁舎】&#10;一人当たり面積該当値テキスト">
          <a:extLst>
            <a:ext uri="{FF2B5EF4-FFF2-40B4-BE49-F238E27FC236}">
              <a16:creationId xmlns:a16="http://schemas.microsoft.com/office/drawing/2014/main" id="{D90ABA57-26AE-4EAF-A1B1-83092A32ECC1}"/>
            </a:ext>
          </a:extLst>
        </xdr:cNvPr>
        <xdr:cNvSpPr txBox="1"/>
      </xdr:nvSpPr>
      <xdr:spPr>
        <a:xfrm>
          <a:off x="19992975" y="1682305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0.256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104</xdr:row>
      <xdr:rowOff>153670</xdr:rowOff>
    </xdr:from>
    <xdr:to>
      <xdr:col>112</xdr:col>
      <xdr:colOff>38100</xdr:colOff>
      <xdr:row>105</xdr:row>
      <xdr:rowOff>83820</xdr:rowOff>
    </xdr:to>
    <xdr:sp macro="" textlink="">
      <xdr:nvSpPr>
        <xdr:cNvPr id="930" name="楕円 929">
          <a:extLst>
            <a:ext uri="{FF2B5EF4-FFF2-40B4-BE49-F238E27FC236}">
              <a16:creationId xmlns:a16="http://schemas.microsoft.com/office/drawing/2014/main" id="{A0DDA232-D4F6-4F4E-BDDE-B031AD557CDB}"/>
            </a:ext>
          </a:extLst>
        </xdr:cNvPr>
        <xdr:cNvSpPr/>
      </xdr:nvSpPr>
      <xdr:spPr>
        <a:xfrm>
          <a:off x="19154775" y="1712722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48895</xdr:rowOff>
    </xdr:from>
    <xdr:to>
      <xdr:col>116</xdr:col>
      <xdr:colOff>63500</xdr:colOff>
      <xdr:row>105</xdr:row>
      <xdr:rowOff>33020</xdr:rowOff>
    </xdr:to>
    <xdr:cxnSp macro="">
      <xdr:nvCxnSpPr>
        <xdr:cNvPr id="931" name="直線コネクタ 930">
          <a:extLst>
            <a:ext uri="{FF2B5EF4-FFF2-40B4-BE49-F238E27FC236}">
              <a16:creationId xmlns:a16="http://schemas.microsoft.com/office/drawing/2014/main" id="{EB93505A-2A1F-40F5-BBF3-7B40CC55B45A}"/>
            </a:ext>
          </a:extLst>
        </xdr:cNvPr>
        <xdr:cNvCxnSpPr/>
      </xdr:nvCxnSpPr>
      <xdr:spPr>
        <a:xfrm flipV="1">
          <a:off x="19202400" y="17019270"/>
          <a:ext cx="752475" cy="155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80010</xdr:rowOff>
    </xdr:from>
    <xdr:to>
      <xdr:col>107</xdr:col>
      <xdr:colOff>101600</xdr:colOff>
      <xdr:row>103</xdr:row>
      <xdr:rowOff>10160</xdr:rowOff>
    </xdr:to>
    <xdr:sp macro="" textlink="">
      <xdr:nvSpPr>
        <xdr:cNvPr id="932" name="楕円 931">
          <a:extLst>
            <a:ext uri="{FF2B5EF4-FFF2-40B4-BE49-F238E27FC236}">
              <a16:creationId xmlns:a16="http://schemas.microsoft.com/office/drawing/2014/main" id="{45769354-3AF3-4D17-B525-AA3E0673454D}"/>
            </a:ext>
          </a:extLst>
        </xdr:cNvPr>
        <xdr:cNvSpPr/>
      </xdr:nvSpPr>
      <xdr:spPr>
        <a:xfrm>
          <a:off x="18345150" y="167138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130810</xdr:rowOff>
    </xdr:from>
    <xdr:to>
      <xdr:col>111</xdr:col>
      <xdr:colOff>177800</xdr:colOff>
      <xdr:row>105</xdr:row>
      <xdr:rowOff>33020</xdr:rowOff>
    </xdr:to>
    <xdr:cxnSp macro="">
      <xdr:nvCxnSpPr>
        <xdr:cNvPr id="933" name="直線コネクタ 932">
          <a:extLst>
            <a:ext uri="{FF2B5EF4-FFF2-40B4-BE49-F238E27FC236}">
              <a16:creationId xmlns:a16="http://schemas.microsoft.com/office/drawing/2014/main" id="{DBEB3776-27C4-4B24-82DE-8D2E772BC677}"/>
            </a:ext>
          </a:extLst>
        </xdr:cNvPr>
        <xdr:cNvCxnSpPr/>
      </xdr:nvCxnSpPr>
      <xdr:spPr>
        <a:xfrm>
          <a:off x="18392775" y="16761460"/>
          <a:ext cx="809625" cy="413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5080</xdr:rowOff>
    </xdr:from>
    <xdr:to>
      <xdr:col>102</xdr:col>
      <xdr:colOff>165100</xdr:colOff>
      <xdr:row>105</xdr:row>
      <xdr:rowOff>106680</xdr:rowOff>
    </xdr:to>
    <xdr:sp macro="" textlink="">
      <xdr:nvSpPr>
        <xdr:cNvPr id="934" name="楕円 933">
          <a:extLst>
            <a:ext uri="{FF2B5EF4-FFF2-40B4-BE49-F238E27FC236}">
              <a16:creationId xmlns:a16="http://schemas.microsoft.com/office/drawing/2014/main" id="{68C70FA7-F388-4B61-A2EF-1A4BDB298368}"/>
            </a:ext>
          </a:extLst>
        </xdr:cNvPr>
        <xdr:cNvSpPr/>
      </xdr:nvSpPr>
      <xdr:spPr>
        <a:xfrm>
          <a:off x="17554575" y="171532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130810</xdr:rowOff>
    </xdr:from>
    <xdr:to>
      <xdr:col>107</xdr:col>
      <xdr:colOff>50800</xdr:colOff>
      <xdr:row>105</xdr:row>
      <xdr:rowOff>55880</xdr:rowOff>
    </xdr:to>
    <xdr:cxnSp macro="">
      <xdr:nvCxnSpPr>
        <xdr:cNvPr id="935" name="直線コネクタ 934">
          <a:extLst>
            <a:ext uri="{FF2B5EF4-FFF2-40B4-BE49-F238E27FC236}">
              <a16:creationId xmlns:a16="http://schemas.microsoft.com/office/drawing/2014/main" id="{C48B2289-3FD5-4EAE-BD83-1D6A107DC4E1}"/>
            </a:ext>
          </a:extLst>
        </xdr:cNvPr>
        <xdr:cNvCxnSpPr/>
      </xdr:nvCxnSpPr>
      <xdr:spPr>
        <a:xfrm flipV="1">
          <a:off x="17602200" y="16761460"/>
          <a:ext cx="790575" cy="439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13970</xdr:rowOff>
    </xdr:from>
    <xdr:to>
      <xdr:col>98</xdr:col>
      <xdr:colOff>38100</xdr:colOff>
      <xdr:row>105</xdr:row>
      <xdr:rowOff>115570</xdr:rowOff>
    </xdr:to>
    <xdr:sp macro="" textlink="">
      <xdr:nvSpPr>
        <xdr:cNvPr id="936" name="楕円 935">
          <a:extLst>
            <a:ext uri="{FF2B5EF4-FFF2-40B4-BE49-F238E27FC236}">
              <a16:creationId xmlns:a16="http://schemas.microsoft.com/office/drawing/2014/main" id="{964E298B-2583-468A-B0AB-74165E1BEC97}"/>
            </a:ext>
          </a:extLst>
        </xdr:cNvPr>
        <xdr:cNvSpPr/>
      </xdr:nvSpPr>
      <xdr:spPr>
        <a:xfrm>
          <a:off x="16754475" y="171557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55880</xdr:rowOff>
    </xdr:from>
    <xdr:to>
      <xdr:col>102</xdr:col>
      <xdr:colOff>114300</xdr:colOff>
      <xdr:row>105</xdr:row>
      <xdr:rowOff>64770</xdr:rowOff>
    </xdr:to>
    <xdr:cxnSp macro="">
      <xdr:nvCxnSpPr>
        <xdr:cNvPr id="937" name="直線コネクタ 936">
          <a:extLst>
            <a:ext uri="{FF2B5EF4-FFF2-40B4-BE49-F238E27FC236}">
              <a16:creationId xmlns:a16="http://schemas.microsoft.com/office/drawing/2014/main" id="{2CD3FBA8-6E87-49DA-9348-F284B362A035}"/>
            </a:ext>
          </a:extLst>
        </xdr:cNvPr>
        <xdr:cNvCxnSpPr/>
      </xdr:nvCxnSpPr>
      <xdr:spPr>
        <a:xfrm flipV="1">
          <a:off x="16802100" y="17200880"/>
          <a:ext cx="8001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106</xdr:row>
      <xdr:rowOff>3810</xdr:rowOff>
    </xdr:from>
    <xdr:ext cx="469900" cy="259080"/>
    <xdr:sp macro="" textlink="">
      <xdr:nvSpPr>
        <xdr:cNvPr id="938" name="n_1aveValue【庁舎】&#10;一人当たり面積">
          <a:extLst>
            <a:ext uri="{FF2B5EF4-FFF2-40B4-BE49-F238E27FC236}">
              <a16:creationId xmlns:a16="http://schemas.microsoft.com/office/drawing/2014/main" id="{76F65797-70ED-4620-BE8A-670B1201EF78}"/>
            </a:ext>
          </a:extLst>
        </xdr:cNvPr>
        <xdr:cNvSpPr txBox="1"/>
      </xdr:nvSpPr>
      <xdr:spPr>
        <a:xfrm>
          <a:off x="18983325" y="173234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152400</xdr:rowOff>
    </xdr:from>
    <xdr:ext cx="467995" cy="259080"/>
    <xdr:sp macro="" textlink="">
      <xdr:nvSpPr>
        <xdr:cNvPr id="939" name="n_2aveValue【庁舎】&#10;一人当たり面積">
          <a:extLst>
            <a:ext uri="{FF2B5EF4-FFF2-40B4-BE49-F238E27FC236}">
              <a16:creationId xmlns:a16="http://schemas.microsoft.com/office/drawing/2014/main" id="{019DFD68-127C-4B52-A3B1-CF56CACBC4B5}"/>
            </a:ext>
          </a:extLst>
        </xdr:cNvPr>
        <xdr:cNvSpPr txBox="1"/>
      </xdr:nvSpPr>
      <xdr:spPr>
        <a:xfrm>
          <a:off x="18183225" y="1729740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156845</xdr:rowOff>
    </xdr:from>
    <xdr:ext cx="467995" cy="257175"/>
    <xdr:sp macro="" textlink="">
      <xdr:nvSpPr>
        <xdr:cNvPr id="940" name="n_3aveValue【庁舎】&#10;一人当たり面積">
          <a:extLst>
            <a:ext uri="{FF2B5EF4-FFF2-40B4-BE49-F238E27FC236}">
              <a16:creationId xmlns:a16="http://schemas.microsoft.com/office/drawing/2014/main" id="{232F4352-457C-47F3-9D92-3AD0200D5A30}"/>
            </a:ext>
          </a:extLst>
        </xdr:cNvPr>
        <xdr:cNvSpPr txBox="1"/>
      </xdr:nvSpPr>
      <xdr:spPr>
        <a:xfrm>
          <a:off x="17383125" y="1730502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106</xdr:row>
      <xdr:rowOff>3810</xdr:rowOff>
    </xdr:from>
    <xdr:ext cx="467995" cy="259080"/>
    <xdr:sp macro="" textlink="">
      <xdr:nvSpPr>
        <xdr:cNvPr id="941" name="n_4aveValue【庁舎】&#10;一人当たり面積">
          <a:extLst>
            <a:ext uri="{FF2B5EF4-FFF2-40B4-BE49-F238E27FC236}">
              <a16:creationId xmlns:a16="http://schemas.microsoft.com/office/drawing/2014/main" id="{F9D31367-5543-4A75-9E64-5D737CF67363}"/>
            </a:ext>
          </a:extLst>
        </xdr:cNvPr>
        <xdr:cNvSpPr txBox="1"/>
      </xdr:nvSpPr>
      <xdr:spPr>
        <a:xfrm>
          <a:off x="16592550" y="1732343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103</xdr:row>
      <xdr:rowOff>100330</xdr:rowOff>
    </xdr:from>
    <xdr:ext cx="469900" cy="257175"/>
    <xdr:sp macro="" textlink="">
      <xdr:nvSpPr>
        <xdr:cNvPr id="942" name="n_1mainValue【庁舎】&#10;一人当たり面積">
          <a:extLst>
            <a:ext uri="{FF2B5EF4-FFF2-40B4-BE49-F238E27FC236}">
              <a16:creationId xmlns:a16="http://schemas.microsoft.com/office/drawing/2014/main" id="{FF316E53-6AF6-41B2-9794-A4F0D59037CA}"/>
            </a:ext>
          </a:extLst>
        </xdr:cNvPr>
        <xdr:cNvSpPr txBox="1"/>
      </xdr:nvSpPr>
      <xdr:spPr>
        <a:xfrm>
          <a:off x="18983325" y="1690560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101</xdr:row>
      <xdr:rowOff>26670</xdr:rowOff>
    </xdr:from>
    <xdr:ext cx="467995" cy="259080"/>
    <xdr:sp macro="" textlink="">
      <xdr:nvSpPr>
        <xdr:cNvPr id="943" name="n_2mainValue【庁舎】&#10;一人当たり面積">
          <a:extLst>
            <a:ext uri="{FF2B5EF4-FFF2-40B4-BE49-F238E27FC236}">
              <a16:creationId xmlns:a16="http://schemas.microsoft.com/office/drawing/2014/main" id="{1DCDF3EC-2BB3-44D9-BD1A-6EE4D1342BA1}"/>
            </a:ext>
          </a:extLst>
        </xdr:cNvPr>
        <xdr:cNvSpPr txBox="1"/>
      </xdr:nvSpPr>
      <xdr:spPr>
        <a:xfrm>
          <a:off x="18183225" y="1648904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0.313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103</xdr:row>
      <xdr:rowOff>123190</xdr:rowOff>
    </xdr:from>
    <xdr:ext cx="467995" cy="257175"/>
    <xdr:sp macro="" textlink="">
      <xdr:nvSpPr>
        <xdr:cNvPr id="944" name="n_3mainValue【庁舎】&#10;一人当たり面積">
          <a:extLst>
            <a:ext uri="{FF2B5EF4-FFF2-40B4-BE49-F238E27FC236}">
              <a16:creationId xmlns:a16="http://schemas.microsoft.com/office/drawing/2014/main" id="{79BD1B3C-7316-4085-8CFC-72D01065C5F7}"/>
            </a:ext>
          </a:extLst>
        </xdr:cNvPr>
        <xdr:cNvSpPr txBox="1"/>
      </xdr:nvSpPr>
      <xdr:spPr>
        <a:xfrm>
          <a:off x="17383125" y="1692846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103</xdr:row>
      <xdr:rowOff>132080</xdr:rowOff>
    </xdr:from>
    <xdr:ext cx="467995" cy="257175"/>
    <xdr:sp macro="" textlink="">
      <xdr:nvSpPr>
        <xdr:cNvPr id="945" name="n_4mainValue【庁舎】&#10;一人当たり面積">
          <a:extLst>
            <a:ext uri="{FF2B5EF4-FFF2-40B4-BE49-F238E27FC236}">
              <a16:creationId xmlns:a16="http://schemas.microsoft.com/office/drawing/2014/main" id="{DC212108-EDAA-40A9-AAA4-C5FE7D60FFD4}"/>
            </a:ext>
          </a:extLst>
        </xdr:cNvPr>
        <xdr:cNvSpPr txBox="1"/>
      </xdr:nvSpPr>
      <xdr:spPr>
        <a:xfrm>
          <a:off x="16592550" y="1693418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6" name="正方形/長方形 945">
          <a:extLst>
            <a:ext uri="{FF2B5EF4-FFF2-40B4-BE49-F238E27FC236}">
              <a16:creationId xmlns:a16="http://schemas.microsoft.com/office/drawing/2014/main" id="{1CEAB039-14CB-4E47-A2A7-AA706EBC56C8}"/>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7" name="正方形/長方形 946">
          <a:extLst>
            <a:ext uri="{FF2B5EF4-FFF2-40B4-BE49-F238E27FC236}">
              <a16:creationId xmlns:a16="http://schemas.microsoft.com/office/drawing/2014/main" id="{01639A03-46A1-4EE6-A49E-F098CA6810D7}"/>
            </a:ext>
          </a:extLst>
        </xdr:cNvPr>
        <xdr:cNvSpPr/>
      </xdr:nvSpPr>
      <xdr:spPr>
        <a:xfrm>
          <a:off x="685800" y="18640425"/>
          <a:ext cx="34671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8" name="テキスト ボックス 947">
          <a:extLst>
            <a:ext uri="{FF2B5EF4-FFF2-40B4-BE49-F238E27FC236}">
              <a16:creationId xmlns:a16="http://schemas.microsoft.com/office/drawing/2014/main" id="{C45213DE-F728-44EB-96AA-89BFC9DBBBBC}"/>
            </a:ext>
          </a:extLst>
        </xdr:cNvPr>
        <xdr:cNvSpPr txBox="1"/>
      </xdr:nvSpPr>
      <xdr:spPr>
        <a:xfrm>
          <a:off x="762000" y="18888075"/>
          <a:ext cx="19878675"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平均と比較すると，市民会館，消防施設，福祉施設及び体育館・プールの有形固定資産減価償却率が高い水準となっている。中でも，市民会館及び消防施設は減価償却率が90％を超えており，こちらも老朽化への対応が課題となっている。</a:t>
          </a:r>
        </a:p>
        <a:p>
          <a:r>
            <a:rPr kumimoji="1" lang="ja-JP" altLang="en-US" sz="1300">
              <a:latin typeface="ＭＳ Ｐゴシック"/>
              <a:ea typeface="ＭＳ Ｐゴシック"/>
            </a:rPr>
            <a:t>市民会館については，最長で築59年に達する施設もあり，順次改修や修繕を行っているものの，建物自体の老朽化が著しい状況にある。このため，予防保全型維持管理の考え方を取り入れ，点検・診断結果を踏まえながら修繕や更新等の優先度を判断するとともに，これまでの維持管理，修繕及び更新等の履歴を活用し，施設の長寿命化や適切な更新に取り組んでいく。</a:t>
          </a:r>
        </a:p>
        <a:p>
          <a:r>
            <a:rPr kumimoji="1" lang="ja-JP" altLang="en-US" sz="1300">
              <a:latin typeface="ＭＳ Ｐゴシック"/>
              <a:ea typeface="ＭＳ Ｐゴシック"/>
            </a:rPr>
            <a:t>消防施設については，施設類型全体の約9割を築30年以上の防火水槽及び消火栓が占めている。また，市内の広域に分布していることから，施設の統廃合も見据えつつ，計画に基づいた整備・改修を行い，消防機能を低下させることのない適正な配置を進めていく。</a:t>
          </a:r>
        </a:p>
        <a:p>
          <a:r>
            <a:rPr kumimoji="1" lang="ja-JP" altLang="en-US" sz="1300">
              <a:latin typeface="ＭＳ Ｐゴシック"/>
              <a:ea typeface="ＭＳ Ｐゴシック"/>
            </a:rPr>
            <a:t>体育館・プールについては，主に古川総合体育館の耐震補強及び大規模改修工事を実施したことにより，減価償却率が前年度比で3.1ポイント減少した。今後も施設の利用状況や個別施設計画を踏まえ，適正な管理に努めていく。</a:t>
          </a:r>
        </a:p>
        <a:p>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 customWidth="1"/>
    <col min="12" max="12" width="2.26953125" style="1" customWidth="1"/>
    <col min="13" max="17" width="2.36328125" style="1" customWidth="1"/>
    <col min="18" max="119" width="2.08984375" style="1" customWidth="1"/>
    <col min="120" max="120" width="0" style="1" hidden="1" customWidth="1"/>
    <col min="121" max="16384" width="0" style="1" hidden="1"/>
  </cols>
  <sheetData>
    <row r="1" spans="1:119" ht="33" customHeight="1" x14ac:dyDescent="0.2">
      <c r="B1" s="580" t="s">
        <v>129</v>
      </c>
      <c r="C1" s="580"/>
      <c r="D1" s="580"/>
      <c r="E1" s="580"/>
      <c r="F1" s="580"/>
      <c r="G1" s="580"/>
      <c r="H1" s="580"/>
      <c r="I1" s="580"/>
      <c r="J1" s="580"/>
      <c r="K1" s="580"/>
      <c r="L1" s="580"/>
      <c r="M1" s="580"/>
      <c r="N1" s="580"/>
      <c r="O1" s="580"/>
      <c r="P1" s="580"/>
      <c r="Q1" s="580"/>
      <c r="R1" s="580"/>
      <c r="S1" s="580"/>
      <c r="T1" s="580"/>
      <c r="U1" s="580"/>
      <c r="V1" s="580"/>
      <c r="W1" s="580"/>
      <c r="X1" s="580"/>
      <c r="Y1" s="580"/>
      <c r="Z1" s="580"/>
      <c r="AA1" s="580"/>
      <c r="AB1" s="580"/>
      <c r="AC1" s="580"/>
      <c r="AD1" s="580"/>
      <c r="AE1" s="580"/>
      <c r="AF1" s="580"/>
      <c r="AG1" s="580"/>
      <c r="AH1" s="580"/>
      <c r="AI1" s="580"/>
      <c r="AJ1" s="580"/>
      <c r="AK1" s="580"/>
      <c r="AL1" s="580"/>
      <c r="AM1" s="580"/>
      <c r="AN1" s="580"/>
      <c r="AO1" s="580"/>
      <c r="AP1" s="580"/>
      <c r="AQ1" s="580"/>
      <c r="AR1" s="580"/>
      <c r="AS1" s="580"/>
      <c r="AT1" s="580"/>
      <c r="AU1" s="580"/>
      <c r="AV1" s="580"/>
      <c r="AW1" s="580"/>
      <c r="AX1" s="580"/>
      <c r="AY1" s="580"/>
      <c r="AZ1" s="580"/>
      <c r="BA1" s="580"/>
      <c r="BB1" s="580"/>
      <c r="BC1" s="580"/>
      <c r="BD1" s="580"/>
      <c r="BE1" s="580"/>
      <c r="BF1" s="580"/>
      <c r="BG1" s="580"/>
      <c r="BH1" s="580"/>
      <c r="BI1" s="580"/>
      <c r="BJ1" s="580"/>
      <c r="BK1" s="580"/>
      <c r="BL1" s="580"/>
      <c r="BM1" s="580"/>
      <c r="BN1" s="580"/>
      <c r="BO1" s="580"/>
      <c r="BP1" s="580"/>
      <c r="BQ1" s="580"/>
      <c r="BR1" s="580"/>
      <c r="BS1" s="580"/>
      <c r="BT1" s="580"/>
      <c r="BU1" s="580"/>
      <c r="BV1" s="580"/>
      <c r="BW1" s="580"/>
      <c r="BX1" s="580"/>
      <c r="BY1" s="580"/>
      <c r="BZ1" s="580"/>
      <c r="CA1" s="580"/>
      <c r="CB1" s="580"/>
      <c r="CC1" s="580"/>
      <c r="CD1" s="580"/>
      <c r="CE1" s="580"/>
      <c r="CF1" s="580"/>
      <c r="CG1" s="580"/>
      <c r="CH1" s="580"/>
      <c r="CI1" s="580"/>
      <c r="CJ1" s="580"/>
      <c r="CK1" s="580"/>
      <c r="CL1" s="580"/>
      <c r="CM1" s="580"/>
      <c r="CN1" s="580"/>
      <c r="CO1" s="580"/>
      <c r="CP1" s="580"/>
      <c r="CQ1" s="580"/>
      <c r="CR1" s="580"/>
      <c r="CS1" s="580"/>
      <c r="CT1" s="580"/>
      <c r="CU1" s="580"/>
      <c r="CV1" s="580"/>
      <c r="CW1" s="580"/>
      <c r="CX1" s="580"/>
      <c r="CY1" s="580"/>
      <c r="CZ1" s="580"/>
      <c r="DA1" s="580"/>
      <c r="DB1" s="580"/>
      <c r="DC1" s="580"/>
      <c r="DD1" s="580"/>
      <c r="DE1" s="580"/>
      <c r="DF1" s="580"/>
      <c r="DG1" s="580"/>
      <c r="DH1" s="580"/>
      <c r="DI1" s="580"/>
      <c r="DJ1" s="2"/>
      <c r="DK1" s="2"/>
      <c r="DL1" s="2"/>
      <c r="DM1" s="2"/>
      <c r="DN1" s="2"/>
      <c r="DO1" s="2"/>
    </row>
    <row r="2" spans="1:119" ht="23.5" x14ac:dyDescent="0.2">
      <c r="B2" s="3" t="s">
        <v>131</v>
      </c>
      <c r="C2" s="3"/>
      <c r="D2" s="10"/>
    </row>
    <row r="3" spans="1:119" ht="18.75" customHeight="1" x14ac:dyDescent="0.2">
      <c r="A3" s="2"/>
      <c r="B3" s="414" t="s">
        <v>135</v>
      </c>
      <c r="C3" s="415"/>
      <c r="D3" s="415"/>
      <c r="E3" s="416"/>
      <c r="F3" s="416"/>
      <c r="G3" s="416"/>
      <c r="H3" s="416"/>
      <c r="I3" s="416"/>
      <c r="J3" s="416"/>
      <c r="K3" s="416"/>
      <c r="L3" s="416" t="s">
        <v>42</v>
      </c>
      <c r="M3" s="416"/>
      <c r="N3" s="416"/>
      <c r="O3" s="416"/>
      <c r="P3" s="416"/>
      <c r="Q3" s="416"/>
      <c r="R3" s="422"/>
      <c r="S3" s="422"/>
      <c r="T3" s="422"/>
      <c r="U3" s="422"/>
      <c r="V3" s="423"/>
      <c r="W3" s="427" t="s">
        <v>137</v>
      </c>
      <c r="X3" s="428"/>
      <c r="Y3" s="428"/>
      <c r="Z3" s="428"/>
      <c r="AA3" s="428"/>
      <c r="AB3" s="415"/>
      <c r="AC3" s="422" t="s">
        <v>139</v>
      </c>
      <c r="AD3" s="428"/>
      <c r="AE3" s="428"/>
      <c r="AF3" s="428"/>
      <c r="AG3" s="428"/>
      <c r="AH3" s="428"/>
      <c r="AI3" s="428"/>
      <c r="AJ3" s="428"/>
      <c r="AK3" s="428"/>
      <c r="AL3" s="432"/>
      <c r="AM3" s="427" t="s">
        <v>140</v>
      </c>
      <c r="AN3" s="428"/>
      <c r="AO3" s="428"/>
      <c r="AP3" s="428"/>
      <c r="AQ3" s="428"/>
      <c r="AR3" s="428"/>
      <c r="AS3" s="428"/>
      <c r="AT3" s="428"/>
      <c r="AU3" s="428"/>
      <c r="AV3" s="428"/>
      <c r="AW3" s="428"/>
      <c r="AX3" s="432"/>
      <c r="AY3" s="455" t="s">
        <v>5</v>
      </c>
      <c r="AZ3" s="456"/>
      <c r="BA3" s="456"/>
      <c r="BB3" s="456"/>
      <c r="BC3" s="456"/>
      <c r="BD3" s="456"/>
      <c r="BE3" s="456"/>
      <c r="BF3" s="456"/>
      <c r="BG3" s="456"/>
      <c r="BH3" s="456"/>
      <c r="BI3" s="456"/>
      <c r="BJ3" s="456"/>
      <c r="BK3" s="456"/>
      <c r="BL3" s="456"/>
      <c r="BM3" s="581"/>
      <c r="BN3" s="427" t="s">
        <v>144</v>
      </c>
      <c r="BO3" s="428"/>
      <c r="BP3" s="428"/>
      <c r="BQ3" s="428"/>
      <c r="BR3" s="428"/>
      <c r="BS3" s="428"/>
      <c r="BT3" s="428"/>
      <c r="BU3" s="432"/>
      <c r="BV3" s="427" t="s">
        <v>145</v>
      </c>
      <c r="BW3" s="428"/>
      <c r="BX3" s="428"/>
      <c r="BY3" s="428"/>
      <c r="BZ3" s="428"/>
      <c r="CA3" s="428"/>
      <c r="CB3" s="428"/>
      <c r="CC3" s="432"/>
      <c r="CD3" s="455" t="s">
        <v>5</v>
      </c>
      <c r="CE3" s="456"/>
      <c r="CF3" s="456"/>
      <c r="CG3" s="456"/>
      <c r="CH3" s="456"/>
      <c r="CI3" s="456"/>
      <c r="CJ3" s="456"/>
      <c r="CK3" s="456"/>
      <c r="CL3" s="456"/>
      <c r="CM3" s="456"/>
      <c r="CN3" s="456"/>
      <c r="CO3" s="456"/>
      <c r="CP3" s="456"/>
      <c r="CQ3" s="456"/>
      <c r="CR3" s="456"/>
      <c r="CS3" s="581"/>
      <c r="CT3" s="427" t="s">
        <v>146</v>
      </c>
      <c r="CU3" s="428"/>
      <c r="CV3" s="428"/>
      <c r="CW3" s="428"/>
      <c r="CX3" s="428"/>
      <c r="CY3" s="428"/>
      <c r="CZ3" s="428"/>
      <c r="DA3" s="432"/>
      <c r="DB3" s="427" t="s">
        <v>46</v>
      </c>
      <c r="DC3" s="428"/>
      <c r="DD3" s="428"/>
      <c r="DE3" s="428"/>
      <c r="DF3" s="428"/>
      <c r="DG3" s="428"/>
      <c r="DH3" s="428"/>
      <c r="DI3" s="432"/>
    </row>
    <row r="4" spans="1:119" ht="18.75" customHeight="1" x14ac:dyDescent="0.2">
      <c r="A4" s="2"/>
      <c r="B4" s="417"/>
      <c r="C4" s="418"/>
      <c r="D4" s="418"/>
      <c r="E4" s="419"/>
      <c r="F4" s="419"/>
      <c r="G4" s="419"/>
      <c r="H4" s="419"/>
      <c r="I4" s="419"/>
      <c r="J4" s="419"/>
      <c r="K4" s="419"/>
      <c r="L4" s="419"/>
      <c r="M4" s="419"/>
      <c r="N4" s="419"/>
      <c r="O4" s="419"/>
      <c r="P4" s="419"/>
      <c r="Q4" s="419"/>
      <c r="R4" s="424"/>
      <c r="S4" s="424"/>
      <c r="T4" s="424"/>
      <c r="U4" s="424"/>
      <c r="V4" s="425"/>
      <c r="W4" s="429"/>
      <c r="X4" s="430"/>
      <c r="Y4" s="430"/>
      <c r="Z4" s="430"/>
      <c r="AA4" s="430"/>
      <c r="AB4" s="418"/>
      <c r="AC4" s="424"/>
      <c r="AD4" s="430"/>
      <c r="AE4" s="430"/>
      <c r="AF4" s="430"/>
      <c r="AG4" s="430"/>
      <c r="AH4" s="430"/>
      <c r="AI4" s="430"/>
      <c r="AJ4" s="430"/>
      <c r="AK4" s="430"/>
      <c r="AL4" s="433"/>
      <c r="AM4" s="431"/>
      <c r="AN4" s="378"/>
      <c r="AO4" s="378"/>
      <c r="AP4" s="378"/>
      <c r="AQ4" s="378"/>
      <c r="AR4" s="378"/>
      <c r="AS4" s="378"/>
      <c r="AT4" s="378"/>
      <c r="AU4" s="378"/>
      <c r="AV4" s="378"/>
      <c r="AW4" s="378"/>
      <c r="AX4" s="434"/>
      <c r="AY4" s="410" t="s">
        <v>148</v>
      </c>
      <c r="AZ4" s="411"/>
      <c r="BA4" s="411"/>
      <c r="BB4" s="411"/>
      <c r="BC4" s="411"/>
      <c r="BD4" s="411"/>
      <c r="BE4" s="411"/>
      <c r="BF4" s="411"/>
      <c r="BG4" s="411"/>
      <c r="BH4" s="411"/>
      <c r="BI4" s="411"/>
      <c r="BJ4" s="411"/>
      <c r="BK4" s="411"/>
      <c r="BL4" s="411"/>
      <c r="BM4" s="412"/>
      <c r="BN4" s="371">
        <v>69680272</v>
      </c>
      <c r="BO4" s="372"/>
      <c r="BP4" s="372"/>
      <c r="BQ4" s="372"/>
      <c r="BR4" s="372"/>
      <c r="BS4" s="372"/>
      <c r="BT4" s="372"/>
      <c r="BU4" s="373"/>
      <c r="BV4" s="371">
        <v>69199041</v>
      </c>
      <c r="BW4" s="372"/>
      <c r="BX4" s="372"/>
      <c r="BY4" s="372"/>
      <c r="BZ4" s="372"/>
      <c r="CA4" s="372"/>
      <c r="CB4" s="372"/>
      <c r="CC4" s="373"/>
      <c r="CD4" s="548" t="s">
        <v>149</v>
      </c>
      <c r="CE4" s="549"/>
      <c r="CF4" s="549"/>
      <c r="CG4" s="549"/>
      <c r="CH4" s="549"/>
      <c r="CI4" s="549"/>
      <c r="CJ4" s="549"/>
      <c r="CK4" s="549"/>
      <c r="CL4" s="549"/>
      <c r="CM4" s="549"/>
      <c r="CN4" s="549"/>
      <c r="CO4" s="549"/>
      <c r="CP4" s="549"/>
      <c r="CQ4" s="549"/>
      <c r="CR4" s="549"/>
      <c r="CS4" s="550"/>
      <c r="CT4" s="582">
        <v>4.3</v>
      </c>
      <c r="CU4" s="583"/>
      <c r="CV4" s="583"/>
      <c r="CW4" s="583"/>
      <c r="CX4" s="583"/>
      <c r="CY4" s="583"/>
      <c r="CZ4" s="583"/>
      <c r="DA4" s="584"/>
      <c r="DB4" s="582">
        <v>3.9</v>
      </c>
      <c r="DC4" s="583"/>
      <c r="DD4" s="583"/>
      <c r="DE4" s="583"/>
      <c r="DF4" s="583"/>
      <c r="DG4" s="583"/>
      <c r="DH4" s="583"/>
      <c r="DI4" s="584"/>
    </row>
    <row r="5" spans="1:119" ht="18.75" customHeight="1" x14ac:dyDescent="0.2">
      <c r="A5" s="2"/>
      <c r="B5" s="420"/>
      <c r="C5" s="379"/>
      <c r="D5" s="379"/>
      <c r="E5" s="421"/>
      <c r="F5" s="421"/>
      <c r="G5" s="421"/>
      <c r="H5" s="421"/>
      <c r="I5" s="421"/>
      <c r="J5" s="421"/>
      <c r="K5" s="421"/>
      <c r="L5" s="421"/>
      <c r="M5" s="421"/>
      <c r="N5" s="421"/>
      <c r="O5" s="421"/>
      <c r="P5" s="421"/>
      <c r="Q5" s="421"/>
      <c r="R5" s="377"/>
      <c r="S5" s="377"/>
      <c r="T5" s="377"/>
      <c r="U5" s="377"/>
      <c r="V5" s="426"/>
      <c r="W5" s="431"/>
      <c r="X5" s="378"/>
      <c r="Y5" s="378"/>
      <c r="Z5" s="378"/>
      <c r="AA5" s="378"/>
      <c r="AB5" s="379"/>
      <c r="AC5" s="377"/>
      <c r="AD5" s="378"/>
      <c r="AE5" s="378"/>
      <c r="AF5" s="378"/>
      <c r="AG5" s="378"/>
      <c r="AH5" s="378"/>
      <c r="AI5" s="378"/>
      <c r="AJ5" s="378"/>
      <c r="AK5" s="378"/>
      <c r="AL5" s="434"/>
      <c r="AM5" s="519" t="s">
        <v>151</v>
      </c>
      <c r="AN5" s="404"/>
      <c r="AO5" s="404"/>
      <c r="AP5" s="404"/>
      <c r="AQ5" s="404"/>
      <c r="AR5" s="404"/>
      <c r="AS5" s="404"/>
      <c r="AT5" s="405"/>
      <c r="AU5" s="520" t="s">
        <v>72</v>
      </c>
      <c r="AV5" s="521"/>
      <c r="AW5" s="521"/>
      <c r="AX5" s="521"/>
      <c r="AY5" s="493" t="s">
        <v>141</v>
      </c>
      <c r="AZ5" s="494"/>
      <c r="BA5" s="494"/>
      <c r="BB5" s="494"/>
      <c r="BC5" s="494"/>
      <c r="BD5" s="494"/>
      <c r="BE5" s="494"/>
      <c r="BF5" s="494"/>
      <c r="BG5" s="494"/>
      <c r="BH5" s="494"/>
      <c r="BI5" s="494"/>
      <c r="BJ5" s="494"/>
      <c r="BK5" s="494"/>
      <c r="BL5" s="494"/>
      <c r="BM5" s="495"/>
      <c r="BN5" s="365">
        <v>67834852</v>
      </c>
      <c r="BO5" s="366"/>
      <c r="BP5" s="366"/>
      <c r="BQ5" s="366"/>
      <c r="BR5" s="366"/>
      <c r="BS5" s="366"/>
      <c r="BT5" s="366"/>
      <c r="BU5" s="367"/>
      <c r="BV5" s="365">
        <v>67487547</v>
      </c>
      <c r="BW5" s="366"/>
      <c r="BX5" s="366"/>
      <c r="BY5" s="366"/>
      <c r="BZ5" s="366"/>
      <c r="CA5" s="366"/>
      <c r="CB5" s="366"/>
      <c r="CC5" s="367"/>
      <c r="CD5" s="501" t="s">
        <v>153</v>
      </c>
      <c r="CE5" s="471"/>
      <c r="CF5" s="471"/>
      <c r="CG5" s="471"/>
      <c r="CH5" s="471"/>
      <c r="CI5" s="471"/>
      <c r="CJ5" s="471"/>
      <c r="CK5" s="471"/>
      <c r="CL5" s="471"/>
      <c r="CM5" s="471"/>
      <c r="CN5" s="471"/>
      <c r="CO5" s="471"/>
      <c r="CP5" s="471"/>
      <c r="CQ5" s="471"/>
      <c r="CR5" s="471"/>
      <c r="CS5" s="502"/>
      <c r="CT5" s="353">
        <v>97</v>
      </c>
      <c r="CU5" s="354"/>
      <c r="CV5" s="354"/>
      <c r="CW5" s="354"/>
      <c r="CX5" s="354"/>
      <c r="CY5" s="354"/>
      <c r="CZ5" s="354"/>
      <c r="DA5" s="355"/>
      <c r="DB5" s="353">
        <v>96.8</v>
      </c>
      <c r="DC5" s="354"/>
      <c r="DD5" s="354"/>
      <c r="DE5" s="354"/>
      <c r="DF5" s="354"/>
      <c r="DG5" s="354"/>
      <c r="DH5" s="354"/>
      <c r="DI5" s="355"/>
    </row>
    <row r="6" spans="1:119" ht="18.75" customHeight="1" x14ac:dyDescent="0.2">
      <c r="A6" s="2"/>
      <c r="B6" s="435" t="s">
        <v>155</v>
      </c>
      <c r="C6" s="376"/>
      <c r="D6" s="376"/>
      <c r="E6" s="436"/>
      <c r="F6" s="436"/>
      <c r="G6" s="436"/>
      <c r="H6" s="436"/>
      <c r="I6" s="436"/>
      <c r="J6" s="436"/>
      <c r="K6" s="436"/>
      <c r="L6" s="436" t="s">
        <v>157</v>
      </c>
      <c r="M6" s="436"/>
      <c r="N6" s="436"/>
      <c r="O6" s="436"/>
      <c r="P6" s="436"/>
      <c r="Q6" s="436"/>
      <c r="R6" s="374"/>
      <c r="S6" s="374"/>
      <c r="T6" s="374"/>
      <c r="U6" s="374"/>
      <c r="V6" s="440"/>
      <c r="W6" s="443" t="s">
        <v>158</v>
      </c>
      <c r="X6" s="375"/>
      <c r="Y6" s="375"/>
      <c r="Z6" s="375"/>
      <c r="AA6" s="375"/>
      <c r="AB6" s="376"/>
      <c r="AC6" s="446" t="s">
        <v>132</v>
      </c>
      <c r="AD6" s="447"/>
      <c r="AE6" s="447"/>
      <c r="AF6" s="447"/>
      <c r="AG6" s="447"/>
      <c r="AH6" s="447"/>
      <c r="AI6" s="447"/>
      <c r="AJ6" s="447"/>
      <c r="AK6" s="447"/>
      <c r="AL6" s="448"/>
      <c r="AM6" s="519" t="s">
        <v>76</v>
      </c>
      <c r="AN6" s="404"/>
      <c r="AO6" s="404"/>
      <c r="AP6" s="404"/>
      <c r="AQ6" s="404"/>
      <c r="AR6" s="404"/>
      <c r="AS6" s="404"/>
      <c r="AT6" s="405"/>
      <c r="AU6" s="520" t="s">
        <v>72</v>
      </c>
      <c r="AV6" s="521"/>
      <c r="AW6" s="521"/>
      <c r="AX6" s="521"/>
      <c r="AY6" s="493" t="s">
        <v>159</v>
      </c>
      <c r="AZ6" s="494"/>
      <c r="BA6" s="494"/>
      <c r="BB6" s="494"/>
      <c r="BC6" s="494"/>
      <c r="BD6" s="494"/>
      <c r="BE6" s="494"/>
      <c r="BF6" s="494"/>
      <c r="BG6" s="494"/>
      <c r="BH6" s="494"/>
      <c r="BI6" s="494"/>
      <c r="BJ6" s="494"/>
      <c r="BK6" s="494"/>
      <c r="BL6" s="494"/>
      <c r="BM6" s="495"/>
      <c r="BN6" s="365">
        <v>1845420</v>
      </c>
      <c r="BO6" s="366"/>
      <c r="BP6" s="366"/>
      <c r="BQ6" s="366"/>
      <c r="BR6" s="366"/>
      <c r="BS6" s="366"/>
      <c r="BT6" s="366"/>
      <c r="BU6" s="367"/>
      <c r="BV6" s="365">
        <v>1711494</v>
      </c>
      <c r="BW6" s="366"/>
      <c r="BX6" s="366"/>
      <c r="BY6" s="366"/>
      <c r="BZ6" s="366"/>
      <c r="CA6" s="366"/>
      <c r="CB6" s="366"/>
      <c r="CC6" s="367"/>
      <c r="CD6" s="501" t="s">
        <v>162</v>
      </c>
      <c r="CE6" s="471"/>
      <c r="CF6" s="471"/>
      <c r="CG6" s="471"/>
      <c r="CH6" s="471"/>
      <c r="CI6" s="471"/>
      <c r="CJ6" s="471"/>
      <c r="CK6" s="471"/>
      <c r="CL6" s="471"/>
      <c r="CM6" s="471"/>
      <c r="CN6" s="471"/>
      <c r="CO6" s="471"/>
      <c r="CP6" s="471"/>
      <c r="CQ6" s="471"/>
      <c r="CR6" s="471"/>
      <c r="CS6" s="502"/>
      <c r="CT6" s="577">
        <v>97.3</v>
      </c>
      <c r="CU6" s="578"/>
      <c r="CV6" s="578"/>
      <c r="CW6" s="578"/>
      <c r="CX6" s="578"/>
      <c r="CY6" s="578"/>
      <c r="CZ6" s="578"/>
      <c r="DA6" s="579"/>
      <c r="DB6" s="577">
        <v>97.4</v>
      </c>
      <c r="DC6" s="578"/>
      <c r="DD6" s="578"/>
      <c r="DE6" s="578"/>
      <c r="DF6" s="578"/>
      <c r="DG6" s="578"/>
      <c r="DH6" s="578"/>
      <c r="DI6" s="579"/>
    </row>
    <row r="7" spans="1:119" ht="18.75" customHeight="1" x14ac:dyDescent="0.2">
      <c r="A7" s="2"/>
      <c r="B7" s="417"/>
      <c r="C7" s="418"/>
      <c r="D7" s="418"/>
      <c r="E7" s="419"/>
      <c r="F7" s="419"/>
      <c r="G7" s="419"/>
      <c r="H7" s="419"/>
      <c r="I7" s="419"/>
      <c r="J7" s="419"/>
      <c r="K7" s="419"/>
      <c r="L7" s="419"/>
      <c r="M7" s="419"/>
      <c r="N7" s="419"/>
      <c r="O7" s="419"/>
      <c r="P7" s="419"/>
      <c r="Q7" s="419"/>
      <c r="R7" s="424"/>
      <c r="S7" s="424"/>
      <c r="T7" s="424"/>
      <c r="U7" s="424"/>
      <c r="V7" s="425"/>
      <c r="W7" s="429"/>
      <c r="X7" s="430"/>
      <c r="Y7" s="430"/>
      <c r="Z7" s="430"/>
      <c r="AA7" s="430"/>
      <c r="AB7" s="418"/>
      <c r="AC7" s="449"/>
      <c r="AD7" s="450"/>
      <c r="AE7" s="450"/>
      <c r="AF7" s="450"/>
      <c r="AG7" s="450"/>
      <c r="AH7" s="450"/>
      <c r="AI7" s="450"/>
      <c r="AJ7" s="450"/>
      <c r="AK7" s="450"/>
      <c r="AL7" s="451"/>
      <c r="AM7" s="519" t="s">
        <v>130</v>
      </c>
      <c r="AN7" s="404"/>
      <c r="AO7" s="404"/>
      <c r="AP7" s="404"/>
      <c r="AQ7" s="404"/>
      <c r="AR7" s="404"/>
      <c r="AS7" s="404"/>
      <c r="AT7" s="405"/>
      <c r="AU7" s="520" t="s">
        <v>72</v>
      </c>
      <c r="AV7" s="521"/>
      <c r="AW7" s="521"/>
      <c r="AX7" s="521"/>
      <c r="AY7" s="493" t="s">
        <v>163</v>
      </c>
      <c r="AZ7" s="494"/>
      <c r="BA7" s="494"/>
      <c r="BB7" s="494"/>
      <c r="BC7" s="494"/>
      <c r="BD7" s="494"/>
      <c r="BE7" s="494"/>
      <c r="BF7" s="494"/>
      <c r="BG7" s="494"/>
      <c r="BH7" s="494"/>
      <c r="BI7" s="494"/>
      <c r="BJ7" s="494"/>
      <c r="BK7" s="494"/>
      <c r="BL7" s="494"/>
      <c r="BM7" s="495"/>
      <c r="BN7" s="365">
        <v>215720</v>
      </c>
      <c r="BO7" s="366"/>
      <c r="BP7" s="366"/>
      <c r="BQ7" s="366"/>
      <c r="BR7" s="366"/>
      <c r="BS7" s="366"/>
      <c r="BT7" s="366"/>
      <c r="BU7" s="367"/>
      <c r="BV7" s="365">
        <v>263994</v>
      </c>
      <c r="BW7" s="366"/>
      <c r="BX7" s="366"/>
      <c r="BY7" s="366"/>
      <c r="BZ7" s="366"/>
      <c r="CA7" s="366"/>
      <c r="CB7" s="366"/>
      <c r="CC7" s="367"/>
      <c r="CD7" s="501" t="s">
        <v>164</v>
      </c>
      <c r="CE7" s="471"/>
      <c r="CF7" s="471"/>
      <c r="CG7" s="471"/>
      <c r="CH7" s="471"/>
      <c r="CI7" s="471"/>
      <c r="CJ7" s="471"/>
      <c r="CK7" s="471"/>
      <c r="CL7" s="471"/>
      <c r="CM7" s="471"/>
      <c r="CN7" s="471"/>
      <c r="CO7" s="471"/>
      <c r="CP7" s="471"/>
      <c r="CQ7" s="471"/>
      <c r="CR7" s="471"/>
      <c r="CS7" s="502"/>
      <c r="CT7" s="365">
        <v>37731953</v>
      </c>
      <c r="CU7" s="366"/>
      <c r="CV7" s="366"/>
      <c r="CW7" s="366"/>
      <c r="CX7" s="366"/>
      <c r="CY7" s="366"/>
      <c r="CZ7" s="366"/>
      <c r="DA7" s="367"/>
      <c r="DB7" s="365">
        <v>37367350</v>
      </c>
      <c r="DC7" s="366"/>
      <c r="DD7" s="366"/>
      <c r="DE7" s="366"/>
      <c r="DF7" s="366"/>
      <c r="DG7" s="366"/>
      <c r="DH7" s="366"/>
      <c r="DI7" s="367"/>
    </row>
    <row r="8" spans="1:119" ht="18.75" customHeight="1" x14ac:dyDescent="0.2">
      <c r="A8" s="2"/>
      <c r="B8" s="437"/>
      <c r="C8" s="438"/>
      <c r="D8" s="438"/>
      <c r="E8" s="439"/>
      <c r="F8" s="439"/>
      <c r="G8" s="439"/>
      <c r="H8" s="439"/>
      <c r="I8" s="439"/>
      <c r="J8" s="439"/>
      <c r="K8" s="439"/>
      <c r="L8" s="439"/>
      <c r="M8" s="439"/>
      <c r="N8" s="439"/>
      <c r="O8" s="439"/>
      <c r="P8" s="439"/>
      <c r="Q8" s="439"/>
      <c r="R8" s="441"/>
      <c r="S8" s="441"/>
      <c r="T8" s="441"/>
      <c r="U8" s="441"/>
      <c r="V8" s="442"/>
      <c r="W8" s="444"/>
      <c r="X8" s="445"/>
      <c r="Y8" s="445"/>
      <c r="Z8" s="445"/>
      <c r="AA8" s="445"/>
      <c r="AB8" s="438"/>
      <c r="AC8" s="452"/>
      <c r="AD8" s="453"/>
      <c r="AE8" s="453"/>
      <c r="AF8" s="453"/>
      <c r="AG8" s="453"/>
      <c r="AH8" s="453"/>
      <c r="AI8" s="453"/>
      <c r="AJ8" s="453"/>
      <c r="AK8" s="453"/>
      <c r="AL8" s="454"/>
      <c r="AM8" s="519" t="s">
        <v>166</v>
      </c>
      <c r="AN8" s="404"/>
      <c r="AO8" s="404"/>
      <c r="AP8" s="404"/>
      <c r="AQ8" s="404"/>
      <c r="AR8" s="404"/>
      <c r="AS8" s="404"/>
      <c r="AT8" s="405"/>
      <c r="AU8" s="520" t="s">
        <v>72</v>
      </c>
      <c r="AV8" s="521"/>
      <c r="AW8" s="521"/>
      <c r="AX8" s="521"/>
      <c r="AY8" s="493" t="s">
        <v>168</v>
      </c>
      <c r="AZ8" s="494"/>
      <c r="BA8" s="494"/>
      <c r="BB8" s="494"/>
      <c r="BC8" s="494"/>
      <c r="BD8" s="494"/>
      <c r="BE8" s="494"/>
      <c r="BF8" s="494"/>
      <c r="BG8" s="494"/>
      <c r="BH8" s="494"/>
      <c r="BI8" s="494"/>
      <c r="BJ8" s="494"/>
      <c r="BK8" s="494"/>
      <c r="BL8" s="494"/>
      <c r="BM8" s="495"/>
      <c r="BN8" s="365">
        <v>1629700</v>
      </c>
      <c r="BO8" s="366"/>
      <c r="BP8" s="366"/>
      <c r="BQ8" s="366"/>
      <c r="BR8" s="366"/>
      <c r="BS8" s="366"/>
      <c r="BT8" s="366"/>
      <c r="BU8" s="367"/>
      <c r="BV8" s="365">
        <v>1447500</v>
      </c>
      <c r="BW8" s="366"/>
      <c r="BX8" s="366"/>
      <c r="BY8" s="366"/>
      <c r="BZ8" s="366"/>
      <c r="CA8" s="366"/>
      <c r="CB8" s="366"/>
      <c r="CC8" s="367"/>
      <c r="CD8" s="501" t="s">
        <v>169</v>
      </c>
      <c r="CE8" s="471"/>
      <c r="CF8" s="471"/>
      <c r="CG8" s="471"/>
      <c r="CH8" s="471"/>
      <c r="CI8" s="471"/>
      <c r="CJ8" s="471"/>
      <c r="CK8" s="471"/>
      <c r="CL8" s="471"/>
      <c r="CM8" s="471"/>
      <c r="CN8" s="471"/>
      <c r="CO8" s="471"/>
      <c r="CP8" s="471"/>
      <c r="CQ8" s="471"/>
      <c r="CR8" s="471"/>
      <c r="CS8" s="502"/>
      <c r="CT8" s="553">
        <v>0.49</v>
      </c>
      <c r="CU8" s="554"/>
      <c r="CV8" s="554"/>
      <c r="CW8" s="554"/>
      <c r="CX8" s="554"/>
      <c r="CY8" s="554"/>
      <c r="CZ8" s="554"/>
      <c r="DA8" s="555"/>
      <c r="DB8" s="553">
        <v>0.48</v>
      </c>
      <c r="DC8" s="554"/>
      <c r="DD8" s="554"/>
      <c r="DE8" s="554"/>
      <c r="DF8" s="554"/>
      <c r="DG8" s="554"/>
      <c r="DH8" s="554"/>
      <c r="DI8" s="555"/>
    </row>
    <row r="9" spans="1:119" ht="18.75" customHeight="1" x14ac:dyDescent="0.2">
      <c r="A9" s="2"/>
      <c r="B9" s="455" t="s">
        <v>18</v>
      </c>
      <c r="C9" s="456"/>
      <c r="D9" s="456"/>
      <c r="E9" s="456"/>
      <c r="F9" s="456"/>
      <c r="G9" s="456"/>
      <c r="H9" s="456"/>
      <c r="I9" s="456"/>
      <c r="J9" s="456"/>
      <c r="K9" s="457"/>
      <c r="L9" s="571" t="s">
        <v>10</v>
      </c>
      <c r="M9" s="572"/>
      <c r="N9" s="572"/>
      <c r="O9" s="572"/>
      <c r="P9" s="572"/>
      <c r="Q9" s="573"/>
      <c r="R9" s="574">
        <v>127330</v>
      </c>
      <c r="S9" s="575"/>
      <c r="T9" s="575"/>
      <c r="U9" s="575"/>
      <c r="V9" s="576"/>
      <c r="W9" s="427" t="s">
        <v>170</v>
      </c>
      <c r="X9" s="428"/>
      <c r="Y9" s="428"/>
      <c r="Z9" s="428"/>
      <c r="AA9" s="428"/>
      <c r="AB9" s="428"/>
      <c r="AC9" s="428"/>
      <c r="AD9" s="428"/>
      <c r="AE9" s="428"/>
      <c r="AF9" s="428"/>
      <c r="AG9" s="428"/>
      <c r="AH9" s="428"/>
      <c r="AI9" s="428"/>
      <c r="AJ9" s="428"/>
      <c r="AK9" s="428"/>
      <c r="AL9" s="432"/>
      <c r="AM9" s="519" t="s">
        <v>172</v>
      </c>
      <c r="AN9" s="404"/>
      <c r="AO9" s="404"/>
      <c r="AP9" s="404"/>
      <c r="AQ9" s="404"/>
      <c r="AR9" s="404"/>
      <c r="AS9" s="404"/>
      <c r="AT9" s="405"/>
      <c r="AU9" s="520" t="s">
        <v>72</v>
      </c>
      <c r="AV9" s="521"/>
      <c r="AW9" s="521"/>
      <c r="AX9" s="521"/>
      <c r="AY9" s="493" t="s">
        <v>74</v>
      </c>
      <c r="AZ9" s="494"/>
      <c r="BA9" s="494"/>
      <c r="BB9" s="494"/>
      <c r="BC9" s="494"/>
      <c r="BD9" s="494"/>
      <c r="BE9" s="494"/>
      <c r="BF9" s="494"/>
      <c r="BG9" s="494"/>
      <c r="BH9" s="494"/>
      <c r="BI9" s="494"/>
      <c r="BJ9" s="494"/>
      <c r="BK9" s="494"/>
      <c r="BL9" s="494"/>
      <c r="BM9" s="495"/>
      <c r="BN9" s="365">
        <v>182200</v>
      </c>
      <c r="BO9" s="366"/>
      <c r="BP9" s="366"/>
      <c r="BQ9" s="366"/>
      <c r="BR9" s="366"/>
      <c r="BS9" s="366"/>
      <c r="BT9" s="366"/>
      <c r="BU9" s="367"/>
      <c r="BV9" s="365">
        <v>-1060090</v>
      </c>
      <c r="BW9" s="366"/>
      <c r="BX9" s="366"/>
      <c r="BY9" s="366"/>
      <c r="BZ9" s="366"/>
      <c r="CA9" s="366"/>
      <c r="CB9" s="366"/>
      <c r="CC9" s="367"/>
      <c r="CD9" s="501" t="s">
        <v>70</v>
      </c>
      <c r="CE9" s="471"/>
      <c r="CF9" s="471"/>
      <c r="CG9" s="471"/>
      <c r="CH9" s="471"/>
      <c r="CI9" s="471"/>
      <c r="CJ9" s="471"/>
      <c r="CK9" s="471"/>
      <c r="CL9" s="471"/>
      <c r="CM9" s="471"/>
      <c r="CN9" s="471"/>
      <c r="CO9" s="471"/>
      <c r="CP9" s="471"/>
      <c r="CQ9" s="471"/>
      <c r="CR9" s="471"/>
      <c r="CS9" s="502"/>
      <c r="CT9" s="353">
        <v>15.3</v>
      </c>
      <c r="CU9" s="354"/>
      <c r="CV9" s="354"/>
      <c r="CW9" s="354"/>
      <c r="CX9" s="354"/>
      <c r="CY9" s="354"/>
      <c r="CZ9" s="354"/>
      <c r="DA9" s="355"/>
      <c r="DB9" s="353">
        <v>15.6</v>
      </c>
      <c r="DC9" s="354"/>
      <c r="DD9" s="354"/>
      <c r="DE9" s="354"/>
      <c r="DF9" s="354"/>
      <c r="DG9" s="354"/>
      <c r="DH9" s="354"/>
      <c r="DI9" s="355"/>
    </row>
    <row r="10" spans="1:119" ht="18.75" customHeight="1" x14ac:dyDescent="0.2">
      <c r="A10" s="2"/>
      <c r="B10" s="455"/>
      <c r="C10" s="456"/>
      <c r="D10" s="456"/>
      <c r="E10" s="456"/>
      <c r="F10" s="456"/>
      <c r="G10" s="456"/>
      <c r="H10" s="456"/>
      <c r="I10" s="456"/>
      <c r="J10" s="456"/>
      <c r="K10" s="457"/>
      <c r="L10" s="403" t="s">
        <v>174</v>
      </c>
      <c r="M10" s="404"/>
      <c r="N10" s="404"/>
      <c r="O10" s="404"/>
      <c r="P10" s="404"/>
      <c r="Q10" s="405"/>
      <c r="R10" s="406">
        <v>133391</v>
      </c>
      <c r="S10" s="407"/>
      <c r="T10" s="407"/>
      <c r="U10" s="407"/>
      <c r="V10" s="409"/>
      <c r="W10" s="429"/>
      <c r="X10" s="430"/>
      <c r="Y10" s="430"/>
      <c r="Z10" s="430"/>
      <c r="AA10" s="430"/>
      <c r="AB10" s="430"/>
      <c r="AC10" s="430"/>
      <c r="AD10" s="430"/>
      <c r="AE10" s="430"/>
      <c r="AF10" s="430"/>
      <c r="AG10" s="430"/>
      <c r="AH10" s="430"/>
      <c r="AI10" s="430"/>
      <c r="AJ10" s="430"/>
      <c r="AK10" s="430"/>
      <c r="AL10" s="433"/>
      <c r="AM10" s="519" t="s">
        <v>176</v>
      </c>
      <c r="AN10" s="404"/>
      <c r="AO10" s="404"/>
      <c r="AP10" s="404"/>
      <c r="AQ10" s="404"/>
      <c r="AR10" s="404"/>
      <c r="AS10" s="404"/>
      <c r="AT10" s="405"/>
      <c r="AU10" s="520" t="s">
        <v>178</v>
      </c>
      <c r="AV10" s="521"/>
      <c r="AW10" s="521"/>
      <c r="AX10" s="521"/>
      <c r="AY10" s="493" t="s">
        <v>180</v>
      </c>
      <c r="AZ10" s="494"/>
      <c r="BA10" s="494"/>
      <c r="BB10" s="494"/>
      <c r="BC10" s="494"/>
      <c r="BD10" s="494"/>
      <c r="BE10" s="494"/>
      <c r="BF10" s="494"/>
      <c r="BG10" s="494"/>
      <c r="BH10" s="494"/>
      <c r="BI10" s="494"/>
      <c r="BJ10" s="494"/>
      <c r="BK10" s="494"/>
      <c r="BL10" s="494"/>
      <c r="BM10" s="495"/>
      <c r="BN10" s="365">
        <v>5267</v>
      </c>
      <c r="BO10" s="366"/>
      <c r="BP10" s="366"/>
      <c r="BQ10" s="366"/>
      <c r="BR10" s="366"/>
      <c r="BS10" s="366"/>
      <c r="BT10" s="366"/>
      <c r="BU10" s="367"/>
      <c r="BV10" s="365">
        <v>5256</v>
      </c>
      <c r="BW10" s="366"/>
      <c r="BX10" s="366"/>
      <c r="BY10" s="366"/>
      <c r="BZ10" s="366"/>
      <c r="CA10" s="366"/>
      <c r="CB10" s="366"/>
      <c r="CC10" s="367"/>
      <c r="CD10" s="22" t="s">
        <v>182</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455"/>
      <c r="C11" s="456"/>
      <c r="D11" s="456"/>
      <c r="E11" s="456"/>
      <c r="F11" s="456"/>
      <c r="G11" s="456"/>
      <c r="H11" s="456"/>
      <c r="I11" s="456"/>
      <c r="J11" s="456"/>
      <c r="K11" s="457"/>
      <c r="L11" s="472" t="s">
        <v>184</v>
      </c>
      <c r="M11" s="473"/>
      <c r="N11" s="473"/>
      <c r="O11" s="473"/>
      <c r="P11" s="473"/>
      <c r="Q11" s="474"/>
      <c r="R11" s="568" t="s">
        <v>186</v>
      </c>
      <c r="S11" s="569"/>
      <c r="T11" s="569"/>
      <c r="U11" s="569"/>
      <c r="V11" s="570"/>
      <c r="W11" s="429"/>
      <c r="X11" s="430"/>
      <c r="Y11" s="430"/>
      <c r="Z11" s="430"/>
      <c r="AA11" s="430"/>
      <c r="AB11" s="430"/>
      <c r="AC11" s="430"/>
      <c r="AD11" s="430"/>
      <c r="AE11" s="430"/>
      <c r="AF11" s="430"/>
      <c r="AG11" s="430"/>
      <c r="AH11" s="430"/>
      <c r="AI11" s="430"/>
      <c r="AJ11" s="430"/>
      <c r="AK11" s="430"/>
      <c r="AL11" s="433"/>
      <c r="AM11" s="519" t="s">
        <v>188</v>
      </c>
      <c r="AN11" s="404"/>
      <c r="AO11" s="404"/>
      <c r="AP11" s="404"/>
      <c r="AQ11" s="404"/>
      <c r="AR11" s="404"/>
      <c r="AS11" s="404"/>
      <c r="AT11" s="405"/>
      <c r="AU11" s="520" t="s">
        <v>178</v>
      </c>
      <c r="AV11" s="521"/>
      <c r="AW11" s="521"/>
      <c r="AX11" s="521"/>
      <c r="AY11" s="493" t="s">
        <v>189</v>
      </c>
      <c r="AZ11" s="494"/>
      <c r="BA11" s="494"/>
      <c r="BB11" s="494"/>
      <c r="BC11" s="494"/>
      <c r="BD11" s="494"/>
      <c r="BE11" s="494"/>
      <c r="BF11" s="494"/>
      <c r="BG11" s="494"/>
      <c r="BH11" s="494"/>
      <c r="BI11" s="494"/>
      <c r="BJ11" s="494"/>
      <c r="BK11" s="494"/>
      <c r="BL11" s="494"/>
      <c r="BM11" s="495"/>
      <c r="BN11" s="365">
        <v>0</v>
      </c>
      <c r="BO11" s="366"/>
      <c r="BP11" s="366"/>
      <c r="BQ11" s="366"/>
      <c r="BR11" s="366"/>
      <c r="BS11" s="366"/>
      <c r="BT11" s="366"/>
      <c r="BU11" s="367"/>
      <c r="BV11" s="365">
        <v>0</v>
      </c>
      <c r="BW11" s="366"/>
      <c r="BX11" s="366"/>
      <c r="BY11" s="366"/>
      <c r="BZ11" s="366"/>
      <c r="CA11" s="366"/>
      <c r="CB11" s="366"/>
      <c r="CC11" s="367"/>
      <c r="CD11" s="501" t="s">
        <v>187</v>
      </c>
      <c r="CE11" s="471"/>
      <c r="CF11" s="471"/>
      <c r="CG11" s="471"/>
      <c r="CH11" s="471"/>
      <c r="CI11" s="471"/>
      <c r="CJ11" s="471"/>
      <c r="CK11" s="471"/>
      <c r="CL11" s="471"/>
      <c r="CM11" s="471"/>
      <c r="CN11" s="471"/>
      <c r="CO11" s="471"/>
      <c r="CP11" s="471"/>
      <c r="CQ11" s="471"/>
      <c r="CR11" s="471"/>
      <c r="CS11" s="502"/>
      <c r="CT11" s="553" t="s">
        <v>192</v>
      </c>
      <c r="CU11" s="554"/>
      <c r="CV11" s="554"/>
      <c r="CW11" s="554"/>
      <c r="CX11" s="554"/>
      <c r="CY11" s="554"/>
      <c r="CZ11" s="554"/>
      <c r="DA11" s="555"/>
      <c r="DB11" s="553" t="s">
        <v>192</v>
      </c>
      <c r="DC11" s="554"/>
      <c r="DD11" s="554"/>
      <c r="DE11" s="554"/>
      <c r="DF11" s="554"/>
      <c r="DG11" s="554"/>
      <c r="DH11" s="554"/>
      <c r="DI11" s="555"/>
    </row>
    <row r="12" spans="1:119" ht="18.75" customHeight="1" x14ac:dyDescent="0.2">
      <c r="A12" s="2"/>
      <c r="B12" s="458" t="s">
        <v>193</v>
      </c>
      <c r="C12" s="459"/>
      <c r="D12" s="459"/>
      <c r="E12" s="459"/>
      <c r="F12" s="459"/>
      <c r="G12" s="459"/>
      <c r="H12" s="459"/>
      <c r="I12" s="459"/>
      <c r="J12" s="459"/>
      <c r="K12" s="460"/>
      <c r="L12" s="556" t="s">
        <v>195</v>
      </c>
      <c r="M12" s="557"/>
      <c r="N12" s="557"/>
      <c r="O12" s="557"/>
      <c r="P12" s="557"/>
      <c r="Q12" s="558"/>
      <c r="R12" s="559">
        <v>122035</v>
      </c>
      <c r="S12" s="560"/>
      <c r="T12" s="560"/>
      <c r="U12" s="560"/>
      <c r="V12" s="561"/>
      <c r="W12" s="562" t="s">
        <v>5</v>
      </c>
      <c r="X12" s="521"/>
      <c r="Y12" s="521"/>
      <c r="Z12" s="521"/>
      <c r="AA12" s="521"/>
      <c r="AB12" s="563"/>
      <c r="AC12" s="564" t="s">
        <v>113</v>
      </c>
      <c r="AD12" s="565"/>
      <c r="AE12" s="565"/>
      <c r="AF12" s="565"/>
      <c r="AG12" s="566"/>
      <c r="AH12" s="564" t="s">
        <v>196</v>
      </c>
      <c r="AI12" s="565"/>
      <c r="AJ12" s="565"/>
      <c r="AK12" s="565"/>
      <c r="AL12" s="567"/>
      <c r="AM12" s="519" t="s">
        <v>198</v>
      </c>
      <c r="AN12" s="404"/>
      <c r="AO12" s="404"/>
      <c r="AP12" s="404"/>
      <c r="AQ12" s="404"/>
      <c r="AR12" s="404"/>
      <c r="AS12" s="404"/>
      <c r="AT12" s="405"/>
      <c r="AU12" s="520" t="s">
        <v>178</v>
      </c>
      <c r="AV12" s="521"/>
      <c r="AW12" s="521"/>
      <c r="AX12" s="521"/>
      <c r="AY12" s="493" t="s">
        <v>200</v>
      </c>
      <c r="AZ12" s="494"/>
      <c r="BA12" s="494"/>
      <c r="BB12" s="494"/>
      <c r="BC12" s="494"/>
      <c r="BD12" s="494"/>
      <c r="BE12" s="494"/>
      <c r="BF12" s="494"/>
      <c r="BG12" s="494"/>
      <c r="BH12" s="494"/>
      <c r="BI12" s="494"/>
      <c r="BJ12" s="494"/>
      <c r="BK12" s="494"/>
      <c r="BL12" s="494"/>
      <c r="BM12" s="495"/>
      <c r="BN12" s="365">
        <v>2241655</v>
      </c>
      <c r="BO12" s="366"/>
      <c r="BP12" s="366"/>
      <c r="BQ12" s="366"/>
      <c r="BR12" s="366"/>
      <c r="BS12" s="366"/>
      <c r="BT12" s="366"/>
      <c r="BU12" s="367"/>
      <c r="BV12" s="365">
        <v>2050748</v>
      </c>
      <c r="BW12" s="366"/>
      <c r="BX12" s="366"/>
      <c r="BY12" s="366"/>
      <c r="BZ12" s="366"/>
      <c r="CA12" s="366"/>
      <c r="CB12" s="366"/>
      <c r="CC12" s="367"/>
      <c r="CD12" s="501" t="s">
        <v>202</v>
      </c>
      <c r="CE12" s="471"/>
      <c r="CF12" s="471"/>
      <c r="CG12" s="471"/>
      <c r="CH12" s="471"/>
      <c r="CI12" s="471"/>
      <c r="CJ12" s="471"/>
      <c r="CK12" s="471"/>
      <c r="CL12" s="471"/>
      <c r="CM12" s="471"/>
      <c r="CN12" s="471"/>
      <c r="CO12" s="471"/>
      <c r="CP12" s="471"/>
      <c r="CQ12" s="471"/>
      <c r="CR12" s="471"/>
      <c r="CS12" s="502"/>
      <c r="CT12" s="553" t="s">
        <v>192</v>
      </c>
      <c r="CU12" s="554"/>
      <c r="CV12" s="554"/>
      <c r="CW12" s="554"/>
      <c r="CX12" s="554"/>
      <c r="CY12" s="554"/>
      <c r="CZ12" s="554"/>
      <c r="DA12" s="555"/>
      <c r="DB12" s="553" t="s">
        <v>192</v>
      </c>
      <c r="DC12" s="554"/>
      <c r="DD12" s="554"/>
      <c r="DE12" s="554"/>
      <c r="DF12" s="554"/>
      <c r="DG12" s="554"/>
      <c r="DH12" s="554"/>
      <c r="DI12" s="555"/>
    </row>
    <row r="13" spans="1:119" ht="18.75" customHeight="1" x14ac:dyDescent="0.2">
      <c r="A13" s="2"/>
      <c r="B13" s="461"/>
      <c r="C13" s="462"/>
      <c r="D13" s="462"/>
      <c r="E13" s="462"/>
      <c r="F13" s="462"/>
      <c r="G13" s="462"/>
      <c r="H13" s="462"/>
      <c r="I13" s="462"/>
      <c r="J13" s="462"/>
      <c r="K13" s="463"/>
      <c r="L13" s="14"/>
      <c r="M13" s="542" t="s">
        <v>203</v>
      </c>
      <c r="N13" s="543"/>
      <c r="O13" s="543"/>
      <c r="P13" s="543"/>
      <c r="Q13" s="544"/>
      <c r="R13" s="545">
        <v>121065</v>
      </c>
      <c r="S13" s="546"/>
      <c r="T13" s="546"/>
      <c r="U13" s="546"/>
      <c r="V13" s="547"/>
      <c r="W13" s="443" t="s">
        <v>205</v>
      </c>
      <c r="X13" s="375"/>
      <c r="Y13" s="375"/>
      <c r="Z13" s="375"/>
      <c r="AA13" s="375"/>
      <c r="AB13" s="376"/>
      <c r="AC13" s="406">
        <v>5044</v>
      </c>
      <c r="AD13" s="407"/>
      <c r="AE13" s="407"/>
      <c r="AF13" s="407"/>
      <c r="AG13" s="408"/>
      <c r="AH13" s="406">
        <v>5410</v>
      </c>
      <c r="AI13" s="407"/>
      <c r="AJ13" s="407"/>
      <c r="AK13" s="407"/>
      <c r="AL13" s="409"/>
      <c r="AM13" s="519" t="s">
        <v>206</v>
      </c>
      <c r="AN13" s="404"/>
      <c r="AO13" s="404"/>
      <c r="AP13" s="404"/>
      <c r="AQ13" s="404"/>
      <c r="AR13" s="404"/>
      <c r="AS13" s="404"/>
      <c r="AT13" s="405"/>
      <c r="AU13" s="520" t="s">
        <v>178</v>
      </c>
      <c r="AV13" s="521"/>
      <c r="AW13" s="521"/>
      <c r="AX13" s="521"/>
      <c r="AY13" s="493" t="s">
        <v>208</v>
      </c>
      <c r="AZ13" s="494"/>
      <c r="BA13" s="494"/>
      <c r="BB13" s="494"/>
      <c r="BC13" s="494"/>
      <c r="BD13" s="494"/>
      <c r="BE13" s="494"/>
      <c r="BF13" s="494"/>
      <c r="BG13" s="494"/>
      <c r="BH13" s="494"/>
      <c r="BI13" s="494"/>
      <c r="BJ13" s="494"/>
      <c r="BK13" s="494"/>
      <c r="BL13" s="494"/>
      <c r="BM13" s="495"/>
      <c r="BN13" s="365">
        <v>-2054188</v>
      </c>
      <c r="BO13" s="366"/>
      <c r="BP13" s="366"/>
      <c r="BQ13" s="366"/>
      <c r="BR13" s="366"/>
      <c r="BS13" s="366"/>
      <c r="BT13" s="366"/>
      <c r="BU13" s="367"/>
      <c r="BV13" s="365">
        <v>-3105582</v>
      </c>
      <c r="BW13" s="366"/>
      <c r="BX13" s="366"/>
      <c r="BY13" s="366"/>
      <c r="BZ13" s="366"/>
      <c r="CA13" s="366"/>
      <c r="CB13" s="366"/>
      <c r="CC13" s="367"/>
      <c r="CD13" s="501" t="s">
        <v>210</v>
      </c>
      <c r="CE13" s="471"/>
      <c r="CF13" s="471"/>
      <c r="CG13" s="471"/>
      <c r="CH13" s="471"/>
      <c r="CI13" s="471"/>
      <c r="CJ13" s="471"/>
      <c r="CK13" s="471"/>
      <c r="CL13" s="471"/>
      <c r="CM13" s="471"/>
      <c r="CN13" s="471"/>
      <c r="CO13" s="471"/>
      <c r="CP13" s="471"/>
      <c r="CQ13" s="471"/>
      <c r="CR13" s="471"/>
      <c r="CS13" s="502"/>
      <c r="CT13" s="353">
        <v>7.9</v>
      </c>
      <c r="CU13" s="354"/>
      <c r="CV13" s="354"/>
      <c r="CW13" s="354"/>
      <c r="CX13" s="354"/>
      <c r="CY13" s="354"/>
      <c r="CZ13" s="354"/>
      <c r="DA13" s="355"/>
      <c r="DB13" s="353">
        <v>7.3</v>
      </c>
      <c r="DC13" s="354"/>
      <c r="DD13" s="354"/>
      <c r="DE13" s="354"/>
      <c r="DF13" s="354"/>
      <c r="DG13" s="354"/>
      <c r="DH13" s="354"/>
      <c r="DI13" s="355"/>
    </row>
    <row r="14" spans="1:119" ht="18.75" customHeight="1" x14ac:dyDescent="0.2">
      <c r="A14" s="2"/>
      <c r="B14" s="461"/>
      <c r="C14" s="462"/>
      <c r="D14" s="462"/>
      <c r="E14" s="462"/>
      <c r="F14" s="462"/>
      <c r="G14" s="462"/>
      <c r="H14" s="462"/>
      <c r="I14" s="462"/>
      <c r="J14" s="462"/>
      <c r="K14" s="463"/>
      <c r="L14" s="532" t="s">
        <v>211</v>
      </c>
      <c r="M14" s="551"/>
      <c r="N14" s="551"/>
      <c r="O14" s="551"/>
      <c r="P14" s="551"/>
      <c r="Q14" s="552"/>
      <c r="R14" s="545">
        <v>123776</v>
      </c>
      <c r="S14" s="546"/>
      <c r="T14" s="546"/>
      <c r="U14" s="546"/>
      <c r="V14" s="547"/>
      <c r="W14" s="431"/>
      <c r="X14" s="378"/>
      <c r="Y14" s="378"/>
      <c r="Z14" s="378"/>
      <c r="AA14" s="378"/>
      <c r="AB14" s="379"/>
      <c r="AC14" s="535">
        <v>8</v>
      </c>
      <c r="AD14" s="536"/>
      <c r="AE14" s="536"/>
      <c r="AF14" s="536"/>
      <c r="AG14" s="537"/>
      <c r="AH14" s="535">
        <v>8.4</v>
      </c>
      <c r="AI14" s="536"/>
      <c r="AJ14" s="536"/>
      <c r="AK14" s="536"/>
      <c r="AL14" s="538"/>
      <c r="AM14" s="519"/>
      <c r="AN14" s="404"/>
      <c r="AO14" s="404"/>
      <c r="AP14" s="404"/>
      <c r="AQ14" s="404"/>
      <c r="AR14" s="404"/>
      <c r="AS14" s="404"/>
      <c r="AT14" s="405"/>
      <c r="AU14" s="520"/>
      <c r="AV14" s="521"/>
      <c r="AW14" s="521"/>
      <c r="AX14" s="521"/>
      <c r="AY14" s="493"/>
      <c r="AZ14" s="494"/>
      <c r="BA14" s="494"/>
      <c r="BB14" s="494"/>
      <c r="BC14" s="494"/>
      <c r="BD14" s="494"/>
      <c r="BE14" s="494"/>
      <c r="BF14" s="494"/>
      <c r="BG14" s="494"/>
      <c r="BH14" s="494"/>
      <c r="BI14" s="494"/>
      <c r="BJ14" s="494"/>
      <c r="BK14" s="494"/>
      <c r="BL14" s="494"/>
      <c r="BM14" s="495"/>
      <c r="BN14" s="365"/>
      <c r="BO14" s="366"/>
      <c r="BP14" s="366"/>
      <c r="BQ14" s="366"/>
      <c r="BR14" s="366"/>
      <c r="BS14" s="366"/>
      <c r="BT14" s="366"/>
      <c r="BU14" s="367"/>
      <c r="BV14" s="365"/>
      <c r="BW14" s="366"/>
      <c r="BX14" s="366"/>
      <c r="BY14" s="366"/>
      <c r="BZ14" s="366"/>
      <c r="CA14" s="366"/>
      <c r="CB14" s="366"/>
      <c r="CC14" s="367"/>
      <c r="CD14" s="496" t="s">
        <v>213</v>
      </c>
      <c r="CE14" s="497"/>
      <c r="CF14" s="497"/>
      <c r="CG14" s="497"/>
      <c r="CH14" s="497"/>
      <c r="CI14" s="497"/>
      <c r="CJ14" s="497"/>
      <c r="CK14" s="497"/>
      <c r="CL14" s="497"/>
      <c r="CM14" s="497"/>
      <c r="CN14" s="497"/>
      <c r="CO14" s="497"/>
      <c r="CP14" s="497"/>
      <c r="CQ14" s="497"/>
      <c r="CR14" s="497"/>
      <c r="CS14" s="498"/>
      <c r="CT14" s="539">
        <v>79.3</v>
      </c>
      <c r="CU14" s="540"/>
      <c r="CV14" s="540"/>
      <c r="CW14" s="540"/>
      <c r="CX14" s="540"/>
      <c r="CY14" s="540"/>
      <c r="CZ14" s="540"/>
      <c r="DA14" s="541"/>
      <c r="DB14" s="539">
        <v>65.900000000000006</v>
      </c>
      <c r="DC14" s="540"/>
      <c r="DD14" s="540"/>
      <c r="DE14" s="540"/>
      <c r="DF14" s="540"/>
      <c r="DG14" s="540"/>
      <c r="DH14" s="540"/>
      <c r="DI14" s="541"/>
    </row>
    <row r="15" spans="1:119" ht="18.75" customHeight="1" x14ac:dyDescent="0.2">
      <c r="A15" s="2"/>
      <c r="B15" s="461"/>
      <c r="C15" s="462"/>
      <c r="D15" s="462"/>
      <c r="E15" s="462"/>
      <c r="F15" s="462"/>
      <c r="G15" s="462"/>
      <c r="H15" s="462"/>
      <c r="I15" s="462"/>
      <c r="J15" s="462"/>
      <c r="K15" s="463"/>
      <c r="L15" s="14"/>
      <c r="M15" s="542" t="s">
        <v>203</v>
      </c>
      <c r="N15" s="543"/>
      <c r="O15" s="543"/>
      <c r="P15" s="543"/>
      <c r="Q15" s="544"/>
      <c r="R15" s="545">
        <v>122883</v>
      </c>
      <c r="S15" s="546"/>
      <c r="T15" s="546"/>
      <c r="U15" s="546"/>
      <c r="V15" s="547"/>
      <c r="W15" s="443" t="s">
        <v>7</v>
      </c>
      <c r="X15" s="375"/>
      <c r="Y15" s="375"/>
      <c r="Z15" s="375"/>
      <c r="AA15" s="375"/>
      <c r="AB15" s="376"/>
      <c r="AC15" s="406">
        <v>18644</v>
      </c>
      <c r="AD15" s="407"/>
      <c r="AE15" s="407"/>
      <c r="AF15" s="407"/>
      <c r="AG15" s="408"/>
      <c r="AH15" s="406">
        <v>19384</v>
      </c>
      <c r="AI15" s="407"/>
      <c r="AJ15" s="407"/>
      <c r="AK15" s="407"/>
      <c r="AL15" s="409"/>
      <c r="AM15" s="519"/>
      <c r="AN15" s="404"/>
      <c r="AO15" s="404"/>
      <c r="AP15" s="404"/>
      <c r="AQ15" s="404"/>
      <c r="AR15" s="404"/>
      <c r="AS15" s="404"/>
      <c r="AT15" s="405"/>
      <c r="AU15" s="520"/>
      <c r="AV15" s="521"/>
      <c r="AW15" s="521"/>
      <c r="AX15" s="521"/>
      <c r="AY15" s="410" t="s">
        <v>216</v>
      </c>
      <c r="AZ15" s="411"/>
      <c r="BA15" s="411"/>
      <c r="BB15" s="411"/>
      <c r="BC15" s="411"/>
      <c r="BD15" s="411"/>
      <c r="BE15" s="411"/>
      <c r="BF15" s="411"/>
      <c r="BG15" s="411"/>
      <c r="BH15" s="411"/>
      <c r="BI15" s="411"/>
      <c r="BJ15" s="411"/>
      <c r="BK15" s="411"/>
      <c r="BL15" s="411"/>
      <c r="BM15" s="412"/>
      <c r="BN15" s="371">
        <v>16821353</v>
      </c>
      <c r="BO15" s="372"/>
      <c r="BP15" s="372"/>
      <c r="BQ15" s="372"/>
      <c r="BR15" s="372"/>
      <c r="BS15" s="372"/>
      <c r="BT15" s="372"/>
      <c r="BU15" s="373"/>
      <c r="BV15" s="371">
        <v>16261552</v>
      </c>
      <c r="BW15" s="372"/>
      <c r="BX15" s="372"/>
      <c r="BY15" s="372"/>
      <c r="BZ15" s="372"/>
      <c r="CA15" s="372"/>
      <c r="CB15" s="372"/>
      <c r="CC15" s="373"/>
      <c r="CD15" s="548" t="s">
        <v>204</v>
      </c>
      <c r="CE15" s="549"/>
      <c r="CF15" s="549"/>
      <c r="CG15" s="549"/>
      <c r="CH15" s="549"/>
      <c r="CI15" s="549"/>
      <c r="CJ15" s="549"/>
      <c r="CK15" s="549"/>
      <c r="CL15" s="549"/>
      <c r="CM15" s="549"/>
      <c r="CN15" s="549"/>
      <c r="CO15" s="549"/>
      <c r="CP15" s="549"/>
      <c r="CQ15" s="549"/>
      <c r="CR15" s="549"/>
      <c r="CS15" s="550"/>
      <c r="CT15" s="28"/>
      <c r="CU15" s="31"/>
      <c r="CV15" s="31"/>
      <c r="CW15" s="31"/>
      <c r="CX15" s="31"/>
      <c r="CY15" s="31"/>
      <c r="CZ15" s="31"/>
      <c r="DA15" s="34"/>
      <c r="DB15" s="28"/>
      <c r="DC15" s="31"/>
      <c r="DD15" s="31"/>
      <c r="DE15" s="31"/>
      <c r="DF15" s="31"/>
      <c r="DG15" s="31"/>
      <c r="DH15" s="31"/>
      <c r="DI15" s="34"/>
    </row>
    <row r="16" spans="1:119" ht="18.75" customHeight="1" x14ac:dyDescent="0.2">
      <c r="A16" s="2"/>
      <c r="B16" s="461"/>
      <c r="C16" s="462"/>
      <c r="D16" s="462"/>
      <c r="E16" s="462"/>
      <c r="F16" s="462"/>
      <c r="G16" s="462"/>
      <c r="H16" s="462"/>
      <c r="I16" s="462"/>
      <c r="J16" s="462"/>
      <c r="K16" s="463"/>
      <c r="L16" s="532" t="s">
        <v>218</v>
      </c>
      <c r="M16" s="533"/>
      <c r="N16" s="533"/>
      <c r="O16" s="533"/>
      <c r="P16" s="533"/>
      <c r="Q16" s="534"/>
      <c r="R16" s="529" t="s">
        <v>220</v>
      </c>
      <c r="S16" s="530"/>
      <c r="T16" s="530"/>
      <c r="U16" s="530"/>
      <c r="V16" s="531"/>
      <c r="W16" s="431"/>
      <c r="X16" s="378"/>
      <c r="Y16" s="378"/>
      <c r="Z16" s="378"/>
      <c r="AA16" s="378"/>
      <c r="AB16" s="379"/>
      <c r="AC16" s="535">
        <v>29.7</v>
      </c>
      <c r="AD16" s="536"/>
      <c r="AE16" s="536"/>
      <c r="AF16" s="536"/>
      <c r="AG16" s="537"/>
      <c r="AH16" s="535">
        <v>30.1</v>
      </c>
      <c r="AI16" s="536"/>
      <c r="AJ16" s="536"/>
      <c r="AK16" s="536"/>
      <c r="AL16" s="538"/>
      <c r="AM16" s="519"/>
      <c r="AN16" s="404"/>
      <c r="AO16" s="404"/>
      <c r="AP16" s="404"/>
      <c r="AQ16" s="404"/>
      <c r="AR16" s="404"/>
      <c r="AS16" s="404"/>
      <c r="AT16" s="405"/>
      <c r="AU16" s="520"/>
      <c r="AV16" s="521"/>
      <c r="AW16" s="521"/>
      <c r="AX16" s="521"/>
      <c r="AY16" s="493" t="s">
        <v>110</v>
      </c>
      <c r="AZ16" s="494"/>
      <c r="BA16" s="494"/>
      <c r="BB16" s="494"/>
      <c r="BC16" s="494"/>
      <c r="BD16" s="494"/>
      <c r="BE16" s="494"/>
      <c r="BF16" s="494"/>
      <c r="BG16" s="494"/>
      <c r="BH16" s="494"/>
      <c r="BI16" s="494"/>
      <c r="BJ16" s="494"/>
      <c r="BK16" s="494"/>
      <c r="BL16" s="494"/>
      <c r="BM16" s="495"/>
      <c r="BN16" s="365">
        <v>33604067</v>
      </c>
      <c r="BO16" s="366"/>
      <c r="BP16" s="366"/>
      <c r="BQ16" s="366"/>
      <c r="BR16" s="366"/>
      <c r="BS16" s="366"/>
      <c r="BT16" s="366"/>
      <c r="BU16" s="367"/>
      <c r="BV16" s="365">
        <v>32958676</v>
      </c>
      <c r="BW16" s="366"/>
      <c r="BX16" s="366"/>
      <c r="BY16" s="366"/>
      <c r="BZ16" s="366"/>
      <c r="CA16" s="366"/>
      <c r="CB16" s="366"/>
      <c r="CC16" s="367"/>
      <c r="CD16" s="21"/>
      <c r="CE16" s="351"/>
      <c r="CF16" s="351"/>
      <c r="CG16" s="351"/>
      <c r="CH16" s="351"/>
      <c r="CI16" s="351"/>
      <c r="CJ16" s="351"/>
      <c r="CK16" s="351"/>
      <c r="CL16" s="351"/>
      <c r="CM16" s="351"/>
      <c r="CN16" s="351"/>
      <c r="CO16" s="351"/>
      <c r="CP16" s="351"/>
      <c r="CQ16" s="351"/>
      <c r="CR16" s="351"/>
      <c r="CS16" s="352"/>
      <c r="CT16" s="353"/>
      <c r="CU16" s="354"/>
      <c r="CV16" s="354"/>
      <c r="CW16" s="354"/>
      <c r="CX16" s="354"/>
      <c r="CY16" s="354"/>
      <c r="CZ16" s="354"/>
      <c r="DA16" s="355"/>
      <c r="DB16" s="353"/>
      <c r="DC16" s="354"/>
      <c r="DD16" s="354"/>
      <c r="DE16" s="354"/>
      <c r="DF16" s="354"/>
      <c r="DG16" s="354"/>
      <c r="DH16" s="354"/>
      <c r="DI16" s="355"/>
    </row>
    <row r="17" spans="1:113" ht="18.75" customHeight="1" x14ac:dyDescent="0.2">
      <c r="A17" s="2"/>
      <c r="B17" s="464"/>
      <c r="C17" s="465"/>
      <c r="D17" s="465"/>
      <c r="E17" s="465"/>
      <c r="F17" s="465"/>
      <c r="G17" s="465"/>
      <c r="H17" s="465"/>
      <c r="I17" s="465"/>
      <c r="J17" s="465"/>
      <c r="K17" s="466"/>
      <c r="L17" s="15"/>
      <c r="M17" s="526" t="s">
        <v>105</v>
      </c>
      <c r="N17" s="527"/>
      <c r="O17" s="527"/>
      <c r="P17" s="527"/>
      <c r="Q17" s="528"/>
      <c r="R17" s="529" t="s">
        <v>222</v>
      </c>
      <c r="S17" s="530"/>
      <c r="T17" s="530"/>
      <c r="U17" s="530"/>
      <c r="V17" s="531"/>
      <c r="W17" s="443" t="s">
        <v>97</v>
      </c>
      <c r="X17" s="375"/>
      <c r="Y17" s="375"/>
      <c r="Z17" s="375"/>
      <c r="AA17" s="375"/>
      <c r="AB17" s="376"/>
      <c r="AC17" s="406">
        <v>39042</v>
      </c>
      <c r="AD17" s="407"/>
      <c r="AE17" s="407"/>
      <c r="AF17" s="407"/>
      <c r="AG17" s="408"/>
      <c r="AH17" s="406">
        <v>39702</v>
      </c>
      <c r="AI17" s="407"/>
      <c r="AJ17" s="407"/>
      <c r="AK17" s="407"/>
      <c r="AL17" s="409"/>
      <c r="AM17" s="519"/>
      <c r="AN17" s="404"/>
      <c r="AO17" s="404"/>
      <c r="AP17" s="404"/>
      <c r="AQ17" s="404"/>
      <c r="AR17" s="404"/>
      <c r="AS17" s="404"/>
      <c r="AT17" s="405"/>
      <c r="AU17" s="520"/>
      <c r="AV17" s="521"/>
      <c r="AW17" s="521"/>
      <c r="AX17" s="521"/>
      <c r="AY17" s="493" t="s">
        <v>223</v>
      </c>
      <c r="AZ17" s="494"/>
      <c r="BA17" s="494"/>
      <c r="BB17" s="494"/>
      <c r="BC17" s="494"/>
      <c r="BD17" s="494"/>
      <c r="BE17" s="494"/>
      <c r="BF17" s="494"/>
      <c r="BG17" s="494"/>
      <c r="BH17" s="494"/>
      <c r="BI17" s="494"/>
      <c r="BJ17" s="494"/>
      <c r="BK17" s="494"/>
      <c r="BL17" s="494"/>
      <c r="BM17" s="495"/>
      <c r="BN17" s="365">
        <v>21156091</v>
      </c>
      <c r="BO17" s="366"/>
      <c r="BP17" s="366"/>
      <c r="BQ17" s="366"/>
      <c r="BR17" s="366"/>
      <c r="BS17" s="366"/>
      <c r="BT17" s="366"/>
      <c r="BU17" s="367"/>
      <c r="BV17" s="365">
        <v>20410143</v>
      </c>
      <c r="BW17" s="366"/>
      <c r="BX17" s="366"/>
      <c r="BY17" s="366"/>
      <c r="BZ17" s="366"/>
      <c r="CA17" s="366"/>
      <c r="CB17" s="366"/>
      <c r="CC17" s="367"/>
      <c r="CD17" s="21"/>
      <c r="CE17" s="351"/>
      <c r="CF17" s="351"/>
      <c r="CG17" s="351"/>
      <c r="CH17" s="351"/>
      <c r="CI17" s="351"/>
      <c r="CJ17" s="351"/>
      <c r="CK17" s="351"/>
      <c r="CL17" s="351"/>
      <c r="CM17" s="351"/>
      <c r="CN17" s="351"/>
      <c r="CO17" s="351"/>
      <c r="CP17" s="351"/>
      <c r="CQ17" s="351"/>
      <c r="CR17" s="351"/>
      <c r="CS17" s="352"/>
      <c r="CT17" s="353"/>
      <c r="CU17" s="354"/>
      <c r="CV17" s="354"/>
      <c r="CW17" s="354"/>
      <c r="CX17" s="354"/>
      <c r="CY17" s="354"/>
      <c r="CZ17" s="354"/>
      <c r="DA17" s="355"/>
      <c r="DB17" s="353"/>
      <c r="DC17" s="354"/>
      <c r="DD17" s="354"/>
      <c r="DE17" s="354"/>
      <c r="DF17" s="354"/>
      <c r="DG17" s="354"/>
      <c r="DH17" s="354"/>
      <c r="DI17" s="355"/>
    </row>
    <row r="18" spans="1:113" ht="18.75" customHeight="1" x14ac:dyDescent="0.2">
      <c r="A18" s="2"/>
      <c r="B18" s="506" t="s">
        <v>224</v>
      </c>
      <c r="C18" s="457"/>
      <c r="D18" s="457"/>
      <c r="E18" s="507"/>
      <c r="F18" s="507"/>
      <c r="G18" s="507"/>
      <c r="H18" s="507"/>
      <c r="I18" s="507"/>
      <c r="J18" s="507"/>
      <c r="K18" s="507"/>
      <c r="L18" s="522">
        <v>796.81</v>
      </c>
      <c r="M18" s="522"/>
      <c r="N18" s="522"/>
      <c r="O18" s="522"/>
      <c r="P18" s="522"/>
      <c r="Q18" s="522"/>
      <c r="R18" s="523"/>
      <c r="S18" s="523"/>
      <c r="T18" s="523"/>
      <c r="U18" s="523"/>
      <c r="V18" s="524"/>
      <c r="W18" s="444"/>
      <c r="X18" s="445"/>
      <c r="Y18" s="445"/>
      <c r="Z18" s="445"/>
      <c r="AA18" s="445"/>
      <c r="AB18" s="438"/>
      <c r="AC18" s="481">
        <v>62.2</v>
      </c>
      <c r="AD18" s="482"/>
      <c r="AE18" s="482"/>
      <c r="AF18" s="482"/>
      <c r="AG18" s="525"/>
      <c r="AH18" s="481">
        <v>61.6</v>
      </c>
      <c r="AI18" s="482"/>
      <c r="AJ18" s="482"/>
      <c r="AK18" s="482"/>
      <c r="AL18" s="483"/>
      <c r="AM18" s="519"/>
      <c r="AN18" s="404"/>
      <c r="AO18" s="404"/>
      <c r="AP18" s="404"/>
      <c r="AQ18" s="404"/>
      <c r="AR18" s="404"/>
      <c r="AS18" s="404"/>
      <c r="AT18" s="405"/>
      <c r="AU18" s="520"/>
      <c r="AV18" s="521"/>
      <c r="AW18" s="521"/>
      <c r="AX18" s="521"/>
      <c r="AY18" s="493" t="s">
        <v>225</v>
      </c>
      <c r="AZ18" s="494"/>
      <c r="BA18" s="494"/>
      <c r="BB18" s="494"/>
      <c r="BC18" s="494"/>
      <c r="BD18" s="494"/>
      <c r="BE18" s="494"/>
      <c r="BF18" s="494"/>
      <c r="BG18" s="494"/>
      <c r="BH18" s="494"/>
      <c r="BI18" s="494"/>
      <c r="BJ18" s="494"/>
      <c r="BK18" s="494"/>
      <c r="BL18" s="494"/>
      <c r="BM18" s="495"/>
      <c r="BN18" s="365">
        <v>37228160</v>
      </c>
      <c r="BO18" s="366"/>
      <c r="BP18" s="366"/>
      <c r="BQ18" s="366"/>
      <c r="BR18" s="366"/>
      <c r="BS18" s="366"/>
      <c r="BT18" s="366"/>
      <c r="BU18" s="367"/>
      <c r="BV18" s="365">
        <v>36166877</v>
      </c>
      <c r="BW18" s="366"/>
      <c r="BX18" s="366"/>
      <c r="BY18" s="366"/>
      <c r="BZ18" s="366"/>
      <c r="CA18" s="366"/>
      <c r="CB18" s="366"/>
      <c r="CC18" s="367"/>
      <c r="CD18" s="21"/>
      <c r="CE18" s="351"/>
      <c r="CF18" s="351"/>
      <c r="CG18" s="351"/>
      <c r="CH18" s="351"/>
      <c r="CI18" s="351"/>
      <c r="CJ18" s="351"/>
      <c r="CK18" s="351"/>
      <c r="CL18" s="351"/>
      <c r="CM18" s="351"/>
      <c r="CN18" s="351"/>
      <c r="CO18" s="351"/>
      <c r="CP18" s="351"/>
      <c r="CQ18" s="351"/>
      <c r="CR18" s="351"/>
      <c r="CS18" s="352"/>
      <c r="CT18" s="353"/>
      <c r="CU18" s="354"/>
      <c r="CV18" s="354"/>
      <c r="CW18" s="354"/>
      <c r="CX18" s="354"/>
      <c r="CY18" s="354"/>
      <c r="CZ18" s="354"/>
      <c r="DA18" s="355"/>
      <c r="DB18" s="353"/>
      <c r="DC18" s="354"/>
      <c r="DD18" s="354"/>
      <c r="DE18" s="354"/>
      <c r="DF18" s="354"/>
      <c r="DG18" s="354"/>
      <c r="DH18" s="354"/>
      <c r="DI18" s="355"/>
    </row>
    <row r="19" spans="1:113" ht="18.75" customHeight="1" x14ac:dyDescent="0.2">
      <c r="A19" s="2"/>
      <c r="B19" s="506" t="s">
        <v>57</v>
      </c>
      <c r="C19" s="457"/>
      <c r="D19" s="457"/>
      <c r="E19" s="507"/>
      <c r="F19" s="507"/>
      <c r="G19" s="507"/>
      <c r="H19" s="507"/>
      <c r="I19" s="507"/>
      <c r="J19" s="507"/>
      <c r="K19" s="507"/>
      <c r="L19" s="508">
        <v>160</v>
      </c>
      <c r="M19" s="508"/>
      <c r="N19" s="508"/>
      <c r="O19" s="508"/>
      <c r="P19" s="508"/>
      <c r="Q19" s="508"/>
      <c r="R19" s="509"/>
      <c r="S19" s="509"/>
      <c r="T19" s="509"/>
      <c r="U19" s="509"/>
      <c r="V19" s="510"/>
      <c r="W19" s="427"/>
      <c r="X19" s="428"/>
      <c r="Y19" s="428"/>
      <c r="Z19" s="428"/>
      <c r="AA19" s="428"/>
      <c r="AB19" s="428"/>
      <c r="AC19" s="517"/>
      <c r="AD19" s="517"/>
      <c r="AE19" s="517"/>
      <c r="AF19" s="517"/>
      <c r="AG19" s="517"/>
      <c r="AH19" s="517"/>
      <c r="AI19" s="517"/>
      <c r="AJ19" s="517"/>
      <c r="AK19" s="517"/>
      <c r="AL19" s="518"/>
      <c r="AM19" s="519"/>
      <c r="AN19" s="404"/>
      <c r="AO19" s="404"/>
      <c r="AP19" s="404"/>
      <c r="AQ19" s="404"/>
      <c r="AR19" s="404"/>
      <c r="AS19" s="404"/>
      <c r="AT19" s="405"/>
      <c r="AU19" s="520"/>
      <c r="AV19" s="521"/>
      <c r="AW19" s="521"/>
      <c r="AX19" s="521"/>
      <c r="AY19" s="493" t="s">
        <v>226</v>
      </c>
      <c r="AZ19" s="494"/>
      <c r="BA19" s="494"/>
      <c r="BB19" s="494"/>
      <c r="BC19" s="494"/>
      <c r="BD19" s="494"/>
      <c r="BE19" s="494"/>
      <c r="BF19" s="494"/>
      <c r="BG19" s="494"/>
      <c r="BH19" s="494"/>
      <c r="BI19" s="494"/>
      <c r="BJ19" s="494"/>
      <c r="BK19" s="494"/>
      <c r="BL19" s="494"/>
      <c r="BM19" s="495"/>
      <c r="BN19" s="365">
        <v>46855520</v>
      </c>
      <c r="BO19" s="366"/>
      <c r="BP19" s="366"/>
      <c r="BQ19" s="366"/>
      <c r="BR19" s="366"/>
      <c r="BS19" s="366"/>
      <c r="BT19" s="366"/>
      <c r="BU19" s="367"/>
      <c r="BV19" s="365">
        <v>46528716</v>
      </c>
      <c r="BW19" s="366"/>
      <c r="BX19" s="366"/>
      <c r="BY19" s="366"/>
      <c r="BZ19" s="366"/>
      <c r="CA19" s="366"/>
      <c r="CB19" s="366"/>
      <c r="CC19" s="367"/>
      <c r="CD19" s="21"/>
      <c r="CE19" s="351"/>
      <c r="CF19" s="351"/>
      <c r="CG19" s="351"/>
      <c r="CH19" s="351"/>
      <c r="CI19" s="351"/>
      <c r="CJ19" s="351"/>
      <c r="CK19" s="351"/>
      <c r="CL19" s="351"/>
      <c r="CM19" s="351"/>
      <c r="CN19" s="351"/>
      <c r="CO19" s="351"/>
      <c r="CP19" s="351"/>
      <c r="CQ19" s="351"/>
      <c r="CR19" s="351"/>
      <c r="CS19" s="352"/>
      <c r="CT19" s="353"/>
      <c r="CU19" s="354"/>
      <c r="CV19" s="354"/>
      <c r="CW19" s="354"/>
      <c r="CX19" s="354"/>
      <c r="CY19" s="354"/>
      <c r="CZ19" s="354"/>
      <c r="DA19" s="355"/>
      <c r="DB19" s="353"/>
      <c r="DC19" s="354"/>
      <c r="DD19" s="354"/>
      <c r="DE19" s="354"/>
      <c r="DF19" s="354"/>
      <c r="DG19" s="354"/>
      <c r="DH19" s="354"/>
      <c r="DI19" s="355"/>
    </row>
    <row r="20" spans="1:113" ht="18.75" customHeight="1" x14ac:dyDescent="0.2">
      <c r="A20" s="2"/>
      <c r="B20" s="506" t="s">
        <v>229</v>
      </c>
      <c r="C20" s="457"/>
      <c r="D20" s="457"/>
      <c r="E20" s="507"/>
      <c r="F20" s="507"/>
      <c r="G20" s="507"/>
      <c r="H20" s="507"/>
      <c r="I20" s="507"/>
      <c r="J20" s="507"/>
      <c r="K20" s="507"/>
      <c r="L20" s="508">
        <v>48893</v>
      </c>
      <c r="M20" s="508"/>
      <c r="N20" s="508"/>
      <c r="O20" s="508"/>
      <c r="P20" s="508"/>
      <c r="Q20" s="508"/>
      <c r="R20" s="509"/>
      <c r="S20" s="509"/>
      <c r="T20" s="509"/>
      <c r="U20" s="509"/>
      <c r="V20" s="510"/>
      <c r="W20" s="444"/>
      <c r="X20" s="445"/>
      <c r="Y20" s="445"/>
      <c r="Z20" s="445"/>
      <c r="AA20" s="445"/>
      <c r="AB20" s="445"/>
      <c r="AC20" s="511"/>
      <c r="AD20" s="511"/>
      <c r="AE20" s="511"/>
      <c r="AF20" s="511"/>
      <c r="AG20" s="511"/>
      <c r="AH20" s="511"/>
      <c r="AI20" s="511"/>
      <c r="AJ20" s="511"/>
      <c r="AK20" s="511"/>
      <c r="AL20" s="512"/>
      <c r="AM20" s="513"/>
      <c r="AN20" s="473"/>
      <c r="AO20" s="473"/>
      <c r="AP20" s="473"/>
      <c r="AQ20" s="473"/>
      <c r="AR20" s="473"/>
      <c r="AS20" s="473"/>
      <c r="AT20" s="474"/>
      <c r="AU20" s="514"/>
      <c r="AV20" s="515"/>
      <c r="AW20" s="515"/>
      <c r="AX20" s="516"/>
      <c r="AY20" s="493"/>
      <c r="AZ20" s="494"/>
      <c r="BA20" s="494"/>
      <c r="BB20" s="494"/>
      <c r="BC20" s="494"/>
      <c r="BD20" s="494"/>
      <c r="BE20" s="494"/>
      <c r="BF20" s="494"/>
      <c r="BG20" s="494"/>
      <c r="BH20" s="494"/>
      <c r="BI20" s="494"/>
      <c r="BJ20" s="494"/>
      <c r="BK20" s="494"/>
      <c r="BL20" s="494"/>
      <c r="BM20" s="495"/>
      <c r="BN20" s="365"/>
      <c r="BO20" s="366"/>
      <c r="BP20" s="366"/>
      <c r="BQ20" s="366"/>
      <c r="BR20" s="366"/>
      <c r="BS20" s="366"/>
      <c r="BT20" s="366"/>
      <c r="BU20" s="367"/>
      <c r="BV20" s="365"/>
      <c r="BW20" s="366"/>
      <c r="BX20" s="366"/>
      <c r="BY20" s="366"/>
      <c r="BZ20" s="366"/>
      <c r="CA20" s="366"/>
      <c r="CB20" s="366"/>
      <c r="CC20" s="367"/>
      <c r="CD20" s="21"/>
      <c r="CE20" s="351"/>
      <c r="CF20" s="351"/>
      <c r="CG20" s="351"/>
      <c r="CH20" s="351"/>
      <c r="CI20" s="351"/>
      <c r="CJ20" s="351"/>
      <c r="CK20" s="351"/>
      <c r="CL20" s="351"/>
      <c r="CM20" s="351"/>
      <c r="CN20" s="351"/>
      <c r="CO20" s="351"/>
      <c r="CP20" s="351"/>
      <c r="CQ20" s="351"/>
      <c r="CR20" s="351"/>
      <c r="CS20" s="352"/>
      <c r="CT20" s="353"/>
      <c r="CU20" s="354"/>
      <c r="CV20" s="354"/>
      <c r="CW20" s="354"/>
      <c r="CX20" s="354"/>
      <c r="CY20" s="354"/>
      <c r="CZ20" s="354"/>
      <c r="DA20" s="355"/>
      <c r="DB20" s="353"/>
      <c r="DC20" s="354"/>
      <c r="DD20" s="354"/>
      <c r="DE20" s="354"/>
      <c r="DF20" s="354"/>
      <c r="DG20" s="354"/>
      <c r="DH20" s="354"/>
      <c r="DI20" s="355"/>
    </row>
    <row r="21" spans="1:113" ht="18.75" customHeight="1" x14ac:dyDescent="0.2">
      <c r="A21" s="2"/>
      <c r="B21" s="503" t="s">
        <v>232</v>
      </c>
      <c r="C21" s="504"/>
      <c r="D21" s="504"/>
      <c r="E21" s="504"/>
      <c r="F21" s="504"/>
      <c r="G21" s="504"/>
      <c r="H21" s="504"/>
      <c r="I21" s="504"/>
      <c r="J21" s="504"/>
      <c r="K21" s="504"/>
      <c r="L21" s="504"/>
      <c r="M21" s="504"/>
      <c r="N21" s="504"/>
      <c r="O21" s="504"/>
      <c r="P21" s="504"/>
      <c r="Q21" s="504"/>
      <c r="R21" s="504"/>
      <c r="S21" s="504"/>
      <c r="T21" s="504"/>
      <c r="U21" s="504"/>
      <c r="V21" s="504"/>
      <c r="W21" s="504"/>
      <c r="X21" s="504"/>
      <c r="Y21" s="504"/>
      <c r="Z21" s="504"/>
      <c r="AA21" s="504"/>
      <c r="AB21" s="504"/>
      <c r="AC21" s="504"/>
      <c r="AD21" s="504"/>
      <c r="AE21" s="504"/>
      <c r="AF21" s="504"/>
      <c r="AG21" s="504"/>
      <c r="AH21" s="504"/>
      <c r="AI21" s="504"/>
      <c r="AJ21" s="504"/>
      <c r="AK21" s="504"/>
      <c r="AL21" s="504"/>
      <c r="AM21" s="504"/>
      <c r="AN21" s="504"/>
      <c r="AO21" s="504"/>
      <c r="AP21" s="504"/>
      <c r="AQ21" s="504"/>
      <c r="AR21" s="504"/>
      <c r="AS21" s="504"/>
      <c r="AT21" s="504"/>
      <c r="AU21" s="504"/>
      <c r="AV21" s="504"/>
      <c r="AW21" s="504"/>
      <c r="AX21" s="505"/>
      <c r="AY21" s="484"/>
      <c r="AZ21" s="485"/>
      <c r="BA21" s="485"/>
      <c r="BB21" s="485"/>
      <c r="BC21" s="485"/>
      <c r="BD21" s="485"/>
      <c r="BE21" s="485"/>
      <c r="BF21" s="485"/>
      <c r="BG21" s="485"/>
      <c r="BH21" s="485"/>
      <c r="BI21" s="485"/>
      <c r="BJ21" s="485"/>
      <c r="BK21" s="485"/>
      <c r="BL21" s="485"/>
      <c r="BM21" s="486"/>
      <c r="BN21" s="368"/>
      <c r="BO21" s="369"/>
      <c r="BP21" s="369"/>
      <c r="BQ21" s="369"/>
      <c r="BR21" s="369"/>
      <c r="BS21" s="369"/>
      <c r="BT21" s="369"/>
      <c r="BU21" s="370"/>
      <c r="BV21" s="368"/>
      <c r="BW21" s="369"/>
      <c r="BX21" s="369"/>
      <c r="BY21" s="369"/>
      <c r="BZ21" s="369"/>
      <c r="CA21" s="369"/>
      <c r="CB21" s="369"/>
      <c r="CC21" s="370"/>
      <c r="CD21" s="21"/>
      <c r="CE21" s="351"/>
      <c r="CF21" s="351"/>
      <c r="CG21" s="351"/>
      <c r="CH21" s="351"/>
      <c r="CI21" s="351"/>
      <c r="CJ21" s="351"/>
      <c r="CK21" s="351"/>
      <c r="CL21" s="351"/>
      <c r="CM21" s="351"/>
      <c r="CN21" s="351"/>
      <c r="CO21" s="351"/>
      <c r="CP21" s="351"/>
      <c r="CQ21" s="351"/>
      <c r="CR21" s="351"/>
      <c r="CS21" s="352"/>
      <c r="CT21" s="353"/>
      <c r="CU21" s="354"/>
      <c r="CV21" s="354"/>
      <c r="CW21" s="354"/>
      <c r="CX21" s="354"/>
      <c r="CY21" s="354"/>
      <c r="CZ21" s="354"/>
      <c r="DA21" s="355"/>
      <c r="DB21" s="353"/>
      <c r="DC21" s="354"/>
      <c r="DD21" s="354"/>
      <c r="DE21" s="354"/>
      <c r="DF21" s="354"/>
      <c r="DG21" s="354"/>
      <c r="DH21" s="354"/>
      <c r="DI21" s="355"/>
    </row>
    <row r="22" spans="1:113" ht="18.75" customHeight="1" x14ac:dyDescent="0.2">
      <c r="A22" s="2"/>
      <c r="B22" s="488" t="s">
        <v>233</v>
      </c>
      <c r="C22" s="395"/>
      <c r="D22" s="396"/>
      <c r="E22" s="374" t="s">
        <v>5</v>
      </c>
      <c r="F22" s="375"/>
      <c r="G22" s="375"/>
      <c r="H22" s="375"/>
      <c r="I22" s="375"/>
      <c r="J22" s="375"/>
      <c r="K22" s="376"/>
      <c r="L22" s="374" t="s">
        <v>235</v>
      </c>
      <c r="M22" s="375"/>
      <c r="N22" s="375"/>
      <c r="O22" s="375"/>
      <c r="P22" s="376"/>
      <c r="Q22" s="380" t="s">
        <v>236</v>
      </c>
      <c r="R22" s="381"/>
      <c r="S22" s="381"/>
      <c r="T22" s="381"/>
      <c r="U22" s="381"/>
      <c r="V22" s="382"/>
      <c r="W22" s="394" t="s">
        <v>55</v>
      </c>
      <c r="X22" s="395"/>
      <c r="Y22" s="396"/>
      <c r="Z22" s="374" t="s">
        <v>5</v>
      </c>
      <c r="AA22" s="375"/>
      <c r="AB22" s="375"/>
      <c r="AC22" s="375"/>
      <c r="AD22" s="375"/>
      <c r="AE22" s="375"/>
      <c r="AF22" s="375"/>
      <c r="AG22" s="376"/>
      <c r="AH22" s="386" t="s">
        <v>173</v>
      </c>
      <c r="AI22" s="375"/>
      <c r="AJ22" s="375"/>
      <c r="AK22" s="375"/>
      <c r="AL22" s="376"/>
      <c r="AM22" s="386" t="s">
        <v>238</v>
      </c>
      <c r="AN22" s="387"/>
      <c r="AO22" s="387"/>
      <c r="AP22" s="387"/>
      <c r="AQ22" s="387"/>
      <c r="AR22" s="388"/>
      <c r="AS22" s="380" t="s">
        <v>236</v>
      </c>
      <c r="AT22" s="381"/>
      <c r="AU22" s="381"/>
      <c r="AV22" s="381"/>
      <c r="AW22" s="381"/>
      <c r="AX22" s="392"/>
      <c r="AY22" s="410" t="s">
        <v>239</v>
      </c>
      <c r="AZ22" s="411"/>
      <c r="BA22" s="411"/>
      <c r="BB22" s="411"/>
      <c r="BC22" s="411"/>
      <c r="BD22" s="411"/>
      <c r="BE22" s="411"/>
      <c r="BF22" s="411"/>
      <c r="BG22" s="411"/>
      <c r="BH22" s="411"/>
      <c r="BI22" s="411"/>
      <c r="BJ22" s="411"/>
      <c r="BK22" s="411"/>
      <c r="BL22" s="411"/>
      <c r="BM22" s="412"/>
      <c r="BN22" s="371">
        <v>73449361</v>
      </c>
      <c r="BO22" s="372"/>
      <c r="BP22" s="372"/>
      <c r="BQ22" s="372"/>
      <c r="BR22" s="372"/>
      <c r="BS22" s="372"/>
      <c r="BT22" s="372"/>
      <c r="BU22" s="373"/>
      <c r="BV22" s="371">
        <v>76478718</v>
      </c>
      <c r="BW22" s="372"/>
      <c r="BX22" s="372"/>
      <c r="BY22" s="372"/>
      <c r="BZ22" s="372"/>
      <c r="CA22" s="372"/>
      <c r="CB22" s="372"/>
      <c r="CC22" s="373"/>
      <c r="CD22" s="21"/>
      <c r="CE22" s="351"/>
      <c r="CF22" s="351"/>
      <c r="CG22" s="351"/>
      <c r="CH22" s="351"/>
      <c r="CI22" s="351"/>
      <c r="CJ22" s="351"/>
      <c r="CK22" s="351"/>
      <c r="CL22" s="351"/>
      <c r="CM22" s="351"/>
      <c r="CN22" s="351"/>
      <c r="CO22" s="351"/>
      <c r="CP22" s="351"/>
      <c r="CQ22" s="351"/>
      <c r="CR22" s="351"/>
      <c r="CS22" s="352"/>
      <c r="CT22" s="353"/>
      <c r="CU22" s="354"/>
      <c r="CV22" s="354"/>
      <c r="CW22" s="354"/>
      <c r="CX22" s="354"/>
      <c r="CY22" s="354"/>
      <c r="CZ22" s="354"/>
      <c r="DA22" s="355"/>
      <c r="DB22" s="353"/>
      <c r="DC22" s="354"/>
      <c r="DD22" s="354"/>
      <c r="DE22" s="354"/>
      <c r="DF22" s="354"/>
      <c r="DG22" s="354"/>
      <c r="DH22" s="354"/>
      <c r="DI22" s="355"/>
    </row>
    <row r="23" spans="1:113" ht="18.75" customHeight="1" x14ac:dyDescent="0.2">
      <c r="A23" s="2"/>
      <c r="B23" s="489"/>
      <c r="C23" s="398"/>
      <c r="D23" s="399"/>
      <c r="E23" s="377"/>
      <c r="F23" s="378"/>
      <c r="G23" s="378"/>
      <c r="H23" s="378"/>
      <c r="I23" s="378"/>
      <c r="J23" s="378"/>
      <c r="K23" s="379"/>
      <c r="L23" s="377"/>
      <c r="M23" s="378"/>
      <c r="N23" s="378"/>
      <c r="O23" s="378"/>
      <c r="P23" s="379"/>
      <c r="Q23" s="383"/>
      <c r="R23" s="384"/>
      <c r="S23" s="384"/>
      <c r="T23" s="384"/>
      <c r="U23" s="384"/>
      <c r="V23" s="385"/>
      <c r="W23" s="397"/>
      <c r="X23" s="398"/>
      <c r="Y23" s="399"/>
      <c r="Z23" s="377"/>
      <c r="AA23" s="378"/>
      <c r="AB23" s="378"/>
      <c r="AC23" s="378"/>
      <c r="AD23" s="378"/>
      <c r="AE23" s="378"/>
      <c r="AF23" s="378"/>
      <c r="AG23" s="379"/>
      <c r="AH23" s="377"/>
      <c r="AI23" s="378"/>
      <c r="AJ23" s="378"/>
      <c r="AK23" s="378"/>
      <c r="AL23" s="379"/>
      <c r="AM23" s="389"/>
      <c r="AN23" s="390"/>
      <c r="AO23" s="390"/>
      <c r="AP23" s="390"/>
      <c r="AQ23" s="390"/>
      <c r="AR23" s="391"/>
      <c r="AS23" s="383"/>
      <c r="AT23" s="384"/>
      <c r="AU23" s="384"/>
      <c r="AV23" s="384"/>
      <c r="AW23" s="384"/>
      <c r="AX23" s="393"/>
      <c r="AY23" s="493" t="s">
        <v>242</v>
      </c>
      <c r="AZ23" s="494"/>
      <c r="BA23" s="494"/>
      <c r="BB23" s="494"/>
      <c r="BC23" s="494"/>
      <c r="BD23" s="494"/>
      <c r="BE23" s="494"/>
      <c r="BF23" s="494"/>
      <c r="BG23" s="494"/>
      <c r="BH23" s="494"/>
      <c r="BI23" s="494"/>
      <c r="BJ23" s="494"/>
      <c r="BK23" s="494"/>
      <c r="BL23" s="494"/>
      <c r="BM23" s="495"/>
      <c r="BN23" s="365">
        <v>42150655</v>
      </c>
      <c r="BO23" s="366"/>
      <c r="BP23" s="366"/>
      <c r="BQ23" s="366"/>
      <c r="BR23" s="366"/>
      <c r="BS23" s="366"/>
      <c r="BT23" s="366"/>
      <c r="BU23" s="367"/>
      <c r="BV23" s="365">
        <v>42464740</v>
      </c>
      <c r="BW23" s="366"/>
      <c r="BX23" s="366"/>
      <c r="BY23" s="366"/>
      <c r="BZ23" s="366"/>
      <c r="CA23" s="366"/>
      <c r="CB23" s="366"/>
      <c r="CC23" s="367"/>
      <c r="CD23" s="21"/>
      <c r="CE23" s="351"/>
      <c r="CF23" s="351"/>
      <c r="CG23" s="351"/>
      <c r="CH23" s="351"/>
      <c r="CI23" s="351"/>
      <c r="CJ23" s="351"/>
      <c r="CK23" s="351"/>
      <c r="CL23" s="351"/>
      <c r="CM23" s="351"/>
      <c r="CN23" s="351"/>
      <c r="CO23" s="351"/>
      <c r="CP23" s="351"/>
      <c r="CQ23" s="351"/>
      <c r="CR23" s="351"/>
      <c r="CS23" s="352"/>
      <c r="CT23" s="353"/>
      <c r="CU23" s="354"/>
      <c r="CV23" s="354"/>
      <c r="CW23" s="354"/>
      <c r="CX23" s="354"/>
      <c r="CY23" s="354"/>
      <c r="CZ23" s="354"/>
      <c r="DA23" s="355"/>
      <c r="DB23" s="353"/>
      <c r="DC23" s="354"/>
      <c r="DD23" s="354"/>
      <c r="DE23" s="354"/>
      <c r="DF23" s="354"/>
      <c r="DG23" s="354"/>
      <c r="DH23" s="354"/>
      <c r="DI23" s="355"/>
    </row>
    <row r="24" spans="1:113" ht="18.75" customHeight="1" x14ac:dyDescent="0.2">
      <c r="A24" s="2"/>
      <c r="B24" s="489"/>
      <c r="C24" s="398"/>
      <c r="D24" s="399"/>
      <c r="E24" s="403" t="s">
        <v>243</v>
      </c>
      <c r="F24" s="404"/>
      <c r="G24" s="404"/>
      <c r="H24" s="404"/>
      <c r="I24" s="404"/>
      <c r="J24" s="404"/>
      <c r="K24" s="405"/>
      <c r="L24" s="406">
        <v>1</v>
      </c>
      <c r="M24" s="407"/>
      <c r="N24" s="407"/>
      <c r="O24" s="407"/>
      <c r="P24" s="408"/>
      <c r="Q24" s="406">
        <v>9790</v>
      </c>
      <c r="R24" s="407"/>
      <c r="S24" s="407"/>
      <c r="T24" s="407"/>
      <c r="U24" s="407"/>
      <c r="V24" s="408"/>
      <c r="W24" s="397"/>
      <c r="X24" s="398"/>
      <c r="Y24" s="399"/>
      <c r="Z24" s="403" t="s">
        <v>221</v>
      </c>
      <c r="AA24" s="404"/>
      <c r="AB24" s="404"/>
      <c r="AC24" s="404"/>
      <c r="AD24" s="404"/>
      <c r="AE24" s="404"/>
      <c r="AF24" s="404"/>
      <c r="AG24" s="405"/>
      <c r="AH24" s="406">
        <v>911</v>
      </c>
      <c r="AI24" s="407"/>
      <c r="AJ24" s="407"/>
      <c r="AK24" s="407"/>
      <c r="AL24" s="408"/>
      <c r="AM24" s="406">
        <v>2845964</v>
      </c>
      <c r="AN24" s="407"/>
      <c r="AO24" s="407"/>
      <c r="AP24" s="407"/>
      <c r="AQ24" s="407"/>
      <c r="AR24" s="408"/>
      <c r="AS24" s="406">
        <v>3124</v>
      </c>
      <c r="AT24" s="407"/>
      <c r="AU24" s="407"/>
      <c r="AV24" s="407"/>
      <c r="AW24" s="407"/>
      <c r="AX24" s="409"/>
      <c r="AY24" s="484" t="s">
        <v>245</v>
      </c>
      <c r="AZ24" s="485"/>
      <c r="BA24" s="485"/>
      <c r="BB24" s="485"/>
      <c r="BC24" s="485"/>
      <c r="BD24" s="485"/>
      <c r="BE24" s="485"/>
      <c r="BF24" s="485"/>
      <c r="BG24" s="485"/>
      <c r="BH24" s="485"/>
      <c r="BI24" s="485"/>
      <c r="BJ24" s="485"/>
      <c r="BK24" s="485"/>
      <c r="BL24" s="485"/>
      <c r="BM24" s="486"/>
      <c r="BN24" s="365">
        <v>54340163</v>
      </c>
      <c r="BO24" s="366"/>
      <c r="BP24" s="366"/>
      <c r="BQ24" s="366"/>
      <c r="BR24" s="366"/>
      <c r="BS24" s="366"/>
      <c r="BT24" s="366"/>
      <c r="BU24" s="367"/>
      <c r="BV24" s="365">
        <v>55451286</v>
      </c>
      <c r="BW24" s="366"/>
      <c r="BX24" s="366"/>
      <c r="BY24" s="366"/>
      <c r="BZ24" s="366"/>
      <c r="CA24" s="366"/>
      <c r="CB24" s="366"/>
      <c r="CC24" s="367"/>
      <c r="CD24" s="21"/>
      <c r="CE24" s="351"/>
      <c r="CF24" s="351"/>
      <c r="CG24" s="351"/>
      <c r="CH24" s="351"/>
      <c r="CI24" s="351"/>
      <c r="CJ24" s="351"/>
      <c r="CK24" s="351"/>
      <c r="CL24" s="351"/>
      <c r="CM24" s="351"/>
      <c r="CN24" s="351"/>
      <c r="CO24" s="351"/>
      <c r="CP24" s="351"/>
      <c r="CQ24" s="351"/>
      <c r="CR24" s="351"/>
      <c r="CS24" s="352"/>
      <c r="CT24" s="353"/>
      <c r="CU24" s="354"/>
      <c r="CV24" s="354"/>
      <c r="CW24" s="354"/>
      <c r="CX24" s="354"/>
      <c r="CY24" s="354"/>
      <c r="CZ24" s="354"/>
      <c r="DA24" s="355"/>
      <c r="DB24" s="353"/>
      <c r="DC24" s="354"/>
      <c r="DD24" s="354"/>
      <c r="DE24" s="354"/>
      <c r="DF24" s="354"/>
      <c r="DG24" s="354"/>
      <c r="DH24" s="354"/>
      <c r="DI24" s="355"/>
    </row>
    <row r="25" spans="1:113" ht="18.75" customHeight="1" x14ac:dyDescent="0.2">
      <c r="A25" s="2"/>
      <c r="B25" s="489"/>
      <c r="C25" s="398"/>
      <c r="D25" s="399"/>
      <c r="E25" s="403" t="s">
        <v>247</v>
      </c>
      <c r="F25" s="404"/>
      <c r="G25" s="404"/>
      <c r="H25" s="404"/>
      <c r="I25" s="404"/>
      <c r="J25" s="404"/>
      <c r="K25" s="405"/>
      <c r="L25" s="406">
        <v>2</v>
      </c>
      <c r="M25" s="407"/>
      <c r="N25" s="407"/>
      <c r="O25" s="407"/>
      <c r="P25" s="408"/>
      <c r="Q25" s="406">
        <v>7850</v>
      </c>
      <c r="R25" s="407"/>
      <c r="S25" s="407"/>
      <c r="T25" s="407"/>
      <c r="U25" s="407"/>
      <c r="V25" s="408"/>
      <c r="W25" s="397"/>
      <c r="X25" s="398"/>
      <c r="Y25" s="399"/>
      <c r="Z25" s="403" t="s">
        <v>250</v>
      </c>
      <c r="AA25" s="404"/>
      <c r="AB25" s="404"/>
      <c r="AC25" s="404"/>
      <c r="AD25" s="404"/>
      <c r="AE25" s="404"/>
      <c r="AF25" s="404"/>
      <c r="AG25" s="405"/>
      <c r="AH25" s="406" t="s">
        <v>192</v>
      </c>
      <c r="AI25" s="407"/>
      <c r="AJ25" s="407"/>
      <c r="AK25" s="407"/>
      <c r="AL25" s="408"/>
      <c r="AM25" s="406" t="s">
        <v>192</v>
      </c>
      <c r="AN25" s="407"/>
      <c r="AO25" s="407"/>
      <c r="AP25" s="407"/>
      <c r="AQ25" s="407"/>
      <c r="AR25" s="408"/>
      <c r="AS25" s="406" t="s">
        <v>192</v>
      </c>
      <c r="AT25" s="407"/>
      <c r="AU25" s="407"/>
      <c r="AV25" s="407"/>
      <c r="AW25" s="407"/>
      <c r="AX25" s="409"/>
      <c r="AY25" s="410" t="s">
        <v>36</v>
      </c>
      <c r="AZ25" s="411"/>
      <c r="BA25" s="411"/>
      <c r="BB25" s="411"/>
      <c r="BC25" s="411"/>
      <c r="BD25" s="411"/>
      <c r="BE25" s="411"/>
      <c r="BF25" s="411"/>
      <c r="BG25" s="411"/>
      <c r="BH25" s="411"/>
      <c r="BI25" s="411"/>
      <c r="BJ25" s="411"/>
      <c r="BK25" s="411"/>
      <c r="BL25" s="411"/>
      <c r="BM25" s="412"/>
      <c r="BN25" s="371">
        <v>8669625</v>
      </c>
      <c r="BO25" s="372"/>
      <c r="BP25" s="372"/>
      <c r="BQ25" s="372"/>
      <c r="BR25" s="372"/>
      <c r="BS25" s="372"/>
      <c r="BT25" s="372"/>
      <c r="BU25" s="373"/>
      <c r="BV25" s="371">
        <v>10605165</v>
      </c>
      <c r="BW25" s="372"/>
      <c r="BX25" s="372"/>
      <c r="BY25" s="372"/>
      <c r="BZ25" s="372"/>
      <c r="CA25" s="372"/>
      <c r="CB25" s="372"/>
      <c r="CC25" s="373"/>
      <c r="CD25" s="21"/>
      <c r="CE25" s="351"/>
      <c r="CF25" s="351"/>
      <c r="CG25" s="351"/>
      <c r="CH25" s="351"/>
      <c r="CI25" s="351"/>
      <c r="CJ25" s="351"/>
      <c r="CK25" s="351"/>
      <c r="CL25" s="351"/>
      <c r="CM25" s="351"/>
      <c r="CN25" s="351"/>
      <c r="CO25" s="351"/>
      <c r="CP25" s="351"/>
      <c r="CQ25" s="351"/>
      <c r="CR25" s="351"/>
      <c r="CS25" s="352"/>
      <c r="CT25" s="353"/>
      <c r="CU25" s="354"/>
      <c r="CV25" s="354"/>
      <c r="CW25" s="354"/>
      <c r="CX25" s="354"/>
      <c r="CY25" s="354"/>
      <c r="CZ25" s="354"/>
      <c r="DA25" s="355"/>
      <c r="DB25" s="353"/>
      <c r="DC25" s="354"/>
      <c r="DD25" s="354"/>
      <c r="DE25" s="354"/>
      <c r="DF25" s="354"/>
      <c r="DG25" s="354"/>
      <c r="DH25" s="354"/>
      <c r="DI25" s="355"/>
    </row>
    <row r="26" spans="1:113" ht="18.75" customHeight="1" x14ac:dyDescent="0.2">
      <c r="A26" s="2"/>
      <c r="B26" s="489"/>
      <c r="C26" s="398"/>
      <c r="D26" s="399"/>
      <c r="E26" s="403" t="s">
        <v>251</v>
      </c>
      <c r="F26" s="404"/>
      <c r="G26" s="404"/>
      <c r="H26" s="404"/>
      <c r="I26" s="404"/>
      <c r="J26" s="404"/>
      <c r="K26" s="405"/>
      <c r="L26" s="406">
        <v>1</v>
      </c>
      <c r="M26" s="407"/>
      <c r="N26" s="407"/>
      <c r="O26" s="407"/>
      <c r="P26" s="408"/>
      <c r="Q26" s="406">
        <v>6440</v>
      </c>
      <c r="R26" s="407"/>
      <c r="S26" s="407"/>
      <c r="T26" s="407"/>
      <c r="U26" s="407"/>
      <c r="V26" s="408"/>
      <c r="W26" s="397"/>
      <c r="X26" s="398"/>
      <c r="Y26" s="399"/>
      <c r="Z26" s="403" t="s">
        <v>252</v>
      </c>
      <c r="AA26" s="499"/>
      <c r="AB26" s="499"/>
      <c r="AC26" s="499"/>
      <c r="AD26" s="499"/>
      <c r="AE26" s="499"/>
      <c r="AF26" s="499"/>
      <c r="AG26" s="500"/>
      <c r="AH26" s="406">
        <v>51</v>
      </c>
      <c r="AI26" s="407"/>
      <c r="AJ26" s="407"/>
      <c r="AK26" s="407"/>
      <c r="AL26" s="408"/>
      <c r="AM26" s="406">
        <v>146370</v>
      </c>
      <c r="AN26" s="407"/>
      <c r="AO26" s="407"/>
      <c r="AP26" s="407"/>
      <c r="AQ26" s="407"/>
      <c r="AR26" s="408"/>
      <c r="AS26" s="406">
        <v>2870</v>
      </c>
      <c r="AT26" s="407"/>
      <c r="AU26" s="407"/>
      <c r="AV26" s="407"/>
      <c r="AW26" s="407"/>
      <c r="AX26" s="409"/>
      <c r="AY26" s="501" t="s">
        <v>253</v>
      </c>
      <c r="AZ26" s="471"/>
      <c r="BA26" s="471"/>
      <c r="BB26" s="471"/>
      <c r="BC26" s="471"/>
      <c r="BD26" s="471"/>
      <c r="BE26" s="471"/>
      <c r="BF26" s="471"/>
      <c r="BG26" s="471"/>
      <c r="BH26" s="471"/>
      <c r="BI26" s="471"/>
      <c r="BJ26" s="471"/>
      <c r="BK26" s="471"/>
      <c r="BL26" s="471"/>
      <c r="BM26" s="502"/>
      <c r="BN26" s="365" t="s">
        <v>192</v>
      </c>
      <c r="BO26" s="366"/>
      <c r="BP26" s="366"/>
      <c r="BQ26" s="366"/>
      <c r="BR26" s="366"/>
      <c r="BS26" s="366"/>
      <c r="BT26" s="366"/>
      <c r="BU26" s="367"/>
      <c r="BV26" s="365" t="s">
        <v>192</v>
      </c>
      <c r="BW26" s="366"/>
      <c r="BX26" s="366"/>
      <c r="BY26" s="366"/>
      <c r="BZ26" s="366"/>
      <c r="CA26" s="366"/>
      <c r="CB26" s="366"/>
      <c r="CC26" s="367"/>
      <c r="CD26" s="21"/>
      <c r="CE26" s="351"/>
      <c r="CF26" s="351"/>
      <c r="CG26" s="351"/>
      <c r="CH26" s="351"/>
      <c r="CI26" s="351"/>
      <c r="CJ26" s="351"/>
      <c r="CK26" s="351"/>
      <c r="CL26" s="351"/>
      <c r="CM26" s="351"/>
      <c r="CN26" s="351"/>
      <c r="CO26" s="351"/>
      <c r="CP26" s="351"/>
      <c r="CQ26" s="351"/>
      <c r="CR26" s="351"/>
      <c r="CS26" s="352"/>
      <c r="CT26" s="353"/>
      <c r="CU26" s="354"/>
      <c r="CV26" s="354"/>
      <c r="CW26" s="354"/>
      <c r="CX26" s="354"/>
      <c r="CY26" s="354"/>
      <c r="CZ26" s="354"/>
      <c r="DA26" s="355"/>
      <c r="DB26" s="353"/>
      <c r="DC26" s="354"/>
      <c r="DD26" s="354"/>
      <c r="DE26" s="354"/>
      <c r="DF26" s="354"/>
      <c r="DG26" s="354"/>
      <c r="DH26" s="354"/>
      <c r="DI26" s="355"/>
    </row>
    <row r="27" spans="1:113" ht="18.75" customHeight="1" x14ac:dyDescent="0.2">
      <c r="A27" s="2"/>
      <c r="B27" s="489"/>
      <c r="C27" s="398"/>
      <c r="D27" s="399"/>
      <c r="E27" s="403" t="s">
        <v>254</v>
      </c>
      <c r="F27" s="404"/>
      <c r="G27" s="404"/>
      <c r="H27" s="404"/>
      <c r="I27" s="404"/>
      <c r="J27" s="404"/>
      <c r="K27" s="405"/>
      <c r="L27" s="406">
        <v>1</v>
      </c>
      <c r="M27" s="407"/>
      <c r="N27" s="407"/>
      <c r="O27" s="407"/>
      <c r="P27" s="408"/>
      <c r="Q27" s="406">
        <v>5290</v>
      </c>
      <c r="R27" s="407"/>
      <c r="S27" s="407"/>
      <c r="T27" s="407"/>
      <c r="U27" s="407"/>
      <c r="V27" s="408"/>
      <c r="W27" s="397"/>
      <c r="X27" s="398"/>
      <c r="Y27" s="399"/>
      <c r="Z27" s="403" t="s">
        <v>256</v>
      </c>
      <c r="AA27" s="404"/>
      <c r="AB27" s="404"/>
      <c r="AC27" s="404"/>
      <c r="AD27" s="404"/>
      <c r="AE27" s="404"/>
      <c r="AF27" s="404"/>
      <c r="AG27" s="405"/>
      <c r="AH27" s="406">
        <v>8</v>
      </c>
      <c r="AI27" s="407"/>
      <c r="AJ27" s="407"/>
      <c r="AK27" s="407"/>
      <c r="AL27" s="408"/>
      <c r="AM27" s="406">
        <v>23996</v>
      </c>
      <c r="AN27" s="407"/>
      <c r="AO27" s="407"/>
      <c r="AP27" s="407"/>
      <c r="AQ27" s="407"/>
      <c r="AR27" s="408"/>
      <c r="AS27" s="406">
        <v>3000</v>
      </c>
      <c r="AT27" s="407"/>
      <c r="AU27" s="407"/>
      <c r="AV27" s="407"/>
      <c r="AW27" s="407"/>
      <c r="AX27" s="409"/>
      <c r="AY27" s="496" t="s">
        <v>259</v>
      </c>
      <c r="AZ27" s="497"/>
      <c r="BA27" s="497"/>
      <c r="BB27" s="497"/>
      <c r="BC27" s="497"/>
      <c r="BD27" s="497"/>
      <c r="BE27" s="497"/>
      <c r="BF27" s="497"/>
      <c r="BG27" s="497"/>
      <c r="BH27" s="497"/>
      <c r="BI27" s="497"/>
      <c r="BJ27" s="497"/>
      <c r="BK27" s="497"/>
      <c r="BL27" s="497"/>
      <c r="BM27" s="498"/>
      <c r="BN27" s="368" t="s">
        <v>192</v>
      </c>
      <c r="BO27" s="369"/>
      <c r="BP27" s="369"/>
      <c r="BQ27" s="369"/>
      <c r="BR27" s="369"/>
      <c r="BS27" s="369"/>
      <c r="BT27" s="369"/>
      <c r="BU27" s="370"/>
      <c r="BV27" s="368" t="s">
        <v>192</v>
      </c>
      <c r="BW27" s="369"/>
      <c r="BX27" s="369"/>
      <c r="BY27" s="369"/>
      <c r="BZ27" s="369"/>
      <c r="CA27" s="369"/>
      <c r="CB27" s="369"/>
      <c r="CC27" s="370"/>
      <c r="CD27" s="17"/>
      <c r="CE27" s="351"/>
      <c r="CF27" s="351"/>
      <c r="CG27" s="351"/>
      <c r="CH27" s="351"/>
      <c r="CI27" s="351"/>
      <c r="CJ27" s="351"/>
      <c r="CK27" s="351"/>
      <c r="CL27" s="351"/>
      <c r="CM27" s="351"/>
      <c r="CN27" s="351"/>
      <c r="CO27" s="351"/>
      <c r="CP27" s="351"/>
      <c r="CQ27" s="351"/>
      <c r="CR27" s="351"/>
      <c r="CS27" s="352"/>
      <c r="CT27" s="353"/>
      <c r="CU27" s="354"/>
      <c r="CV27" s="354"/>
      <c r="CW27" s="354"/>
      <c r="CX27" s="354"/>
      <c r="CY27" s="354"/>
      <c r="CZ27" s="354"/>
      <c r="DA27" s="355"/>
      <c r="DB27" s="353"/>
      <c r="DC27" s="354"/>
      <c r="DD27" s="354"/>
      <c r="DE27" s="354"/>
      <c r="DF27" s="354"/>
      <c r="DG27" s="354"/>
      <c r="DH27" s="354"/>
      <c r="DI27" s="355"/>
    </row>
    <row r="28" spans="1:113" ht="18.75" customHeight="1" x14ac:dyDescent="0.2">
      <c r="A28" s="2"/>
      <c r="B28" s="489"/>
      <c r="C28" s="398"/>
      <c r="D28" s="399"/>
      <c r="E28" s="403" t="s">
        <v>260</v>
      </c>
      <c r="F28" s="404"/>
      <c r="G28" s="404"/>
      <c r="H28" s="404"/>
      <c r="I28" s="404"/>
      <c r="J28" s="404"/>
      <c r="K28" s="405"/>
      <c r="L28" s="406">
        <v>1</v>
      </c>
      <c r="M28" s="407"/>
      <c r="N28" s="407"/>
      <c r="O28" s="407"/>
      <c r="P28" s="408"/>
      <c r="Q28" s="406">
        <v>4580</v>
      </c>
      <c r="R28" s="407"/>
      <c r="S28" s="407"/>
      <c r="T28" s="407"/>
      <c r="U28" s="407"/>
      <c r="V28" s="408"/>
      <c r="W28" s="397"/>
      <c r="X28" s="398"/>
      <c r="Y28" s="399"/>
      <c r="Z28" s="403" t="s">
        <v>34</v>
      </c>
      <c r="AA28" s="404"/>
      <c r="AB28" s="404"/>
      <c r="AC28" s="404"/>
      <c r="AD28" s="404"/>
      <c r="AE28" s="404"/>
      <c r="AF28" s="404"/>
      <c r="AG28" s="405"/>
      <c r="AH28" s="406" t="s">
        <v>192</v>
      </c>
      <c r="AI28" s="407"/>
      <c r="AJ28" s="407"/>
      <c r="AK28" s="407"/>
      <c r="AL28" s="408"/>
      <c r="AM28" s="406" t="s">
        <v>192</v>
      </c>
      <c r="AN28" s="407"/>
      <c r="AO28" s="407"/>
      <c r="AP28" s="407"/>
      <c r="AQ28" s="407"/>
      <c r="AR28" s="408"/>
      <c r="AS28" s="406" t="s">
        <v>192</v>
      </c>
      <c r="AT28" s="407"/>
      <c r="AU28" s="407"/>
      <c r="AV28" s="407"/>
      <c r="AW28" s="407"/>
      <c r="AX28" s="409"/>
      <c r="AY28" s="356" t="s">
        <v>261</v>
      </c>
      <c r="AZ28" s="357"/>
      <c r="BA28" s="357"/>
      <c r="BB28" s="358"/>
      <c r="BC28" s="410" t="s">
        <v>104</v>
      </c>
      <c r="BD28" s="411"/>
      <c r="BE28" s="411"/>
      <c r="BF28" s="411"/>
      <c r="BG28" s="411"/>
      <c r="BH28" s="411"/>
      <c r="BI28" s="411"/>
      <c r="BJ28" s="411"/>
      <c r="BK28" s="411"/>
      <c r="BL28" s="411"/>
      <c r="BM28" s="412"/>
      <c r="BN28" s="371">
        <v>3605906</v>
      </c>
      <c r="BO28" s="372"/>
      <c r="BP28" s="372"/>
      <c r="BQ28" s="372"/>
      <c r="BR28" s="372"/>
      <c r="BS28" s="372"/>
      <c r="BT28" s="372"/>
      <c r="BU28" s="373"/>
      <c r="BV28" s="371">
        <v>5112261</v>
      </c>
      <c r="BW28" s="372"/>
      <c r="BX28" s="372"/>
      <c r="BY28" s="372"/>
      <c r="BZ28" s="372"/>
      <c r="CA28" s="372"/>
      <c r="CB28" s="372"/>
      <c r="CC28" s="373"/>
      <c r="CD28" s="21"/>
      <c r="CE28" s="351"/>
      <c r="CF28" s="351"/>
      <c r="CG28" s="351"/>
      <c r="CH28" s="351"/>
      <c r="CI28" s="351"/>
      <c r="CJ28" s="351"/>
      <c r="CK28" s="351"/>
      <c r="CL28" s="351"/>
      <c r="CM28" s="351"/>
      <c r="CN28" s="351"/>
      <c r="CO28" s="351"/>
      <c r="CP28" s="351"/>
      <c r="CQ28" s="351"/>
      <c r="CR28" s="351"/>
      <c r="CS28" s="352"/>
      <c r="CT28" s="353"/>
      <c r="CU28" s="354"/>
      <c r="CV28" s="354"/>
      <c r="CW28" s="354"/>
      <c r="CX28" s="354"/>
      <c r="CY28" s="354"/>
      <c r="CZ28" s="354"/>
      <c r="DA28" s="355"/>
      <c r="DB28" s="353"/>
      <c r="DC28" s="354"/>
      <c r="DD28" s="354"/>
      <c r="DE28" s="354"/>
      <c r="DF28" s="354"/>
      <c r="DG28" s="354"/>
      <c r="DH28" s="354"/>
      <c r="DI28" s="355"/>
    </row>
    <row r="29" spans="1:113" ht="18.75" customHeight="1" x14ac:dyDescent="0.2">
      <c r="A29" s="2"/>
      <c r="B29" s="489"/>
      <c r="C29" s="398"/>
      <c r="D29" s="399"/>
      <c r="E29" s="403" t="s">
        <v>264</v>
      </c>
      <c r="F29" s="404"/>
      <c r="G29" s="404"/>
      <c r="H29" s="404"/>
      <c r="I29" s="404"/>
      <c r="J29" s="404"/>
      <c r="K29" s="405"/>
      <c r="L29" s="406">
        <v>26</v>
      </c>
      <c r="M29" s="407"/>
      <c r="N29" s="407"/>
      <c r="O29" s="407"/>
      <c r="P29" s="408"/>
      <c r="Q29" s="406">
        <v>4280</v>
      </c>
      <c r="R29" s="407"/>
      <c r="S29" s="407"/>
      <c r="T29" s="407"/>
      <c r="U29" s="407"/>
      <c r="V29" s="408"/>
      <c r="W29" s="400"/>
      <c r="X29" s="401"/>
      <c r="Y29" s="402"/>
      <c r="Z29" s="403" t="s">
        <v>266</v>
      </c>
      <c r="AA29" s="404"/>
      <c r="AB29" s="404"/>
      <c r="AC29" s="404"/>
      <c r="AD29" s="404"/>
      <c r="AE29" s="404"/>
      <c r="AF29" s="404"/>
      <c r="AG29" s="405"/>
      <c r="AH29" s="406">
        <v>919</v>
      </c>
      <c r="AI29" s="407"/>
      <c r="AJ29" s="407"/>
      <c r="AK29" s="407"/>
      <c r="AL29" s="408"/>
      <c r="AM29" s="406">
        <v>2869960</v>
      </c>
      <c r="AN29" s="407"/>
      <c r="AO29" s="407"/>
      <c r="AP29" s="407"/>
      <c r="AQ29" s="407"/>
      <c r="AR29" s="408"/>
      <c r="AS29" s="406">
        <v>3123</v>
      </c>
      <c r="AT29" s="407"/>
      <c r="AU29" s="407"/>
      <c r="AV29" s="407"/>
      <c r="AW29" s="407"/>
      <c r="AX29" s="409"/>
      <c r="AY29" s="359"/>
      <c r="AZ29" s="360"/>
      <c r="BA29" s="360"/>
      <c r="BB29" s="361"/>
      <c r="BC29" s="493" t="s">
        <v>267</v>
      </c>
      <c r="BD29" s="494"/>
      <c r="BE29" s="494"/>
      <c r="BF29" s="494"/>
      <c r="BG29" s="494"/>
      <c r="BH29" s="494"/>
      <c r="BI29" s="494"/>
      <c r="BJ29" s="494"/>
      <c r="BK29" s="494"/>
      <c r="BL29" s="494"/>
      <c r="BM29" s="495"/>
      <c r="BN29" s="365">
        <v>752964</v>
      </c>
      <c r="BO29" s="366"/>
      <c r="BP29" s="366"/>
      <c r="BQ29" s="366"/>
      <c r="BR29" s="366"/>
      <c r="BS29" s="366"/>
      <c r="BT29" s="366"/>
      <c r="BU29" s="367"/>
      <c r="BV29" s="365">
        <v>619619</v>
      </c>
      <c r="BW29" s="366"/>
      <c r="BX29" s="366"/>
      <c r="BY29" s="366"/>
      <c r="BZ29" s="366"/>
      <c r="CA29" s="366"/>
      <c r="CB29" s="366"/>
      <c r="CC29" s="367"/>
      <c r="CD29" s="17"/>
      <c r="CE29" s="351"/>
      <c r="CF29" s="351"/>
      <c r="CG29" s="351"/>
      <c r="CH29" s="351"/>
      <c r="CI29" s="351"/>
      <c r="CJ29" s="351"/>
      <c r="CK29" s="351"/>
      <c r="CL29" s="351"/>
      <c r="CM29" s="351"/>
      <c r="CN29" s="351"/>
      <c r="CO29" s="351"/>
      <c r="CP29" s="351"/>
      <c r="CQ29" s="351"/>
      <c r="CR29" s="351"/>
      <c r="CS29" s="352"/>
      <c r="CT29" s="353"/>
      <c r="CU29" s="354"/>
      <c r="CV29" s="354"/>
      <c r="CW29" s="354"/>
      <c r="CX29" s="354"/>
      <c r="CY29" s="354"/>
      <c r="CZ29" s="354"/>
      <c r="DA29" s="355"/>
      <c r="DB29" s="353"/>
      <c r="DC29" s="354"/>
      <c r="DD29" s="354"/>
      <c r="DE29" s="354"/>
      <c r="DF29" s="354"/>
      <c r="DG29" s="354"/>
      <c r="DH29" s="354"/>
      <c r="DI29" s="355"/>
    </row>
    <row r="30" spans="1:113" ht="18.75" customHeight="1" x14ac:dyDescent="0.2">
      <c r="A30" s="2"/>
      <c r="B30" s="490"/>
      <c r="C30" s="491"/>
      <c r="D30" s="492"/>
      <c r="E30" s="472"/>
      <c r="F30" s="473"/>
      <c r="G30" s="473"/>
      <c r="H30" s="473"/>
      <c r="I30" s="473"/>
      <c r="J30" s="473"/>
      <c r="K30" s="474"/>
      <c r="L30" s="475"/>
      <c r="M30" s="476"/>
      <c r="N30" s="476"/>
      <c r="O30" s="476"/>
      <c r="P30" s="477"/>
      <c r="Q30" s="475"/>
      <c r="R30" s="476"/>
      <c r="S30" s="476"/>
      <c r="T30" s="476"/>
      <c r="U30" s="476"/>
      <c r="V30" s="477"/>
      <c r="W30" s="478" t="s">
        <v>269</v>
      </c>
      <c r="X30" s="479"/>
      <c r="Y30" s="479"/>
      <c r="Z30" s="479"/>
      <c r="AA30" s="479"/>
      <c r="AB30" s="479"/>
      <c r="AC30" s="479"/>
      <c r="AD30" s="479"/>
      <c r="AE30" s="479"/>
      <c r="AF30" s="479"/>
      <c r="AG30" s="480"/>
      <c r="AH30" s="481">
        <v>98.2</v>
      </c>
      <c r="AI30" s="482"/>
      <c r="AJ30" s="482"/>
      <c r="AK30" s="482"/>
      <c r="AL30" s="482"/>
      <c r="AM30" s="482"/>
      <c r="AN30" s="482"/>
      <c r="AO30" s="482"/>
      <c r="AP30" s="482"/>
      <c r="AQ30" s="482"/>
      <c r="AR30" s="482"/>
      <c r="AS30" s="482"/>
      <c r="AT30" s="482"/>
      <c r="AU30" s="482"/>
      <c r="AV30" s="482"/>
      <c r="AW30" s="482"/>
      <c r="AX30" s="483"/>
      <c r="AY30" s="362"/>
      <c r="AZ30" s="363"/>
      <c r="BA30" s="363"/>
      <c r="BB30" s="364"/>
      <c r="BC30" s="484" t="s">
        <v>71</v>
      </c>
      <c r="BD30" s="485"/>
      <c r="BE30" s="485"/>
      <c r="BF30" s="485"/>
      <c r="BG30" s="485"/>
      <c r="BH30" s="485"/>
      <c r="BI30" s="485"/>
      <c r="BJ30" s="485"/>
      <c r="BK30" s="485"/>
      <c r="BL30" s="485"/>
      <c r="BM30" s="486"/>
      <c r="BN30" s="368">
        <v>8079627</v>
      </c>
      <c r="BO30" s="369"/>
      <c r="BP30" s="369"/>
      <c r="BQ30" s="369"/>
      <c r="BR30" s="369"/>
      <c r="BS30" s="369"/>
      <c r="BT30" s="369"/>
      <c r="BU30" s="370"/>
      <c r="BV30" s="368">
        <v>8522523</v>
      </c>
      <c r="BW30" s="369"/>
      <c r="BX30" s="369"/>
      <c r="BY30" s="369"/>
      <c r="BZ30" s="369"/>
      <c r="CA30" s="369"/>
      <c r="CB30" s="369"/>
      <c r="CC30" s="370"/>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87" t="s">
        <v>177</v>
      </c>
      <c r="D32" s="487"/>
      <c r="E32" s="487"/>
      <c r="F32" s="487"/>
      <c r="G32" s="487"/>
      <c r="H32" s="487"/>
      <c r="I32" s="487"/>
      <c r="J32" s="487"/>
      <c r="K32" s="487"/>
      <c r="L32" s="487"/>
      <c r="M32" s="487"/>
      <c r="N32" s="487"/>
      <c r="O32" s="487"/>
      <c r="P32" s="487"/>
      <c r="Q32" s="487"/>
      <c r="R32" s="487"/>
      <c r="S32" s="487"/>
      <c r="U32" s="471" t="s">
        <v>95</v>
      </c>
      <c r="V32" s="471"/>
      <c r="W32" s="471"/>
      <c r="X32" s="471"/>
      <c r="Y32" s="471"/>
      <c r="Z32" s="471"/>
      <c r="AA32" s="471"/>
      <c r="AB32" s="471"/>
      <c r="AC32" s="471"/>
      <c r="AD32" s="471"/>
      <c r="AE32" s="471"/>
      <c r="AF32" s="471"/>
      <c r="AG32" s="471"/>
      <c r="AH32" s="471"/>
      <c r="AI32" s="471"/>
      <c r="AJ32" s="471"/>
      <c r="AK32" s="471"/>
      <c r="AM32" s="471" t="s">
        <v>271</v>
      </c>
      <c r="AN32" s="471"/>
      <c r="AO32" s="471"/>
      <c r="AP32" s="471"/>
      <c r="AQ32" s="471"/>
      <c r="AR32" s="471"/>
      <c r="AS32" s="471"/>
      <c r="AT32" s="471"/>
      <c r="AU32" s="471"/>
      <c r="AV32" s="471"/>
      <c r="AW32" s="471"/>
      <c r="AX32" s="471"/>
      <c r="AY32" s="471"/>
      <c r="AZ32" s="471"/>
      <c r="BA32" s="471"/>
      <c r="BB32" s="471"/>
      <c r="BC32" s="471"/>
      <c r="BE32" s="471" t="s">
        <v>272</v>
      </c>
      <c r="BF32" s="471"/>
      <c r="BG32" s="471"/>
      <c r="BH32" s="471"/>
      <c r="BI32" s="471"/>
      <c r="BJ32" s="471"/>
      <c r="BK32" s="471"/>
      <c r="BL32" s="471"/>
      <c r="BM32" s="471"/>
      <c r="BN32" s="471"/>
      <c r="BO32" s="471"/>
      <c r="BP32" s="471"/>
      <c r="BQ32" s="471"/>
      <c r="BR32" s="471"/>
      <c r="BS32" s="471"/>
      <c r="BT32" s="471"/>
      <c r="BU32" s="471"/>
      <c r="BW32" s="471" t="s">
        <v>273</v>
      </c>
      <c r="BX32" s="471"/>
      <c r="BY32" s="471"/>
      <c r="BZ32" s="471"/>
      <c r="CA32" s="471"/>
      <c r="CB32" s="471"/>
      <c r="CC32" s="471"/>
      <c r="CD32" s="471"/>
      <c r="CE32" s="471"/>
      <c r="CF32" s="471"/>
      <c r="CG32" s="471"/>
      <c r="CH32" s="471"/>
      <c r="CI32" s="471"/>
      <c r="CJ32" s="471"/>
      <c r="CK32" s="471"/>
      <c r="CL32" s="471"/>
      <c r="CM32" s="471"/>
      <c r="CO32" s="471" t="s">
        <v>275</v>
      </c>
      <c r="CP32" s="471"/>
      <c r="CQ32" s="471"/>
      <c r="CR32" s="471"/>
      <c r="CS32" s="471"/>
      <c r="CT32" s="471"/>
      <c r="CU32" s="471"/>
      <c r="CV32" s="471"/>
      <c r="CW32" s="471"/>
      <c r="CX32" s="471"/>
      <c r="CY32" s="471"/>
      <c r="CZ32" s="471"/>
      <c r="DA32" s="471"/>
      <c r="DB32" s="471"/>
      <c r="DC32" s="471"/>
      <c r="DD32" s="471"/>
      <c r="DE32" s="471"/>
      <c r="DI32" s="36"/>
    </row>
    <row r="33" spans="1:113" ht="13.5" customHeight="1" x14ac:dyDescent="0.2">
      <c r="A33" s="2"/>
      <c r="B33" s="5"/>
      <c r="C33" s="450" t="s">
        <v>62</v>
      </c>
      <c r="D33" s="450"/>
      <c r="E33" s="430" t="s">
        <v>276</v>
      </c>
      <c r="F33" s="430"/>
      <c r="G33" s="430"/>
      <c r="H33" s="430"/>
      <c r="I33" s="430"/>
      <c r="J33" s="430"/>
      <c r="K33" s="430"/>
      <c r="L33" s="430"/>
      <c r="M33" s="430"/>
      <c r="N33" s="430"/>
      <c r="O33" s="430"/>
      <c r="P33" s="430"/>
      <c r="Q33" s="430"/>
      <c r="R33" s="430"/>
      <c r="S33" s="430"/>
      <c r="T33" s="12"/>
      <c r="U33" s="450" t="s">
        <v>62</v>
      </c>
      <c r="V33" s="450"/>
      <c r="W33" s="430" t="s">
        <v>276</v>
      </c>
      <c r="X33" s="430"/>
      <c r="Y33" s="430"/>
      <c r="Z33" s="430"/>
      <c r="AA33" s="430"/>
      <c r="AB33" s="430"/>
      <c r="AC33" s="430"/>
      <c r="AD33" s="430"/>
      <c r="AE33" s="430"/>
      <c r="AF33" s="430"/>
      <c r="AG33" s="430"/>
      <c r="AH33" s="430"/>
      <c r="AI33" s="430"/>
      <c r="AJ33" s="430"/>
      <c r="AK33" s="430"/>
      <c r="AL33" s="12"/>
      <c r="AM33" s="450" t="s">
        <v>62</v>
      </c>
      <c r="AN33" s="450"/>
      <c r="AO33" s="430" t="s">
        <v>276</v>
      </c>
      <c r="AP33" s="430"/>
      <c r="AQ33" s="430"/>
      <c r="AR33" s="430"/>
      <c r="AS33" s="430"/>
      <c r="AT33" s="430"/>
      <c r="AU33" s="430"/>
      <c r="AV33" s="430"/>
      <c r="AW33" s="430"/>
      <c r="AX33" s="430"/>
      <c r="AY33" s="430"/>
      <c r="AZ33" s="430"/>
      <c r="BA33" s="430"/>
      <c r="BB33" s="430"/>
      <c r="BC33" s="430"/>
      <c r="BD33" s="8"/>
      <c r="BE33" s="430" t="s">
        <v>277</v>
      </c>
      <c r="BF33" s="430"/>
      <c r="BG33" s="430" t="s">
        <v>160</v>
      </c>
      <c r="BH33" s="430"/>
      <c r="BI33" s="430"/>
      <c r="BJ33" s="430"/>
      <c r="BK33" s="430"/>
      <c r="BL33" s="430"/>
      <c r="BM33" s="430"/>
      <c r="BN33" s="430"/>
      <c r="BO33" s="430"/>
      <c r="BP33" s="430"/>
      <c r="BQ33" s="430"/>
      <c r="BR33" s="430"/>
      <c r="BS33" s="430"/>
      <c r="BT33" s="430"/>
      <c r="BU33" s="430"/>
      <c r="BV33" s="8"/>
      <c r="BW33" s="450" t="s">
        <v>277</v>
      </c>
      <c r="BX33" s="450"/>
      <c r="BY33" s="430" t="s">
        <v>111</v>
      </c>
      <c r="BZ33" s="430"/>
      <c r="CA33" s="430"/>
      <c r="CB33" s="430"/>
      <c r="CC33" s="430"/>
      <c r="CD33" s="430"/>
      <c r="CE33" s="430"/>
      <c r="CF33" s="430"/>
      <c r="CG33" s="430"/>
      <c r="CH33" s="430"/>
      <c r="CI33" s="430"/>
      <c r="CJ33" s="430"/>
      <c r="CK33" s="430"/>
      <c r="CL33" s="430"/>
      <c r="CM33" s="430"/>
      <c r="CN33" s="12"/>
      <c r="CO33" s="450" t="s">
        <v>62</v>
      </c>
      <c r="CP33" s="450"/>
      <c r="CQ33" s="430" t="s">
        <v>279</v>
      </c>
      <c r="CR33" s="430"/>
      <c r="CS33" s="430"/>
      <c r="CT33" s="430"/>
      <c r="CU33" s="430"/>
      <c r="CV33" s="430"/>
      <c r="CW33" s="430"/>
      <c r="CX33" s="430"/>
      <c r="CY33" s="430"/>
      <c r="CZ33" s="430"/>
      <c r="DA33" s="430"/>
      <c r="DB33" s="430"/>
      <c r="DC33" s="430"/>
      <c r="DD33" s="430"/>
      <c r="DE33" s="430"/>
      <c r="DF33" s="12"/>
      <c r="DG33" s="470" t="s">
        <v>82</v>
      </c>
      <c r="DH33" s="470"/>
      <c r="DI33" s="19"/>
    </row>
    <row r="34" spans="1:113" ht="32.25" customHeight="1" x14ac:dyDescent="0.2">
      <c r="A34" s="2"/>
      <c r="B34" s="5"/>
      <c r="C34" s="468">
        <f>IF(E34="","",1)</f>
        <v>1</v>
      </c>
      <c r="D34" s="468"/>
      <c r="E34" s="467" t="str">
        <f>IF('各会計、関係団体の財政状況及び健全化判断比率'!B7="","",'各会計、関係団体の財政状況及び健全化判断比率'!B7)</f>
        <v>一般会計</v>
      </c>
      <c r="F34" s="467"/>
      <c r="G34" s="467"/>
      <c r="H34" s="467"/>
      <c r="I34" s="467"/>
      <c r="J34" s="467"/>
      <c r="K34" s="467"/>
      <c r="L34" s="467"/>
      <c r="M34" s="467"/>
      <c r="N34" s="467"/>
      <c r="O34" s="467"/>
      <c r="P34" s="467"/>
      <c r="Q34" s="467"/>
      <c r="R34" s="467"/>
      <c r="S34" s="467"/>
      <c r="T34" s="2"/>
      <c r="U34" s="468">
        <f>IF(W34="","",MAX(C34:D43)+1)</f>
        <v>5</v>
      </c>
      <c r="V34" s="468"/>
      <c r="W34" s="467" t="str">
        <f>IF('各会計、関係団体の財政状況及び健全化判断比率'!B28="","",'各会計、関係団体の財政状況及び健全化判断比率'!B28)</f>
        <v>国民健康保険特別会計</v>
      </c>
      <c r="X34" s="467"/>
      <c r="Y34" s="467"/>
      <c r="Z34" s="467"/>
      <c r="AA34" s="467"/>
      <c r="AB34" s="467"/>
      <c r="AC34" s="467"/>
      <c r="AD34" s="467"/>
      <c r="AE34" s="467"/>
      <c r="AF34" s="467"/>
      <c r="AG34" s="467"/>
      <c r="AH34" s="467"/>
      <c r="AI34" s="467"/>
      <c r="AJ34" s="467"/>
      <c r="AK34" s="467"/>
      <c r="AL34" s="2"/>
      <c r="AM34" s="468">
        <f>IF(AO34="","",MAX(C34:D43,U34:V43)+1)</f>
        <v>8</v>
      </c>
      <c r="AN34" s="468"/>
      <c r="AO34" s="467" t="str">
        <f>IF('各会計、関係団体の財政状況及び健全化判断比率'!B31="","",'各会計、関係団体の財政状況及び健全化判断比率'!B31)</f>
        <v>水道事業会計</v>
      </c>
      <c r="AP34" s="467"/>
      <c r="AQ34" s="467"/>
      <c r="AR34" s="467"/>
      <c r="AS34" s="467"/>
      <c r="AT34" s="467"/>
      <c r="AU34" s="467"/>
      <c r="AV34" s="467"/>
      <c r="AW34" s="467"/>
      <c r="AX34" s="467"/>
      <c r="AY34" s="467"/>
      <c r="AZ34" s="467"/>
      <c r="BA34" s="467"/>
      <c r="BB34" s="467"/>
      <c r="BC34" s="467"/>
      <c r="BD34" s="2"/>
      <c r="BE34" s="468">
        <f>IF(BG34="","",MAX(C34:D43,U34:V43,AM34:AN43)+1)</f>
        <v>11</v>
      </c>
      <c r="BF34" s="468"/>
      <c r="BG34" s="467" t="str">
        <f>IF('各会計、関係団体の財政状況及び健全化判断比率'!B34="","",'各会計、関係団体の財政状況及び健全化判断比率'!B34)</f>
        <v>宅地造成事業特別会計</v>
      </c>
      <c r="BH34" s="467"/>
      <c r="BI34" s="467"/>
      <c r="BJ34" s="467"/>
      <c r="BK34" s="467"/>
      <c r="BL34" s="467"/>
      <c r="BM34" s="467"/>
      <c r="BN34" s="467"/>
      <c r="BO34" s="467"/>
      <c r="BP34" s="467"/>
      <c r="BQ34" s="467"/>
      <c r="BR34" s="467"/>
      <c r="BS34" s="467"/>
      <c r="BT34" s="467"/>
      <c r="BU34" s="467"/>
      <c r="BV34" s="2"/>
      <c r="BW34" s="468">
        <f>IF(BY34="","",MAX(C34:D43,U34:V43,AM34:AN43,BE34:BF43)+1)</f>
        <v>13</v>
      </c>
      <c r="BX34" s="468"/>
      <c r="BY34" s="467" t="str">
        <f>IF('各会計、関係団体の財政状況及び健全化判断比率'!B68="","",'各会計、関係団体の財政状況及び健全化判断比率'!B68)</f>
        <v>色麻町外一市一ヶ村花川ダム管理組合</v>
      </c>
      <c r="BZ34" s="467"/>
      <c r="CA34" s="467"/>
      <c r="CB34" s="467"/>
      <c r="CC34" s="467"/>
      <c r="CD34" s="467"/>
      <c r="CE34" s="467"/>
      <c r="CF34" s="467"/>
      <c r="CG34" s="467"/>
      <c r="CH34" s="467"/>
      <c r="CI34" s="467"/>
      <c r="CJ34" s="467"/>
      <c r="CK34" s="467"/>
      <c r="CL34" s="467"/>
      <c r="CM34" s="467"/>
      <c r="CN34" s="2"/>
      <c r="CO34" s="468">
        <f>IF(CQ34="","",MAX(C34:D43,U34:V43,AM34:AN43,BE34:BF43,BW34:BX43)+1)</f>
        <v>21</v>
      </c>
      <c r="CP34" s="468"/>
      <c r="CQ34" s="467" t="str">
        <f>IF('各会計、関係団体の財政状況及び健全化判断比率'!BS7="","",'各会計、関係団体の財政状況及び健全化判断比率'!BS7)</f>
        <v>古川体育協会</v>
      </c>
      <c r="CR34" s="467"/>
      <c r="CS34" s="467"/>
      <c r="CT34" s="467"/>
      <c r="CU34" s="467"/>
      <c r="CV34" s="467"/>
      <c r="CW34" s="467"/>
      <c r="CX34" s="467"/>
      <c r="CY34" s="467"/>
      <c r="CZ34" s="467"/>
      <c r="DA34" s="467"/>
      <c r="DB34" s="467"/>
      <c r="DC34" s="467"/>
      <c r="DD34" s="467"/>
      <c r="DE34" s="467"/>
      <c r="DG34" s="469" t="str">
        <f>IF('各会計、関係団体の財政状況及び健全化判断比率'!BR7="","",'各会計、関係団体の財政状況及び健全化判断比率'!BR7)</f>
        <v/>
      </c>
      <c r="DH34" s="469"/>
      <c r="DI34" s="19"/>
    </row>
    <row r="35" spans="1:113" ht="32.25" customHeight="1" x14ac:dyDescent="0.2">
      <c r="A35" s="2"/>
      <c r="B35" s="5"/>
      <c r="C35" s="468">
        <f t="shared" ref="C35:C43" si="0">IF(E35="","",C34+1)</f>
        <v>2</v>
      </c>
      <c r="D35" s="468"/>
      <c r="E35" s="467" t="str">
        <f>IF('各会計、関係団体の財政状況及び健全化判断比率'!B8="","",'各会計、関係団体の財政状況及び健全化判断比率'!B8)</f>
        <v>市有林事業特別会計</v>
      </c>
      <c r="F35" s="467"/>
      <c r="G35" s="467"/>
      <c r="H35" s="467"/>
      <c r="I35" s="467"/>
      <c r="J35" s="467"/>
      <c r="K35" s="467"/>
      <c r="L35" s="467"/>
      <c r="M35" s="467"/>
      <c r="N35" s="467"/>
      <c r="O35" s="467"/>
      <c r="P35" s="467"/>
      <c r="Q35" s="467"/>
      <c r="R35" s="467"/>
      <c r="S35" s="467"/>
      <c r="T35" s="2"/>
      <c r="U35" s="468">
        <f t="shared" ref="U35:U43" si="1">IF(W35="","",U34+1)</f>
        <v>6</v>
      </c>
      <c r="V35" s="468"/>
      <c r="W35" s="467" t="str">
        <f>IF('各会計、関係団体の財政状況及び健全化判断比率'!B29="","",'各会計、関係団体の財政状況及び健全化判断比率'!B29)</f>
        <v>介護保険特別会計</v>
      </c>
      <c r="X35" s="467"/>
      <c r="Y35" s="467"/>
      <c r="Z35" s="467"/>
      <c r="AA35" s="467"/>
      <c r="AB35" s="467"/>
      <c r="AC35" s="467"/>
      <c r="AD35" s="467"/>
      <c r="AE35" s="467"/>
      <c r="AF35" s="467"/>
      <c r="AG35" s="467"/>
      <c r="AH35" s="467"/>
      <c r="AI35" s="467"/>
      <c r="AJ35" s="467"/>
      <c r="AK35" s="467"/>
      <c r="AL35" s="2"/>
      <c r="AM35" s="468">
        <f t="shared" ref="AM35:AM43" si="2">IF(AO35="","",AM34+1)</f>
        <v>9</v>
      </c>
      <c r="AN35" s="468"/>
      <c r="AO35" s="467" t="str">
        <f>IF('各会計、関係団体の財政状況及び健全化判断比率'!B32="","",'各会計、関係団体の財政状況及び健全化判断比率'!B32)</f>
        <v>下水道事業会計</v>
      </c>
      <c r="AP35" s="467"/>
      <c r="AQ35" s="467"/>
      <c r="AR35" s="467"/>
      <c r="AS35" s="467"/>
      <c r="AT35" s="467"/>
      <c r="AU35" s="467"/>
      <c r="AV35" s="467"/>
      <c r="AW35" s="467"/>
      <c r="AX35" s="467"/>
      <c r="AY35" s="467"/>
      <c r="AZ35" s="467"/>
      <c r="BA35" s="467"/>
      <c r="BB35" s="467"/>
      <c r="BC35" s="467"/>
      <c r="BD35" s="2"/>
      <c r="BE35" s="468">
        <f t="shared" ref="BE35:BE43" si="3">IF(BG35="","",BE34+1)</f>
        <v>12</v>
      </c>
      <c r="BF35" s="468"/>
      <c r="BG35" s="467" t="str">
        <f>IF('各会計、関係団体の財政状況及び健全化判断比率'!B35="","",'各会計、関係団体の財政状況及び健全化判断比率'!B35)</f>
        <v>工業団地造成事業特別会計</v>
      </c>
      <c r="BH35" s="467"/>
      <c r="BI35" s="467"/>
      <c r="BJ35" s="467"/>
      <c r="BK35" s="467"/>
      <c r="BL35" s="467"/>
      <c r="BM35" s="467"/>
      <c r="BN35" s="467"/>
      <c r="BO35" s="467"/>
      <c r="BP35" s="467"/>
      <c r="BQ35" s="467"/>
      <c r="BR35" s="467"/>
      <c r="BS35" s="467"/>
      <c r="BT35" s="467"/>
      <c r="BU35" s="467"/>
      <c r="BV35" s="2"/>
      <c r="BW35" s="468">
        <f t="shared" ref="BW35:BW43" si="4">IF(BY35="","",BW34+1)</f>
        <v>14</v>
      </c>
      <c r="BX35" s="468"/>
      <c r="BY35" s="467" t="str">
        <f>IF('各会計、関係団体の財政状況及び健全化判断比率'!B69="","",'各会計、関係団体の財政状況及び健全化判断比率'!B69)</f>
        <v>吉田川流域溜池大和町外３市３ヶ町村組合</v>
      </c>
      <c r="BZ35" s="467"/>
      <c r="CA35" s="467"/>
      <c r="CB35" s="467"/>
      <c r="CC35" s="467"/>
      <c r="CD35" s="467"/>
      <c r="CE35" s="467"/>
      <c r="CF35" s="467"/>
      <c r="CG35" s="467"/>
      <c r="CH35" s="467"/>
      <c r="CI35" s="467"/>
      <c r="CJ35" s="467"/>
      <c r="CK35" s="467"/>
      <c r="CL35" s="467"/>
      <c r="CM35" s="467"/>
      <c r="CN35" s="2"/>
      <c r="CO35" s="468">
        <f t="shared" ref="CO35:CO43" si="5">IF(CQ35="","",CO34+1)</f>
        <v>22</v>
      </c>
      <c r="CP35" s="468"/>
      <c r="CQ35" s="467" t="str">
        <f>IF('各会計、関係団体の財政状況及び健全化判断比率'!BS8="","",'各会計、関係団体の財政状況及び健全化判断比率'!BS8)</f>
        <v>まちづくり古川</v>
      </c>
      <c r="CR35" s="467"/>
      <c r="CS35" s="467"/>
      <c r="CT35" s="467"/>
      <c r="CU35" s="467"/>
      <c r="CV35" s="467"/>
      <c r="CW35" s="467"/>
      <c r="CX35" s="467"/>
      <c r="CY35" s="467"/>
      <c r="CZ35" s="467"/>
      <c r="DA35" s="467"/>
      <c r="DB35" s="467"/>
      <c r="DC35" s="467"/>
      <c r="DD35" s="467"/>
      <c r="DE35" s="467"/>
      <c r="DG35" s="469" t="str">
        <f>IF('各会計、関係団体の財政状況及び健全化判断比率'!BR8="","",'各会計、関係団体の財政状況及び健全化判断比率'!BR8)</f>
        <v/>
      </c>
      <c r="DH35" s="469"/>
      <c r="DI35" s="19"/>
    </row>
    <row r="36" spans="1:113" ht="32.25" customHeight="1" x14ac:dyDescent="0.2">
      <c r="A36" s="2"/>
      <c r="B36" s="5"/>
      <c r="C36" s="468">
        <f t="shared" si="0"/>
        <v>3</v>
      </c>
      <c r="D36" s="468"/>
      <c r="E36" s="467" t="str">
        <f>IF('各会計、関係団体の財政状況及び健全化判断比率'!B9="","",'各会計、関係団体の財政状況及び健全化判断比率'!B9)</f>
        <v>奨学資金貸与事業特別会計</v>
      </c>
      <c r="F36" s="467"/>
      <c r="G36" s="467"/>
      <c r="H36" s="467"/>
      <c r="I36" s="467"/>
      <c r="J36" s="467"/>
      <c r="K36" s="467"/>
      <c r="L36" s="467"/>
      <c r="M36" s="467"/>
      <c r="N36" s="467"/>
      <c r="O36" s="467"/>
      <c r="P36" s="467"/>
      <c r="Q36" s="467"/>
      <c r="R36" s="467"/>
      <c r="S36" s="467"/>
      <c r="T36" s="2"/>
      <c r="U36" s="468">
        <f t="shared" si="1"/>
        <v>7</v>
      </c>
      <c r="V36" s="468"/>
      <c r="W36" s="467" t="str">
        <f>IF('各会計、関係団体の財政状況及び健全化判断比率'!B30="","",'各会計、関係団体の財政状況及び健全化判断比率'!B30)</f>
        <v>後期高齢者医療特別会計</v>
      </c>
      <c r="X36" s="467"/>
      <c r="Y36" s="467"/>
      <c r="Z36" s="467"/>
      <c r="AA36" s="467"/>
      <c r="AB36" s="467"/>
      <c r="AC36" s="467"/>
      <c r="AD36" s="467"/>
      <c r="AE36" s="467"/>
      <c r="AF36" s="467"/>
      <c r="AG36" s="467"/>
      <c r="AH36" s="467"/>
      <c r="AI36" s="467"/>
      <c r="AJ36" s="467"/>
      <c r="AK36" s="467"/>
      <c r="AL36" s="2"/>
      <c r="AM36" s="468">
        <f t="shared" si="2"/>
        <v>10</v>
      </c>
      <c r="AN36" s="468"/>
      <c r="AO36" s="467" t="str">
        <f>IF('各会計、関係団体の財政状況及び健全化判断比率'!B33="","",'各会計、関係団体の財政状況及び健全化判断比率'!B33)</f>
        <v>病院事業会計</v>
      </c>
      <c r="AP36" s="467"/>
      <c r="AQ36" s="467"/>
      <c r="AR36" s="467"/>
      <c r="AS36" s="467"/>
      <c r="AT36" s="467"/>
      <c r="AU36" s="467"/>
      <c r="AV36" s="467"/>
      <c r="AW36" s="467"/>
      <c r="AX36" s="467"/>
      <c r="AY36" s="467"/>
      <c r="AZ36" s="467"/>
      <c r="BA36" s="467"/>
      <c r="BB36" s="467"/>
      <c r="BC36" s="467"/>
      <c r="BD36" s="2"/>
      <c r="BE36" s="468" t="str">
        <f t="shared" si="3"/>
        <v/>
      </c>
      <c r="BF36" s="468"/>
      <c r="BG36" s="467"/>
      <c r="BH36" s="467"/>
      <c r="BI36" s="467"/>
      <c r="BJ36" s="467"/>
      <c r="BK36" s="467"/>
      <c r="BL36" s="467"/>
      <c r="BM36" s="467"/>
      <c r="BN36" s="467"/>
      <c r="BO36" s="467"/>
      <c r="BP36" s="467"/>
      <c r="BQ36" s="467"/>
      <c r="BR36" s="467"/>
      <c r="BS36" s="467"/>
      <c r="BT36" s="467"/>
      <c r="BU36" s="467"/>
      <c r="BV36" s="2"/>
      <c r="BW36" s="468">
        <f t="shared" si="4"/>
        <v>15</v>
      </c>
      <c r="BX36" s="468"/>
      <c r="BY36" s="467" t="str">
        <f>IF('各会計、関係団体の財政状況及び健全化判断比率'!B70="","",'各会計、関係団体の財政状況及び健全化判断比率'!B70)</f>
        <v>宮城県市町村職員退職手当組合</v>
      </c>
      <c r="BZ36" s="467"/>
      <c r="CA36" s="467"/>
      <c r="CB36" s="467"/>
      <c r="CC36" s="467"/>
      <c r="CD36" s="467"/>
      <c r="CE36" s="467"/>
      <c r="CF36" s="467"/>
      <c r="CG36" s="467"/>
      <c r="CH36" s="467"/>
      <c r="CI36" s="467"/>
      <c r="CJ36" s="467"/>
      <c r="CK36" s="467"/>
      <c r="CL36" s="467"/>
      <c r="CM36" s="467"/>
      <c r="CN36" s="2"/>
      <c r="CO36" s="468">
        <f t="shared" si="5"/>
        <v>23</v>
      </c>
      <c r="CP36" s="468"/>
      <c r="CQ36" s="467" t="str">
        <f>IF('各会計、関係団体の財政状況及び健全化判断比率'!BS9="","",'各会計、関係団体の財政状況及び健全化判断比率'!BS9)</f>
        <v>アクアライト台町</v>
      </c>
      <c r="CR36" s="467"/>
      <c r="CS36" s="467"/>
      <c r="CT36" s="467"/>
      <c r="CU36" s="467"/>
      <c r="CV36" s="467"/>
      <c r="CW36" s="467"/>
      <c r="CX36" s="467"/>
      <c r="CY36" s="467"/>
      <c r="CZ36" s="467"/>
      <c r="DA36" s="467"/>
      <c r="DB36" s="467"/>
      <c r="DC36" s="467"/>
      <c r="DD36" s="467"/>
      <c r="DE36" s="467"/>
      <c r="DG36" s="469" t="str">
        <f>IF('各会計、関係団体の財政状況及び健全化判断比率'!BR9="","",'各会計、関係団体の財政状況及び健全化判断比率'!BR9)</f>
        <v/>
      </c>
      <c r="DH36" s="469"/>
      <c r="DI36" s="19"/>
    </row>
    <row r="37" spans="1:113" ht="32.25" customHeight="1" x14ac:dyDescent="0.2">
      <c r="A37" s="2"/>
      <c r="B37" s="5"/>
      <c r="C37" s="468">
        <f t="shared" si="0"/>
        <v>4</v>
      </c>
      <c r="D37" s="468"/>
      <c r="E37" s="467" t="str">
        <f>IF('各会計、関係団体の財政状況及び健全化判断比率'!B10="","",'各会計、関係団体の財政状況及び健全化判断比率'!B10)</f>
        <v>夜間急患センター事業特別会計</v>
      </c>
      <c r="F37" s="467"/>
      <c r="G37" s="467"/>
      <c r="H37" s="467"/>
      <c r="I37" s="467"/>
      <c r="J37" s="467"/>
      <c r="K37" s="467"/>
      <c r="L37" s="467"/>
      <c r="M37" s="467"/>
      <c r="N37" s="467"/>
      <c r="O37" s="467"/>
      <c r="P37" s="467"/>
      <c r="Q37" s="467"/>
      <c r="R37" s="467"/>
      <c r="S37" s="467"/>
      <c r="T37" s="2"/>
      <c r="U37" s="468" t="str">
        <f t="shared" si="1"/>
        <v/>
      </c>
      <c r="V37" s="468"/>
      <c r="W37" s="467"/>
      <c r="X37" s="467"/>
      <c r="Y37" s="467"/>
      <c r="Z37" s="467"/>
      <c r="AA37" s="467"/>
      <c r="AB37" s="467"/>
      <c r="AC37" s="467"/>
      <c r="AD37" s="467"/>
      <c r="AE37" s="467"/>
      <c r="AF37" s="467"/>
      <c r="AG37" s="467"/>
      <c r="AH37" s="467"/>
      <c r="AI37" s="467"/>
      <c r="AJ37" s="467"/>
      <c r="AK37" s="467"/>
      <c r="AL37" s="2"/>
      <c r="AM37" s="468" t="str">
        <f t="shared" si="2"/>
        <v/>
      </c>
      <c r="AN37" s="468"/>
      <c r="AO37" s="467"/>
      <c r="AP37" s="467"/>
      <c r="AQ37" s="467"/>
      <c r="AR37" s="467"/>
      <c r="AS37" s="467"/>
      <c r="AT37" s="467"/>
      <c r="AU37" s="467"/>
      <c r="AV37" s="467"/>
      <c r="AW37" s="467"/>
      <c r="AX37" s="467"/>
      <c r="AY37" s="467"/>
      <c r="AZ37" s="467"/>
      <c r="BA37" s="467"/>
      <c r="BB37" s="467"/>
      <c r="BC37" s="467"/>
      <c r="BD37" s="2"/>
      <c r="BE37" s="468" t="str">
        <f t="shared" si="3"/>
        <v/>
      </c>
      <c r="BF37" s="468"/>
      <c r="BG37" s="467"/>
      <c r="BH37" s="467"/>
      <c r="BI37" s="467"/>
      <c r="BJ37" s="467"/>
      <c r="BK37" s="467"/>
      <c r="BL37" s="467"/>
      <c r="BM37" s="467"/>
      <c r="BN37" s="467"/>
      <c r="BO37" s="467"/>
      <c r="BP37" s="467"/>
      <c r="BQ37" s="467"/>
      <c r="BR37" s="467"/>
      <c r="BS37" s="467"/>
      <c r="BT37" s="467"/>
      <c r="BU37" s="467"/>
      <c r="BV37" s="2"/>
      <c r="BW37" s="468">
        <f t="shared" si="4"/>
        <v>16</v>
      </c>
      <c r="BX37" s="468"/>
      <c r="BY37" s="467" t="str">
        <f>IF('各会計、関係団体の財政状況及び健全化判断比率'!B71="","",'各会計、関係団体の財政状況及び健全化判断比率'!B71)</f>
        <v>宮城県市町村非常勤消防団員補償報償組合</v>
      </c>
      <c r="BZ37" s="467"/>
      <c r="CA37" s="467"/>
      <c r="CB37" s="467"/>
      <c r="CC37" s="467"/>
      <c r="CD37" s="467"/>
      <c r="CE37" s="467"/>
      <c r="CF37" s="467"/>
      <c r="CG37" s="467"/>
      <c r="CH37" s="467"/>
      <c r="CI37" s="467"/>
      <c r="CJ37" s="467"/>
      <c r="CK37" s="467"/>
      <c r="CL37" s="467"/>
      <c r="CM37" s="467"/>
      <c r="CN37" s="2"/>
      <c r="CO37" s="468">
        <f t="shared" si="5"/>
        <v>24</v>
      </c>
      <c r="CP37" s="468"/>
      <c r="CQ37" s="467" t="str">
        <f>IF('各会計、関係団体の財政状況及び健全化判断比率'!BS10="","",'各会計、関係団体の財政状況及び健全化判断比率'!BS10)</f>
        <v>醸室</v>
      </c>
      <c r="CR37" s="467"/>
      <c r="CS37" s="467"/>
      <c r="CT37" s="467"/>
      <c r="CU37" s="467"/>
      <c r="CV37" s="467"/>
      <c r="CW37" s="467"/>
      <c r="CX37" s="467"/>
      <c r="CY37" s="467"/>
      <c r="CZ37" s="467"/>
      <c r="DA37" s="467"/>
      <c r="DB37" s="467"/>
      <c r="DC37" s="467"/>
      <c r="DD37" s="467"/>
      <c r="DE37" s="467"/>
      <c r="DG37" s="469" t="str">
        <f>IF('各会計、関係団体の財政状況及び健全化判断比率'!BR10="","",'各会計、関係団体の財政状況及び健全化判断比率'!BR10)</f>
        <v/>
      </c>
      <c r="DH37" s="469"/>
      <c r="DI37" s="19"/>
    </row>
    <row r="38" spans="1:113" ht="32.25" customHeight="1" x14ac:dyDescent="0.2">
      <c r="A38" s="2"/>
      <c r="B38" s="5"/>
      <c r="C38" s="468" t="str">
        <f t="shared" si="0"/>
        <v/>
      </c>
      <c r="D38" s="468"/>
      <c r="E38" s="467" t="str">
        <f>IF('各会計、関係団体の財政状況及び健全化判断比率'!B11="","",'各会計、関係団体の財政状況及び健全化判断比率'!B11)</f>
        <v/>
      </c>
      <c r="F38" s="467"/>
      <c r="G38" s="467"/>
      <c r="H38" s="467"/>
      <c r="I38" s="467"/>
      <c r="J38" s="467"/>
      <c r="K38" s="467"/>
      <c r="L38" s="467"/>
      <c r="M38" s="467"/>
      <c r="N38" s="467"/>
      <c r="O38" s="467"/>
      <c r="P38" s="467"/>
      <c r="Q38" s="467"/>
      <c r="R38" s="467"/>
      <c r="S38" s="467"/>
      <c r="T38" s="2"/>
      <c r="U38" s="468" t="str">
        <f t="shared" si="1"/>
        <v/>
      </c>
      <c r="V38" s="468"/>
      <c r="W38" s="467"/>
      <c r="X38" s="467"/>
      <c r="Y38" s="467"/>
      <c r="Z38" s="467"/>
      <c r="AA38" s="467"/>
      <c r="AB38" s="467"/>
      <c r="AC38" s="467"/>
      <c r="AD38" s="467"/>
      <c r="AE38" s="467"/>
      <c r="AF38" s="467"/>
      <c r="AG38" s="467"/>
      <c r="AH38" s="467"/>
      <c r="AI38" s="467"/>
      <c r="AJ38" s="467"/>
      <c r="AK38" s="467"/>
      <c r="AL38" s="2"/>
      <c r="AM38" s="468" t="str">
        <f t="shared" si="2"/>
        <v/>
      </c>
      <c r="AN38" s="468"/>
      <c r="AO38" s="467"/>
      <c r="AP38" s="467"/>
      <c r="AQ38" s="467"/>
      <c r="AR38" s="467"/>
      <c r="AS38" s="467"/>
      <c r="AT38" s="467"/>
      <c r="AU38" s="467"/>
      <c r="AV38" s="467"/>
      <c r="AW38" s="467"/>
      <c r="AX38" s="467"/>
      <c r="AY38" s="467"/>
      <c r="AZ38" s="467"/>
      <c r="BA38" s="467"/>
      <c r="BB38" s="467"/>
      <c r="BC38" s="467"/>
      <c r="BD38" s="2"/>
      <c r="BE38" s="468" t="str">
        <f t="shared" si="3"/>
        <v/>
      </c>
      <c r="BF38" s="468"/>
      <c r="BG38" s="467"/>
      <c r="BH38" s="467"/>
      <c r="BI38" s="467"/>
      <c r="BJ38" s="467"/>
      <c r="BK38" s="467"/>
      <c r="BL38" s="467"/>
      <c r="BM38" s="467"/>
      <c r="BN38" s="467"/>
      <c r="BO38" s="467"/>
      <c r="BP38" s="467"/>
      <c r="BQ38" s="467"/>
      <c r="BR38" s="467"/>
      <c r="BS38" s="467"/>
      <c r="BT38" s="467"/>
      <c r="BU38" s="467"/>
      <c r="BV38" s="2"/>
      <c r="BW38" s="468">
        <f t="shared" si="4"/>
        <v>17</v>
      </c>
      <c r="BX38" s="468"/>
      <c r="BY38" s="467" t="str">
        <f>IF('各会計、関係団体の財政状況及び健全化判断比率'!B72="","",'各会計、関係団体の財政状況及び健全化判断比率'!B72)</f>
        <v>大崎地域広域行政事務組合</v>
      </c>
      <c r="BZ38" s="467"/>
      <c r="CA38" s="467"/>
      <c r="CB38" s="467"/>
      <c r="CC38" s="467"/>
      <c r="CD38" s="467"/>
      <c r="CE38" s="467"/>
      <c r="CF38" s="467"/>
      <c r="CG38" s="467"/>
      <c r="CH38" s="467"/>
      <c r="CI38" s="467"/>
      <c r="CJ38" s="467"/>
      <c r="CK38" s="467"/>
      <c r="CL38" s="467"/>
      <c r="CM38" s="467"/>
      <c r="CN38" s="2"/>
      <c r="CO38" s="468">
        <f t="shared" si="5"/>
        <v>25</v>
      </c>
      <c r="CP38" s="468"/>
      <c r="CQ38" s="467" t="str">
        <f>IF('各会計、関係団体の財政状況及び健全化判断比率'!BS11="","",'各会計、関係団体の財政状況及び健全化判断比率'!BS11)</f>
        <v>大崎市三本木振興公社</v>
      </c>
      <c r="CR38" s="467"/>
      <c r="CS38" s="467"/>
      <c r="CT38" s="467"/>
      <c r="CU38" s="467"/>
      <c r="CV38" s="467"/>
      <c r="CW38" s="467"/>
      <c r="CX38" s="467"/>
      <c r="CY38" s="467"/>
      <c r="CZ38" s="467"/>
      <c r="DA38" s="467"/>
      <c r="DB38" s="467"/>
      <c r="DC38" s="467"/>
      <c r="DD38" s="467"/>
      <c r="DE38" s="467"/>
      <c r="DG38" s="469" t="str">
        <f>IF('各会計、関係団体の財政状況及び健全化判断比率'!BR11="","",'各会計、関係団体の財政状況及び健全化判断比率'!BR11)</f>
        <v/>
      </c>
      <c r="DH38" s="469"/>
      <c r="DI38" s="19"/>
    </row>
    <row r="39" spans="1:113" ht="32.25" customHeight="1" x14ac:dyDescent="0.2">
      <c r="A39" s="2"/>
      <c r="B39" s="5"/>
      <c r="C39" s="468" t="str">
        <f t="shared" si="0"/>
        <v/>
      </c>
      <c r="D39" s="468"/>
      <c r="E39" s="467" t="str">
        <f>IF('各会計、関係団体の財政状況及び健全化判断比率'!B12="","",'各会計、関係団体の財政状況及び健全化判断比率'!B12)</f>
        <v/>
      </c>
      <c r="F39" s="467"/>
      <c r="G39" s="467"/>
      <c r="H39" s="467"/>
      <c r="I39" s="467"/>
      <c r="J39" s="467"/>
      <c r="K39" s="467"/>
      <c r="L39" s="467"/>
      <c r="M39" s="467"/>
      <c r="N39" s="467"/>
      <c r="O39" s="467"/>
      <c r="P39" s="467"/>
      <c r="Q39" s="467"/>
      <c r="R39" s="467"/>
      <c r="S39" s="467"/>
      <c r="T39" s="2"/>
      <c r="U39" s="468" t="str">
        <f t="shared" si="1"/>
        <v/>
      </c>
      <c r="V39" s="468"/>
      <c r="W39" s="467"/>
      <c r="X39" s="467"/>
      <c r="Y39" s="467"/>
      <c r="Z39" s="467"/>
      <c r="AA39" s="467"/>
      <c r="AB39" s="467"/>
      <c r="AC39" s="467"/>
      <c r="AD39" s="467"/>
      <c r="AE39" s="467"/>
      <c r="AF39" s="467"/>
      <c r="AG39" s="467"/>
      <c r="AH39" s="467"/>
      <c r="AI39" s="467"/>
      <c r="AJ39" s="467"/>
      <c r="AK39" s="467"/>
      <c r="AL39" s="2"/>
      <c r="AM39" s="468" t="str">
        <f t="shared" si="2"/>
        <v/>
      </c>
      <c r="AN39" s="468"/>
      <c r="AO39" s="467"/>
      <c r="AP39" s="467"/>
      <c r="AQ39" s="467"/>
      <c r="AR39" s="467"/>
      <c r="AS39" s="467"/>
      <c r="AT39" s="467"/>
      <c r="AU39" s="467"/>
      <c r="AV39" s="467"/>
      <c r="AW39" s="467"/>
      <c r="AX39" s="467"/>
      <c r="AY39" s="467"/>
      <c r="AZ39" s="467"/>
      <c r="BA39" s="467"/>
      <c r="BB39" s="467"/>
      <c r="BC39" s="467"/>
      <c r="BD39" s="2"/>
      <c r="BE39" s="468" t="str">
        <f t="shared" si="3"/>
        <v/>
      </c>
      <c r="BF39" s="468"/>
      <c r="BG39" s="467"/>
      <c r="BH39" s="467"/>
      <c r="BI39" s="467"/>
      <c r="BJ39" s="467"/>
      <c r="BK39" s="467"/>
      <c r="BL39" s="467"/>
      <c r="BM39" s="467"/>
      <c r="BN39" s="467"/>
      <c r="BO39" s="467"/>
      <c r="BP39" s="467"/>
      <c r="BQ39" s="467"/>
      <c r="BR39" s="467"/>
      <c r="BS39" s="467"/>
      <c r="BT39" s="467"/>
      <c r="BU39" s="467"/>
      <c r="BV39" s="2"/>
      <c r="BW39" s="468">
        <f t="shared" si="4"/>
        <v>18</v>
      </c>
      <c r="BX39" s="468"/>
      <c r="BY39" s="467" t="str">
        <f>IF('各会計、関係団体の財政状況及び健全化判断比率'!B73="","",'各会計、関係団体の財政状況及び健全化判断比率'!B73)</f>
        <v>宮城県市町村自治振興センター</v>
      </c>
      <c r="BZ39" s="467"/>
      <c r="CA39" s="467"/>
      <c r="CB39" s="467"/>
      <c r="CC39" s="467"/>
      <c r="CD39" s="467"/>
      <c r="CE39" s="467"/>
      <c r="CF39" s="467"/>
      <c r="CG39" s="467"/>
      <c r="CH39" s="467"/>
      <c r="CI39" s="467"/>
      <c r="CJ39" s="467"/>
      <c r="CK39" s="467"/>
      <c r="CL39" s="467"/>
      <c r="CM39" s="467"/>
      <c r="CN39" s="2"/>
      <c r="CO39" s="468">
        <f t="shared" si="5"/>
        <v>26</v>
      </c>
      <c r="CP39" s="468"/>
      <c r="CQ39" s="467" t="str">
        <f>IF('各会計、関係団体の財政状況及び健全化判断比率'!BS12="","",'各会計、関係団体の財政状況及び健全化判断比率'!BS12)</f>
        <v>池月道の駅</v>
      </c>
      <c r="CR39" s="467"/>
      <c r="CS39" s="467"/>
      <c r="CT39" s="467"/>
      <c r="CU39" s="467"/>
      <c r="CV39" s="467"/>
      <c r="CW39" s="467"/>
      <c r="CX39" s="467"/>
      <c r="CY39" s="467"/>
      <c r="CZ39" s="467"/>
      <c r="DA39" s="467"/>
      <c r="DB39" s="467"/>
      <c r="DC39" s="467"/>
      <c r="DD39" s="467"/>
      <c r="DE39" s="467"/>
      <c r="DG39" s="469" t="str">
        <f>IF('各会計、関係団体の財政状況及び健全化判断比率'!BR12="","",'各会計、関係団体の財政状況及び健全化判断比率'!BR12)</f>
        <v/>
      </c>
      <c r="DH39" s="469"/>
      <c r="DI39" s="19"/>
    </row>
    <row r="40" spans="1:113" ht="32.25" customHeight="1" x14ac:dyDescent="0.2">
      <c r="A40" s="2"/>
      <c r="B40" s="5"/>
      <c r="C40" s="468" t="str">
        <f t="shared" si="0"/>
        <v/>
      </c>
      <c r="D40" s="468"/>
      <c r="E40" s="467" t="str">
        <f>IF('各会計、関係団体の財政状況及び健全化判断比率'!B13="","",'各会計、関係団体の財政状況及び健全化判断比率'!B13)</f>
        <v/>
      </c>
      <c r="F40" s="467"/>
      <c r="G40" s="467"/>
      <c r="H40" s="467"/>
      <c r="I40" s="467"/>
      <c r="J40" s="467"/>
      <c r="K40" s="467"/>
      <c r="L40" s="467"/>
      <c r="M40" s="467"/>
      <c r="N40" s="467"/>
      <c r="O40" s="467"/>
      <c r="P40" s="467"/>
      <c r="Q40" s="467"/>
      <c r="R40" s="467"/>
      <c r="S40" s="467"/>
      <c r="T40" s="2"/>
      <c r="U40" s="468" t="str">
        <f t="shared" si="1"/>
        <v/>
      </c>
      <c r="V40" s="468"/>
      <c r="W40" s="467"/>
      <c r="X40" s="467"/>
      <c r="Y40" s="467"/>
      <c r="Z40" s="467"/>
      <c r="AA40" s="467"/>
      <c r="AB40" s="467"/>
      <c r="AC40" s="467"/>
      <c r="AD40" s="467"/>
      <c r="AE40" s="467"/>
      <c r="AF40" s="467"/>
      <c r="AG40" s="467"/>
      <c r="AH40" s="467"/>
      <c r="AI40" s="467"/>
      <c r="AJ40" s="467"/>
      <c r="AK40" s="467"/>
      <c r="AL40" s="2"/>
      <c r="AM40" s="468" t="str">
        <f t="shared" si="2"/>
        <v/>
      </c>
      <c r="AN40" s="468"/>
      <c r="AO40" s="467"/>
      <c r="AP40" s="467"/>
      <c r="AQ40" s="467"/>
      <c r="AR40" s="467"/>
      <c r="AS40" s="467"/>
      <c r="AT40" s="467"/>
      <c r="AU40" s="467"/>
      <c r="AV40" s="467"/>
      <c r="AW40" s="467"/>
      <c r="AX40" s="467"/>
      <c r="AY40" s="467"/>
      <c r="AZ40" s="467"/>
      <c r="BA40" s="467"/>
      <c r="BB40" s="467"/>
      <c r="BC40" s="467"/>
      <c r="BD40" s="2"/>
      <c r="BE40" s="468" t="str">
        <f t="shared" si="3"/>
        <v/>
      </c>
      <c r="BF40" s="468"/>
      <c r="BG40" s="467"/>
      <c r="BH40" s="467"/>
      <c r="BI40" s="467"/>
      <c r="BJ40" s="467"/>
      <c r="BK40" s="467"/>
      <c r="BL40" s="467"/>
      <c r="BM40" s="467"/>
      <c r="BN40" s="467"/>
      <c r="BO40" s="467"/>
      <c r="BP40" s="467"/>
      <c r="BQ40" s="467"/>
      <c r="BR40" s="467"/>
      <c r="BS40" s="467"/>
      <c r="BT40" s="467"/>
      <c r="BU40" s="467"/>
      <c r="BV40" s="2"/>
      <c r="BW40" s="468">
        <f t="shared" si="4"/>
        <v>19</v>
      </c>
      <c r="BX40" s="468"/>
      <c r="BY40" s="467" t="str">
        <f>IF('各会計、関係団体の財政状況及び健全化判断比率'!B74="","",'各会計、関係団体の財政状況及び健全化判断比率'!B74)</f>
        <v>宮城県後期高齢者医療広域連合</v>
      </c>
      <c r="BZ40" s="467"/>
      <c r="CA40" s="467"/>
      <c r="CB40" s="467"/>
      <c r="CC40" s="467"/>
      <c r="CD40" s="467"/>
      <c r="CE40" s="467"/>
      <c r="CF40" s="467"/>
      <c r="CG40" s="467"/>
      <c r="CH40" s="467"/>
      <c r="CI40" s="467"/>
      <c r="CJ40" s="467"/>
      <c r="CK40" s="467"/>
      <c r="CL40" s="467"/>
      <c r="CM40" s="467"/>
      <c r="CN40" s="2"/>
      <c r="CO40" s="468">
        <f t="shared" si="5"/>
        <v>27</v>
      </c>
      <c r="CP40" s="468"/>
      <c r="CQ40" s="467" t="str">
        <f>IF('各会計、関係団体の財政状況及び健全化判断比率'!BS13="","",'各会計、関係団体の財政状況及び健全化判断比率'!BS13)</f>
        <v>鳴子まちづくり</v>
      </c>
      <c r="CR40" s="467"/>
      <c r="CS40" s="467"/>
      <c r="CT40" s="467"/>
      <c r="CU40" s="467"/>
      <c r="CV40" s="467"/>
      <c r="CW40" s="467"/>
      <c r="CX40" s="467"/>
      <c r="CY40" s="467"/>
      <c r="CZ40" s="467"/>
      <c r="DA40" s="467"/>
      <c r="DB40" s="467"/>
      <c r="DC40" s="467"/>
      <c r="DD40" s="467"/>
      <c r="DE40" s="467"/>
      <c r="DG40" s="469" t="str">
        <f>IF('各会計、関係団体の財政状況及び健全化判断比率'!BR13="","",'各会計、関係団体の財政状況及び健全化判断比率'!BR13)</f>
        <v/>
      </c>
      <c r="DH40" s="469"/>
      <c r="DI40" s="19"/>
    </row>
    <row r="41" spans="1:113" ht="32.25" customHeight="1" x14ac:dyDescent="0.2">
      <c r="A41" s="2"/>
      <c r="B41" s="5"/>
      <c r="C41" s="468" t="str">
        <f t="shared" si="0"/>
        <v/>
      </c>
      <c r="D41" s="468"/>
      <c r="E41" s="467" t="str">
        <f>IF('各会計、関係団体の財政状況及び健全化判断比率'!B14="","",'各会計、関係団体の財政状況及び健全化判断比率'!B14)</f>
        <v/>
      </c>
      <c r="F41" s="467"/>
      <c r="G41" s="467"/>
      <c r="H41" s="467"/>
      <c r="I41" s="467"/>
      <c r="J41" s="467"/>
      <c r="K41" s="467"/>
      <c r="L41" s="467"/>
      <c r="M41" s="467"/>
      <c r="N41" s="467"/>
      <c r="O41" s="467"/>
      <c r="P41" s="467"/>
      <c r="Q41" s="467"/>
      <c r="R41" s="467"/>
      <c r="S41" s="467"/>
      <c r="T41" s="2"/>
      <c r="U41" s="468" t="str">
        <f t="shared" si="1"/>
        <v/>
      </c>
      <c r="V41" s="468"/>
      <c r="W41" s="467"/>
      <c r="X41" s="467"/>
      <c r="Y41" s="467"/>
      <c r="Z41" s="467"/>
      <c r="AA41" s="467"/>
      <c r="AB41" s="467"/>
      <c r="AC41" s="467"/>
      <c r="AD41" s="467"/>
      <c r="AE41" s="467"/>
      <c r="AF41" s="467"/>
      <c r="AG41" s="467"/>
      <c r="AH41" s="467"/>
      <c r="AI41" s="467"/>
      <c r="AJ41" s="467"/>
      <c r="AK41" s="467"/>
      <c r="AL41" s="2"/>
      <c r="AM41" s="468" t="str">
        <f t="shared" si="2"/>
        <v/>
      </c>
      <c r="AN41" s="468"/>
      <c r="AO41" s="467"/>
      <c r="AP41" s="467"/>
      <c r="AQ41" s="467"/>
      <c r="AR41" s="467"/>
      <c r="AS41" s="467"/>
      <c r="AT41" s="467"/>
      <c r="AU41" s="467"/>
      <c r="AV41" s="467"/>
      <c r="AW41" s="467"/>
      <c r="AX41" s="467"/>
      <c r="AY41" s="467"/>
      <c r="AZ41" s="467"/>
      <c r="BA41" s="467"/>
      <c r="BB41" s="467"/>
      <c r="BC41" s="467"/>
      <c r="BD41" s="2"/>
      <c r="BE41" s="468" t="str">
        <f t="shared" si="3"/>
        <v/>
      </c>
      <c r="BF41" s="468"/>
      <c r="BG41" s="467"/>
      <c r="BH41" s="467"/>
      <c r="BI41" s="467"/>
      <c r="BJ41" s="467"/>
      <c r="BK41" s="467"/>
      <c r="BL41" s="467"/>
      <c r="BM41" s="467"/>
      <c r="BN41" s="467"/>
      <c r="BO41" s="467"/>
      <c r="BP41" s="467"/>
      <c r="BQ41" s="467"/>
      <c r="BR41" s="467"/>
      <c r="BS41" s="467"/>
      <c r="BT41" s="467"/>
      <c r="BU41" s="467"/>
      <c r="BV41" s="2"/>
      <c r="BW41" s="468">
        <f t="shared" si="4"/>
        <v>20</v>
      </c>
      <c r="BX41" s="468"/>
      <c r="BY41" s="467" t="str">
        <f>IF('各会計、関係団体の財政状況及び健全化判断比率'!B75="","",'各会計、関係団体の財政状況及び健全化判断比率'!B75)</f>
        <v>宮城県後期高齢者医療事業会計</v>
      </c>
      <c r="BZ41" s="467"/>
      <c r="CA41" s="467"/>
      <c r="CB41" s="467"/>
      <c r="CC41" s="467"/>
      <c r="CD41" s="467"/>
      <c r="CE41" s="467"/>
      <c r="CF41" s="467"/>
      <c r="CG41" s="467"/>
      <c r="CH41" s="467"/>
      <c r="CI41" s="467"/>
      <c r="CJ41" s="467"/>
      <c r="CK41" s="467"/>
      <c r="CL41" s="467"/>
      <c r="CM41" s="467"/>
      <c r="CN41" s="2"/>
      <c r="CO41" s="468">
        <f t="shared" si="5"/>
        <v>28</v>
      </c>
      <c r="CP41" s="468"/>
      <c r="CQ41" s="467" t="str">
        <f>IF('各会計、関係団体の財政状況及び健全化判断比率'!BS14="","",'各会計、関係団体の財政状況及び健全化判断比率'!BS14)</f>
        <v>オニコウベ</v>
      </c>
      <c r="CR41" s="467"/>
      <c r="CS41" s="467"/>
      <c r="CT41" s="467"/>
      <c r="CU41" s="467"/>
      <c r="CV41" s="467"/>
      <c r="CW41" s="467"/>
      <c r="CX41" s="467"/>
      <c r="CY41" s="467"/>
      <c r="CZ41" s="467"/>
      <c r="DA41" s="467"/>
      <c r="DB41" s="467"/>
      <c r="DC41" s="467"/>
      <c r="DD41" s="467"/>
      <c r="DE41" s="467"/>
      <c r="DG41" s="469" t="str">
        <f>IF('各会計、関係団体の財政状況及び健全化判断比率'!BR14="","",'各会計、関係団体の財政状況及び健全化判断比率'!BR14)</f>
        <v/>
      </c>
      <c r="DH41" s="469"/>
      <c r="DI41" s="19"/>
    </row>
    <row r="42" spans="1:113" ht="32.25" customHeight="1" x14ac:dyDescent="0.2">
      <c r="B42" s="5"/>
      <c r="C42" s="468" t="str">
        <f t="shared" si="0"/>
        <v/>
      </c>
      <c r="D42" s="468"/>
      <c r="E42" s="467" t="str">
        <f>IF('各会計、関係団体の財政状況及び健全化判断比率'!B15="","",'各会計、関係団体の財政状況及び健全化判断比率'!B15)</f>
        <v/>
      </c>
      <c r="F42" s="467"/>
      <c r="G42" s="467"/>
      <c r="H42" s="467"/>
      <c r="I42" s="467"/>
      <c r="J42" s="467"/>
      <c r="K42" s="467"/>
      <c r="L42" s="467"/>
      <c r="M42" s="467"/>
      <c r="N42" s="467"/>
      <c r="O42" s="467"/>
      <c r="P42" s="467"/>
      <c r="Q42" s="467"/>
      <c r="R42" s="467"/>
      <c r="S42" s="467"/>
      <c r="T42" s="2"/>
      <c r="U42" s="468" t="str">
        <f t="shared" si="1"/>
        <v/>
      </c>
      <c r="V42" s="468"/>
      <c r="W42" s="467"/>
      <c r="X42" s="467"/>
      <c r="Y42" s="467"/>
      <c r="Z42" s="467"/>
      <c r="AA42" s="467"/>
      <c r="AB42" s="467"/>
      <c r="AC42" s="467"/>
      <c r="AD42" s="467"/>
      <c r="AE42" s="467"/>
      <c r="AF42" s="467"/>
      <c r="AG42" s="467"/>
      <c r="AH42" s="467"/>
      <c r="AI42" s="467"/>
      <c r="AJ42" s="467"/>
      <c r="AK42" s="467"/>
      <c r="AL42" s="2"/>
      <c r="AM42" s="468" t="str">
        <f t="shared" si="2"/>
        <v/>
      </c>
      <c r="AN42" s="468"/>
      <c r="AO42" s="467"/>
      <c r="AP42" s="467"/>
      <c r="AQ42" s="467"/>
      <c r="AR42" s="467"/>
      <c r="AS42" s="467"/>
      <c r="AT42" s="467"/>
      <c r="AU42" s="467"/>
      <c r="AV42" s="467"/>
      <c r="AW42" s="467"/>
      <c r="AX42" s="467"/>
      <c r="AY42" s="467"/>
      <c r="AZ42" s="467"/>
      <c r="BA42" s="467"/>
      <c r="BB42" s="467"/>
      <c r="BC42" s="467"/>
      <c r="BD42" s="2"/>
      <c r="BE42" s="468" t="str">
        <f t="shared" si="3"/>
        <v/>
      </c>
      <c r="BF42" s="468"/>
      <c r="BG42" s="467"/>
      <c r="BH42" s="467"/>
      <c r="BI42" s="467"/>
      <c r="BJ42" s="467"/>
      <c r="BK42" s="467"/>
      <c r="BL42" s="467"/>
      <c r="BM42" s="467"/>
      <c r="BN42" s="467"/>
      <c r="BO42" s="467"/>
      <c r="BP42" s="467"/>
      <c r="BQ42" s="467"/>
      <c r="BR42" s="467"/>
      <c r="BS42" s="467"/>
      <c r="BT42" s="467"/>
      <c r="BU42" s="467"/>
      <c r="BV42" s="2"/>
      <c r="BW42" s="468" t="str">
        <f t="shared" si="4"/>
        <v/>
      </c>
      <c r="BX42" s="468"/>
      <c r="BY42" s="467" t="str">
        <f>IF('各会計、関係団体の財政状況及び健全化判断比率'!B76="","",'各会計、関係団体の財政状況及び健全化判断比率'!B76)</f>
        <v/>
      </c>
      <c r="BZ42" s="467"/>
      <c r="CA42" s="467"/>
      <c r="CB42" s="467"/>
      <c r="CC42" s="467"/>
      <c r="CD42" s="467"/>
      <c r="CE42" s="467"/>
      <c r="CF42" s="467"/>
      <c r="CG42" s="467"/>
      <c r="CH42" s="467"/>
      <c r="CI42" s="467"/>
      <c r="CJ42" s="467"/>
      <c r="CK42" s="467"/>
      <c r="CL42" s="467"/>
      <c r="CM42" s="467"/>
      <c r="CN42" s="2"/>
      <c r="CO42" s="468">
        <f t="shared" si="5"/>
        <v>29</v>
      </c>
      <c r="CP42" s="468"/>
      <c r="CQ42" s="467" t="str">
        <f>IF('各会計、関係団体の財政状況及び健全化判断比率'!BS15="","",'各会計、関係団体の財政状況及び健全化判断比率'!BS15)</f>
        <v>たじり穂波公社</v>
      </c>
      <c r="CR42" s="467"/>
      <c r="CS42" s="467"/>
      <c r="CT42" s="467"/>
      <c r="CU42" s="467"/>
      <c r="CV42" s="467"/>
      <c r="CW42" s="467"/>
      <c r="CX42" s="467"/>
      <c r="CY42" s="467"/>
      <c r="CZ42" s="467"/>
      <c r="DA42" s="467"/>
      <c r="DB42" s="467"/>
      <c r="DC42" s="467"/>
      <c r="DD42" s="467"/>
      <c r="DE42" s="467"/>
      <c r="DG42" s="469" t="str">
        <f>IF('各会計、関係団体の財政状況及び健全化判断比率'!BR15="","",'各会計、関係団体の財政状況及び健全化判断比率'!BR15)</f>
        <v/>
      </c>
      <c r="DH42" s="469"/>
      <c r="DI42" s="19"/>
    </row>
    <row r="43" spans="1:113" ht="32.25" customHeight="1" x14ac:dyDescent="0.2">
      <c r="B43" s="5"/>
      <c r="C43" s="468" t="str">
        <f t="shared" si="0"/>
        <v/>
      </c>
      <c r="D43" s="468"/>
      <c r="E43" s="467" t="str">
        <f>IF('各会計、関係団体の財政状況及び健全化判断比率'!B16="","",'各会計、関係団体の財政状況及び健全化判断比率'!B16)</f>
        <v/>
      </c>
      <c r="F43" s="467"/>
      <c r="G43" s="467"/>
      <c r="H43" s="467"/>
      <c r="I43" s="467"/>
      <c r="J43" s="467"/>
      <c r="K43" s="467"/>
      <c r="L43" s="467"/>
      <c r="M43" s="467"/>
      <c r="N43" s="467"/>
      <c r="O43" s="467"/>
      <c r="P43" s="467"/>
      <c r="Q43" s="467"/>
      <c r="R43" s="467"/>
      <c r="S43" s="467"/>
      <c r="T43" s="2"/>
      <c r="U43" s="468" t="str">
        <f t="shared" si="1"/>
        <v/>
      </c>
      <c r="V43" s="468"/>
      <c r="W43" s="467"/>
      <c r="X43" s="467"/>
      <c r="Y43" s="467"/>
      <c r="Z43" s="467"/>
      <c r="AA43" s="467"/>
      <c r="AB43" s="467"/>
      <c r="AC43" s="467"/>
      <c r="AD43" s="467"/>
      <c r="AE43" s="467"/>
      <c r="AF43" s="467"/>
      <c r="AG43" s="467"/>
      <c r="AH43" s="467"/>
      <c r="AI43" s="467"/>
      <c r="AJ43" s="467"/>
      <c r="AK43" s="467"/>
      <c r="AL43" s="2"/>
      <c r="AM43" s="468" t="str">
        <f t="shared" si="2"/>
        <v/>
      </c>
      <c r="AN43" s="468"/>
      <c r="AO43" s="467"/>
      <c r="AP43" s="467"/>
      <c r="AQ43" s="467"/>
      <c r="AR43" s="467"/>
      <c r="AS43" s="467"/>
      <c r="AT43" s="467"/>
      <c r="AU43" s="467"/>
      <c r="AV43" s="467"/>
      <c r="AW43" s="467"/>
      <c r="AX43" s="467"/>
      <c r="AY43" s="467"/>
      <c r="AZ43" s="467"/>
      <c r="BA43" s="467"/>
      <c r="BB43" s="467"/>
      <c r="BC43" s="467"/>
      <c r="BD43" s="2"/>
      <c r="BE43" s="468" t="str">
        <f t="shared" si="3"/>
        <v/>
      </c>
      <c r="BF43" s="468"/>
      <c r="BG43" s="467"/>
      <c r="BH43" s="467"/>
      <c r="BI43" s="467"/>
      <c r="BJ43" s="467"/>
      <c r="BK43" s="467"/>
      <c r="BL43" s="467"/>
      <c r="BM43" s="467"/>
      <c r="BN43" s="467"/>
      <c r="BO43" s="467"/>
      <c r="BP43" s="467"/>
      <c r="BQ43" s="467"/>
      <c r="BR43" s="467"/>
      <c r="BS43" s="467"/>
      <c r="BT43" s="467"/>
      <c r="BU43" s="467"/>
      <c r="BV43" s="2"/>
      <c r="BW43" s="468" t="str">
        <f t="shared" si="4"/>
        <v/>
      </c>
      <c r="BX43" s="468"/>
      <c r="BY43" s="467" t="str">
        <f>IF('各会計、関係団体の財政状況及び健全化判断比率'!B77="","",'各会計、関係団体の財政状況及び健全化判断比率'!B77)</f>
        <v/>
      </c>
      <c r="BZ43" s="467"/>
      <c r="CA43" s="467"/>
      <c r="CB43" s="467"/>
      <c r="CC43" s="467"/>
      <c r="CD43" s="467"/>
      <c r="CE43" s="467"/>
      <c r="CF43" s="467"/>
      <c r="CG43" s="467"/>
      <c r="CH43" s="467"/>
      <c r="CI43" s="467"/>
      <c r="CJ43" s="467"/>
      <c r="CK43" s="467"/>
      <c r="CL43" s="467"/>
      <c r="CM43" s="467"/>
      <c r="CN43" s="2"/>
      <c r="CO43" s="468" t="str">
        <f t="shared" si="5"/>
        <v/>
      </c>
      <c r="CP43" s="468"/>
      <c r="CQ43" s="467" t="str">
        <f>IF('各会計、関係団体の財政状況及び健全化判断比率'!BS16="","",'各会計、関係団体の財政状況及び健全化判断比率'!BS16)</f>
        <v/>
      </c>
      <c r="CR43" s="467"/>
      <c r="CS43" s="467"/>
      <c r="CT43" s="467"/>
      <c r="CU43" s="467"/>
      <c r="CV43" s="467"/>
      <c r="CW43" s="467"/>
      <c r="CX43" s="467"/>
      <c r="CY43" s="467"/>
      <c r="CZ43" s="467"/>
      <c r="DA43" s="467"/>
      <c r="DB43" s="467"/>
      <c r="DC43" s="467"/>
      <c r="DD43" s="467"/>
      <c r="DE43" s="467"/>
      <c r="DG43" s="469" t="str">
        <f>IF('各会計、関係団体の財政状況及び健全化判断比率'!BR16="","",'各会計、関係団体の財政状況及び健全化判断比率'!BR16)</f>
        <v/>
      </c>
      <c r="DH43" s="469"/>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281</v>
      </c>
      <c r="E46" s="413" t="s">
        <v>282</v>
      </c>
      <c r="F46" s="413"/>
      <c r="G46" s="413"/>
      <c r="H46" s="413"/>
      <c r="I46" s="413"/>
      <c r="J46" s="413"/>
      <c r="K46" s="413"/>
      <c r="L46" s="413"/>
      <c r="M46" s="413"/>
      <c r="N46" s="413"/>
      <c r="O46" s="413"/>
      <c r="P46" s="413"/>
      <c r="Q46" s="413"/>
      <c r="R46" s="413"/>
      <c r="S46" s="413"/>
      <c r="T46" s="413"/>
      <c r="U46" s="413"/>
      <c r="V46" s="413"/>
      <c r="W46" s="413"/>
      <c r="X46" s="413"/>
      <c r="Y46" s="413"/>
      <c r="Z46" s="413"/>
      <c r="AA46" s="413"/>
      <c r="AB46" s="413"/>
      <c r="AC46" s="413"/>
      <c r="AD46" s="413"/>
      <c r="AE46" s="413"/>
      <c r="AF46" s="413"/>
      <c r="AG46" s="413"/>
      <c r="AH46" s="413"/>
      <c r="AI46" s="413"/>
      <c r="AJ46" s="413"/>
      <c r="AK46" s="413"/>
      <c r="AL46" s="413"/>
      <c r="AM46" s="413"/>
      <c r="AN46" s="413"/>
      <c r="AO46" s="413"/>
      <c r="AP46" s="413"/>
      <c r="AQ46" s="413"/>
      <c r="AR46" s="413"/>
      <c r="AS46" s="413"/>
      <c r="AT46" s="413"/>
      <c r="AU46" s="413"/>
      <c r="AV46" s="413"/>
      <c r="AW46" s="413"/>
      <c r="AX46" s="413"/>
      <c r="AY46" s="413"/>
      <c r="AZ46" s="413"/>
      <c r="BA46" s="413"/>
      <c r="BB46" s="413"/>
      <c r="BC46" s="413"/>
      <c r="BD46" s="413"/>
      <c r="BE46" s="413"/>
      <c r="BF46" s="413"/>
      <c r="BG46" s="413"/>
      <c r="BH46" s="413"/>
      <c r="BI46" s="413"/>
      <c r="BJ46" s="413"/>
      <c r="BK46" s="413"/>
      <c r="BL46" s="413"/>
      <c r="BM46" s="413"/>
      <c r="BN46" s="413"/>
      <c r="BO46" s="413"/>
      <c r="BP46" s="413"/>
      <c r="BQ46" s="413"/>
      <c r="BR46" s="413"/>
      <c r="BS46" s="413"/>
      <c r="BT46" s="413"/>
      <c r="BU46" s="413"/>
      <c r="BV46" s="413"/>
      <c r="BW46" s="413"/>
      <c r="BX46" s="413"/>
      <c r="BY46" s="413"/>
      <c r="BZ46" s="413"/>
      <c r="CA46" s="413"/>
      <c r="CB46" s="413"/>
      <c r="CC46" s="413"/>
      <c r="CD46" s="413"/>
      <c r="CE46" s="413"/>
      <c r="CF46" s="413"/>
      <c r="CG46" s="413"/>
      <c r="CH46" s="413"/>
      <c r="CI46" s="413"/>
      <c r="CJ46" s="413"/>
      <c r="CK46" s="413"/>
      <c r="CL46" s="413"/>
      <c r="CM46" s="413"/>
      <c r="CN46" s="413"/>
      <c r="CO46" s="413"/>
      <c r="CP46" s="413"/>
      <c r="CQ46" s="413"/>
      <c r="CR46" s="413"/>
      <c r="CS46" s="413"/>
      <c r="CT46" s="413"/>
      <c r="CU46" s="413"/>
      <c r="CV46" s="413"/>
      <c r="CW46" s="413"/>
      <c r="CX46" s="413"/>
      <c r="CY46" s="413"/>
      <c r="CZ46" s="413"/>
      <c r="DA46" s="413"/>
      <c r="DB46" s="413"/>
      <c r="DC46" s="413"/>
      <c r="DD46" s="413"/>
      <c r="DE46" s="413"/>
      <c r="DF46" s="413"/>
      <c r="DG46" s="413"/>
      <c r="DH46" s="413"/>
      <c r="DI46" s="413"/>
    </row>
    <row r="47" spans="1:113" x14ac:dyDescent="0.2">
      <c r="E47" s="413" t="s">
        <v>283</v>
      </c>
      <c r="F47" s="413"/>
      <c r="G47" s="413"/>
      <c r="H47" s="413"/>
      <c r="I47" s="413"/>
      <c r="J47" s="413"/>
      <c r="K47" s="413"/>
      <c r="L47" s="413"/>
      <c r="M47" s="413"/>
      <c r="N47" s="413"/>
      <c r="O47" s="413"/>
      <c r="P47" s="413"/>
      <c r="Q47" s="413"/>
      <c r="R47" s="413"/>
      <c r="S47" s="413"/>
      <c r="T47" s="413"/>
      <c r="U47" s="413"/>
      <c r="V47" s="413"/>
      <c r="W47" s="413"/>
      <c r="X47" s="413"/>
      <c r="Y47" s="413"/>
      <c r="Z47" s="413"/>
      <c r="AA47" s="413"/>
      <c r="AB47" s="413"/>
      <c r="AC47" s="413"/>
      <c r="AD47" s="413"/>
      <c r="AE47" s="413"/>
      <c r="AF47" s="413"/>
      <c r="AG47" s="413"/>
      <c r="AH47" s="413"/>
      <c r="AI47" s="413"/>
      <c r="AJ47" s="413"/>
      <c r="AK47" s="413"/>
      <c r="AL47" s="413"/>
      <c r="AM47" s="413"/>
      <c r="AN47" s="413"/>
      <c r="AO47" s="413"/>
      <c r="AP47" s="413"/>
      <c r="AQ47" s="413"/>
      <c r="AR47" s="413"/>
      <c r="AS47" s="413"/>
      <c r="AT47" s="413"/>
      <c r="AU47" s="413"/>
      <c r="AV47" s="413"/>
      <c r="AW47" s="413"/>
      <c r="AX47" s="413"/>
      <c r="AY47" s="413"/>
      <c r="AZ47" s="413"/>
      <c r="BA47" s="413"/>
      <c r="BB47" s="413"/>
      <c r="BC47" s="413"/>
      <c r="BD47" s="413"/>
      <c r="BE47" s="413"/>
      <c r="BF47" s="413"/>
      <c r="BG47" s="413"/>
      <c r="BH47" s="413"/>
      <c r="BI47" s="413"/>
      <c r="BJ47" s="413"/>
      <c r="BK47" s="413"/>
      <c r="BL47" s="413"/>
      <c r="BM47" s="413"/>
      <c r="BN47" s="413"/>
      <c r="BO47" s="413"/>
      <c r="BP47" s="413"/>
      <c r="BQ47" s="413"/>
      <c r="BR47" s="413"/>
      <c r="BS47" s="413"/>
      <c r="BT47" s="413"/>
      <c r="BU47" s="413"/>
      <c r="BV47" s="413"/>
      <c r="BW47" s="413"/>
      <c r="BX47" s="413"/>
      <c r="BY47" s="413"/>
      <c r="BZ47" s="413"/>
      <c r="CA47" s="413"/>
      <c r="CB47" s="413"/>
      <c r="CC47" s="413"/>
      <c r="CD47" s="413"/>
      <c r="CE47" s="413"/>
      <c r="CF47" s="413"/>
      <c r="CG47" s="413"/>
      <c r="CH47" s="413"/>
      <c r="CI47" s="413"/>
      <c r="CJ47" s="413"/>
      <c r="CK47" s="413"/>
      <c r="CL47" s="413"/>
      <c r="CM47" s="413"/>
      <c r="CN47" s="413"/>
      <c r="CO47" s="413"/>
      <c r="CP47" s="413"/>
      <c r="CQ47" s="413"/>
      <c r="CR47" s="413"/>
      <c r="CS47" s="413"/>
      <c r="CT47" s="413"/>
      <c r="CU47" s="413"/>
      <c r="CV47" s="413"/>
      <c r="CW47" s="413"/>
      <c r="CX47" s="413"/>
      <c r="CY47" s="413"/>
      <c r="CZ47" s="413"/>
      <c r="DA47" s="413"/>
      <c r="DB47" s="413"/>
      <c r="DC47" s="413"/>
      <c r="DD47" s="413"/>
      <c r="DE47" s="413"/>
      <c r="DF47" s="413"/>
      <c r="DG47" s="413"/>
      <c r="DH47" s="413"/>
      <c r="DI47" s="413"/>
    </row>
    <row r="48" spans="1:113" x14ac:dyDescent="0.2">
      <c r="E48" s="413" t="s">
        <v>285</v>
      </c>
      <c r="F48" s="413"/>
      <c r="G48" s="413"/>
      <c r="H48" s="413"/>
      <c r="I48" s="413"/>
      <c r="J48" s="413"/>
      <c r="K48" s="413"/>
      <c r="L48" s="413"/>
      <c r="M48" s="413"/>
      <c r="N48" s="413"/>
      <c r="O48" s="413"/>
      <c r="P48" s="413"/>
      <c r="Q48" s="413"/>
      <c r="R48" s="413"/>
      <c r="S48" s="413"/>
      <c r="T48" s="413"/>
      <c r="U48" s="413"/>
      <c r="V48" s="413"/>
      <c r="W48" s="413"/>
      <c r="X48" s="413"/>
      <c r="Y48" s="413"/>
      <c r="Z48" s="413"/>
      <c r="AA48" s="413"/>
      <c r="AB48" s="413"/>
      <c r="AC48" s="413"/>
      <c r="AD48" s="413"/>
      <c r="AE48" s="413"/>
      <c r="AF48" s="413"/>
      <c r="AG48" s="413"/>
      <c r="AH48" s="413"/>
      <c r="AI48" s="413"/>
      <c r="AJ48" s="413"/>
      <c r="AK48" s="413"/>
      <c r="AL48" s="413"/>
      <c r="AM48" s="413"/>
      <c r="AN48" s="413"/>
      <c r="AO48" s="413"/>
      <c r="AP48" s="413"/>
      <c r="AQ48" s="413"/>
      <c r="AR48" s="413"/>
      <c r="AS48" s="413"/>
      <c r="AT48" s="413"/>
      <c r="AU48" s="413"/>
      <c r="AV48" s="413"/>
      <c r="AW48" s="413"/>
      <c r="AX48" s="413"/>
      <c r="AY48" s="413"/>
      <c r="AZ48" s="413"/>
      <c r="BA48" s="413"/>
      <c r="BB48" s="413"/>
      <c r="BC48" s="413"/>
      <c r="BD48" s="413"/>
      <c r="BE48" s="413"/>
      <c r="BF48" s="413"/>
      <c r="BG48" s="413"/>
      <c r="BH48" s="413"/>
      <c r="BI48" s="413"/>
      <c r="BJ48" s="413"/>
      <c r="BK48" s="413"/>
      <c r="BL48" s="413"/>
      <c r="BM48" s="413"/>
      <c r="BN48" s="413"/>
      <c r="BO48" s="413"/>
      <c r="BP48" s="413"/>
      <c r="BQ48" s="413"/>
      <c r="BR48" s="413"/>
      <c r="BS48" s="413"/>
      <c r="BT48" s="413"/>
      <c r="BU48" s="413"/>
      <c r="BV48" s="413"/>
      <c r="BW48" s="413"/>
      <c r="BX48" s="413"/>
      <c r="BY48" s="413"/>
      <c r="BZ48" s="413"/>
      <c r="CA48" s="413"/>
      <c r="CB48" s="413"/>
      <c r="CC48" s="413"/>
      <c r="CD48" s="413"/>
      <c r="CE48" s="413"/>
      <c r="CF48" s="413"/>
      <c r="CG48" s="413"/>
      <c r="CH48" s="413"/>
      <c r="CI48" s="413"/>
      <c r="CJ48" s="413"/>
      <c r="CK48" s="413"/>
      <c r="CL48" s="413"/>
      <c r="CM48" s="413"/>
      <c r="CN48" s="413"/>
      <c r="CO48" s="413"/>
      <c r="CP48" s="413"/>
      <c r="CQ48" s="413"/>
      <c r="CR48" s="413"/>
      <c r="CS48" s="413"/>
      <c r="CT48" s="413"/>
      <c r="CU48" s="413"/>
      <c r="CV48" s="413"/>
      <c r="CW48" s="413"/>
      <c r="CX48" s="413"/>
      <c r="CY48" s="413"/>
      <c r="CZ48" s="413"/>
      <c r="DA48" s="413"/>
      <c r="DB48" s="413"/>
      <c r="DC48" s="413"/>
      <c r="DD48" s="413"/>
      <c r="DE48" s="413"/>
      <c r="DF48" s="413"/>
      <c r="DG48" s="413"/>
      <c r="DH48" s="413"/>
      <c r="DI48" s="413"/>
    </row>
    <row r="49" spans="5:113" x14ac:dyDescent="0.2">
      <c r="E49" s="413" t="s">
        <v>287</v>
      </c>
      <c r="F49" s="413"/>
      <c r="G49" s="413"/>
      <c r="H49" s="413"/>
      <c r="I49" s="413"/>
      <c r="J49" s="413"/>
      <c r="K49" s="413"/>
      <c r="L49" s="413"/>
      <c r="M49" s="413"/>
      <c r="N49" s="413"/>
      <c r="O49" s="413"/>
      <c r="P49" s="413"/>
      <c r="Q49" s="413"/>
      <c r="R49" s="413"/>
      <c r="S49" s="413"/>
      <c r="T49" s="413"/>
      <c r="U49" s="413"/>
      <c r="V49" s="413"/>
      <c r="W49" s="413"/>
      <c r="X49" s="413"/>
      <c r="Y49" s="413"/>
      <c r="Z49" s="413"/>
      <c r="AA49" s="413"/>
      <c r="AB49" s="413"/>
      <c r="AC49" s="413"/>
      <c r="AD49" s="413"/>
      <c r="AE49" s="413"/>
      <c r="AF49" s="413"/>
      <c r="AG49" s="413"/>
      <c r="AH49" s="413"/>
      <c r="AI49" s="413"/>
      <c r="AJ49" s="413"/>
      <c r="AK49" s="413"/>
      <c r="AL49" s="413"/>
      <c r="AM49" s="413"/>
      <c r="AN49" s="413"/>
      <c r="AO49" s="413"/>
      <c r="AP49" s="413"/>
      <c r="AQ49" s="413"/>
      <c r="AR49" s="413"/>
      <c r="AS49" s="413"/>
      <c r="AT49" s="413"/>
      <c r="AU49" s="413"/>
      <c r="AV49" s="413"/>
      <c r="AW49" s="413"/>
      <c r="AX49" s="413"/>
      <c r="AY49" s="413"/>
      <c r="AZ49" s="413"/>
      <c r="BA49" s="413"/>
      <c r="BB49" s="413"/>
      <c r="BC49" s="413"/>
      <c r="BD49" s="413"/>
      <c r="BE49" s="413"/>
      <c r="BF49" s="413"/>
      <c r="BG49" s="413"/>
      <c r="BH49" s="413"/>
      <c r="BI49" s="413"/>
      <c r="BJ49" s="413"/>
      <c r="BK49" s="413"/>
      <c r="BL49" s="413"/>
      <c r="BM49" s="413"/>
      <c r="BN49" s="413"/>
      <c r="BO49" s="413"/>
      <c r="BP49" s="413"/>
      <c r="BQ49" s="413"/>
      <c r="BR49" s="413"/>
      <c r="BS49" s="413"/>
      <c r="BT49" s="413"/>
      <c r="BU49" s="413"/>
      <c r="BV49" s="413"/>
      <c r="BW49" s="413"/>
      <c r="BX49" s="413"/>
      <c r="BY49" s="413"/>
      <c r="BZ49" s="413"/>
      <c r="CA49" s="413"/>
      <c r="CB49" s="413"/>
      <c r="CC49" s="413"/>
      <c r="CD49" s="413"/>
      <c r="CE49" s="413"/>
      <c r="CF49" s="413"/>
      <c r="CG49" s="413"/>
      <c r="CH49" s="413"/>
      <c r="CI49" s="413"/>
      <c r="CJ49" s="413"/>
      <c r="CK49" s="413"/>
      <c r="CL49" s="413"/>
      <c r="CM49" s="413"/>
      <c r="CN49" s="413"/>
      <c r="CO49" s="413"/>
      <c r="CP49" s="413"/>
      <c r="CQ49" s="413"/>
      <c r="CR49" s="413"/>
      <c r="CS49" s="413"/>
      <c r="CT49" s="413"/>
      <c r="CU49" s="413"/>
      <c r="CV49" s="413"/>
      <c r="CW49" s="413"/>
      <c r="CX49" s="413"/>
      <c r="CY49" s="413"/>
      <c r="CZ49" s="413"/>
      <c r="DA49" s="413"/>
      <c r="DB49" s="413"/>
      <c r="DC49" s="413"/>
      <c r="DD49" s="413"/>
      <c r="DE49" s="413"/>
      <c r="DF49" s="413"/>
      <c r="DG49" s="413"/>
      <c r="DH49" s="413"/>
      <c r="DI49" s="413"/>
    </row>
    <row r="50" spans="5:113" x14ac:dyDescent="0.2">
      <c r="E50" s="413" t="s">
        <v>190</v>
      </c>
      <c r="F50" s="413"/>
      <c r="G50" s="413"/>
      <c r="H50" s="413"/>
      <c r="I50" s="413"/>
      <c r="J50" s="413"/>
      <c r="K50" s="413"/>
      <c r="L50" s="413"/>
      <c r="M50" s="413"/>
      <c r="N50" s="413"/>
      <c r="O50" s="413"/>
      <c r="P50" s="413"/>
      <c r="Q50" s="413"/>
      <c r="R50" s="413"/>
      <c r="S50" s="413"/>
      <c r="T50" s="413"/>
      <c r="U50" s="413"/>
      <c r="V50" s="413"/>
      <c r="W50" s="413"/>
      <c r="X50" s="413"/>
      <c r="Y50" s="413"/>
      <c r="Z50" s="413"/>
      <c r="AA50" s="413"/>
      <c r="AB50" s="413"/>
      <c r="AC50" s="413"/>
      <c r="AD50" s="413"/>
      <c r="AE50" s="413"/>
      <c r="AF50" s="413"/>
      <c r="AG50" s="413"/>
      <c r="AH50" s="413"/>
      <c r="AI50" s="413"/>
      <c r="AJ50" s="413"/>
      <c r="AK50" s="413"/>
      <c r="AL50" s="413"/>
      <c r="AM50" s="413"/>
      <c r="AN50" s="413"/>
      <c r="AO50" s="413"/>
      <c r="AP50" s="413"/>
      <c r="AQ50" s="413"/>
      <c r="AR50" s="413"/>
      <c r="AS50" s="413"/>
      <c r="AT50" s="413"/>
      <c r="AU50" s="413"/>
      <c r="AV50" s="413"/>
      <c r="AW50" s="413"/>
      <c r="AX50" s="413"/>
      <c r="AY50" s="413"/>
      <c r="AZ50" s="413"/>
      <c r="BA50" s="413"/>
      <c r="BB50" s="413"/>
      <c r="BC50" s="413"/>
      <c r="BD50" s="413"/>
      <c r="BE50" s="413"/>
      <c r="BF50" s="413"/>
      <c r="BG50" s="413"/>
      <c r="BH50" s="413"/>
      <c r="BI50" s="413"/>
      <c r="BJ50" s="413"/>
      <c r="BK50" s="413"/>
      <c r="BL50" s="413"/>
      <c r="BM50" s="413"/>
      <c r="BN50" s="413"/>
      <c r="BO50" s="413"/>
      <c r="BP50" s="413"/>
      <c r="BQ50" s="413"/>
      <c r="BR50" s="413"/>
      <c r="BS50" s="413"/>
      <c r="BT50" s="413"/>
      <c r="BU50" s="413"/>
      <c r="BV50" s="413"/>
      <c r="BW50" s="413"/>
      <c r="BX50" s="413"/>
      <c r="BY50" s="413"/>
      <c r="BZ50" s="413"/>
      <c r="CA50" s="413"/>
      <c r="CB50" s="413"/>
      <c r="CC50" s="413"/>
      <c r="CD50" s="413"/>
      <c r="CE50" s="413"/>
      <c r="CF50" s="413"/>
      <c r="CG50" s="413"/>
      <c r="CH50" s="413"/>
      <c r="CI50" s="413"/>
      <c r="CJ50" s="413"/>
      <c r="CK50" s="413"/>
      <c r="CL50" s="413"/>
      <c r="CM50" s="413"/>
      <c r="CN50" s="413"/>
      <c r="CO50" s="413"/>
      <c r="CP50" s="413"/>
      <c r="CQ50" s="413"/>
      <c r="CR50" s="413"/>
      <c r="CS50" s="413"/>
      <c r="CT50" s="413"/>
      <c r="CU50" s="413"/>
      <c r="CV50" s="413"/>
      <c r="CW50" s="413"/>
      <c r="CX50" s="413"/>
      <c r="CY50" s="413"/>
      <c r="CZ50" s="413"/>
      <c r="DA50" s="413"/>
      <c r="DB50" s="413"/>
      <c r="DC50" s="413"/>
      <c r="DD50" s="413"/>
      <c r="DE50" s="413"/>
      <c r="DF50" s="413"/>
      <c r="DG50" s="413"/>
      <c r="DH50" s="413"/>
      <c r="DI50" s="413"/>
    </row>
    <row r="51" spans="5:113" x14ac:dyDescent="0.2">
      <c r="E51" s="413" t="s">
        <v>289</v>
      </c>
      <c r="F51" s="413"/>
      <c r="G51" s="413"/>
      <c r="H51" s="413"/>
      <c r="I51" s="413"/>
      <c r="J51" s="413"/>
      <c r="K51" s="413"/>
      <c r="L51" s="413"/>
      <c r="M51" s="413"/>
      <c r="N51" s="413"/>
      <c r="O51" s="413"/>
      <c r="P51" s="413"/>
      <c r="Q51" s="413"/>
      <c r="R51" s="413"/>
      <c r="S51" s="413"/>
      <c r="T51" s="413"/>
      <c r="U51" s="413"/>
      <c r="V51" s="413"/>
      <c r="W51" s="413"/>
      <c r="X51" s="413"/>
      <c r="Y51" s="413"/>
      <c r="Z51" s="413"/>
      <c r="AA51" s="413"/>
      <c r="AB51" s="413"/>
      <c r="AC51" s="413"/>
      <c r="AD51" s="413"/>
      <c r="AE51" s="413"/>
      <c r="AF51" s="413"/>
      <c r="AG51" s="413"/>
      <c r="AH51" s="413"/>
      <c r="AI51" s="413"/>
      <c r="AJ51" s="413"/>
      <c r="AK51" s="413"/>
      <c r="AL51" s="413"/>
      <c r="AM51" s="413"/>
      <c r="AN51" s="413"/>
      <c r="AO51" s="413"/>
      <c r="AP51" s="413"/>
      <c r="AQ51" s="413"/>
      <c r="AR51" s="413"/>
      <c r="AS51" s="413"/>
      <c r="AT51" s="413"/>
      <c r="AU51" s="413"/>
      <c r="AV51" s="413"/>
      <c r="AW51" s="413"/>
      <c r="AX51" s="413"/>
      <c r="AY51" s="413"/>
      <c r="AZ51" s="413"/>
      <c r="BA51" s="413"/>
      <c r="BB51" s="413"/>
      <c r="BC51" s="413"/>
      <c r="BD51" s="413"/>
      <c r="BE51" s="413"/>
      <c r="BF51" s="413"/>
      <c r="BG51" s="413"/>
      <c r="BH51" s="413"/>
      <c r="BI51" s="413"/>
      <c r="BJ51" s="413"/>
      <c r="BK51" s="413"/>
      <c r="BL51" s="413"/>
      <c r="BM51" s="413"/>
      <c r="BN51" s="413"/>
      <c r="BO51" s="413"/>
      <c r="BP51" s="413"/>
      <c r="BQ51" s="413"/>
      <c r="BR51" s="413"/>
      <c r="BS51" s="413"/>
      <c r="BT51" s="413"/>
      <c r="BU51" s="413"/>
      <c r="BV51" s="413"/>
      <c r="BW51" s="413"/>
      <c r="BX51" s="413"/>
      <c r="BY51" s="413"/>
      <c r="BZ51" s="413"/>
      <c r="CA51" s="413"/>
      <c r="CB51" s="413"/>
      <c r="CC51" s="413"/>
      <c r="CD51" s="413"/>
      <c r="CE51" s="413"/>
      <c r="CF51" s="413"/>
      <c r="CG51" s="413"/>
      <c r="CH51" s="413"/>
      <c r="CI51" s="413"/>
      <c r="CJ51" s="413"/>
      <c r="CK51" s="413"/>
      <c r="CL51" s="413"/>
      <c r="CM51" s="413"/>
      <c r="CN51" s="413"/>
      <c r="CO51" s="413"/>
      <c r="CP51" s="413"/>
      <c r="CQ51" s="413"/>
      <c r="CR51" s="413"/>
      <c r="CS51" s="413"/>
      <c r="CT51" s="413"/>
      <c r="CU51" s="413"/>
      <c r="CV51" s="413"/>
      <c r="CW51" s="413"/>
      <c r="CX51" s="413"/>
      <c r="CY51" s="413"/>
      <c r="CZ51" s="413"/>
      <c r="DA51" s="413"/>
      <c r="DB51" s="413"/>
      <c r="DC51" s="413"/>
      <c r="DD51" s="413"/>
      <c r="DE51" s="413"/>
      <c r="DF51" s="413"/>
      <c r="DG51" s="413"/>
      <c r="DH51" s="413"/>
      <c r="DI51" s="413"/>
    </row>
    <row r="52" spans="5:113" x14ac:dyDescent="0.2">
      <c r="E52" s="413" t="s">
        <v>291</v>
      </c>
      <c r="F52" s="413"/>
      <c r="G52" s="413"/>
      <c r="H52" s="413"/>
      <c r="I52" s="413"/>
      <c r="J52" s="413"/>
      <c r="K52" s="413"/>
      <c r="L52" s="413"/>
      <c r="M52" s="413"/>
      <c r="N52" s="413"/>
      <c r="O52" s="413"/>
      <c r="P52" s="413"/>
      <c r="Q52" s="413"/>
      <c r="R52" s="413"/>
      <c r="S52" s="413"/>
      <c r="T52" s="413"/>
      <c r="U52" s="413"/>
      <c r="V52" s="413"/>
      <c r="W52" s="413"/>
      <c r="X52" s="413"/>
      <c r="Y52" s="413"/>
      <c r="Z52" s="413"/>
      <c r="AA52" s="413"/>
      <c r="AB52" s="413"/>
      <c r="AC52" s="413"/>
      <c r="AD52" s="413"/>
      <c r="AE52" s="413"/>
      <c r="AF52" s="413"/>
      <c r="AG52" s="413"/>
      <c r="AH52" s="413"/>
      <c r="AI52" s="413"/>
      <c r="AJ52" s="413"/>
      <c r="AK52" s="413"/>
      <c r="AL52" s="413"/>
      <c r="AM52" s="413"/>
      <c r="AN52" s="413"/>
      <c r="AO52" s="413"/>
      <c r="AP52" s="413"/>
      <c r="AQ52" s="413"/>
      <c r="AR52" s="413"/>
      <c r="AS52" s="413"/>
      <c r="AT52" s="413"/>
      <c r="AU52" s="413"/>
      <c r="AV52" s="413"/>
      <c r="AW52" s="413"/>
      <c r="AX52" s="413"/>
      <c r="AY52" s="413"/>
      <c r="AZ52" s="413"/>
      <c r="BA52" s="413"/>
      <c r="BB52" s="413"/>
      <c r="BC52" s="413"/>
      <c r="BD52" s="413"/>
      <c r="BE52" s="413"/>
      <c r="BF52" s="413"/>
      <c r="BG52" s="413"/>
      <c r="BH52" s="413"/>
      <c r="BI52" s="413"/>
      <c r="BJ52" s="413"/>
      <c r="BK52" s="413"/>
      <c r="BL52" s="413"/>
      <c r="BM52" s="413"/>
      <c r="BN52" s="413"/>
      <c r="BO52" s="413"/>
      <c r="BP52" s="413"/>
      <c r="BQ52" s="413"/>
      <c r="BR52" s="413"/>
      <c r="BS52" s="413"/>
      <c r="BT52" s="413"/>
      <c r="BU52" s="413"/>
      <c r="BV52" s="413"/>
      <c r="BW52" s="413"/>
      <c r="BX52" s="413"/>
      <c r="BY52" s="413"/>
      <c r="BZ52" s="413"/>
      <c r="CA52" s="413"/>
      <c r="CB52" s="413"/>
      <c r="CC52" s="413"/>
      <c r="CD52" s="413"/>
      <c r="CE52" s="413"/>
      <c r="CF52" s="413"/>
      <c r="CG52" s="413"/>
      <c r="CH52" s="413"/>
      <c r="CI52" s="413"/>
      <c r="CJ52" s="413"/>
      <c r="CK52" s="413"/>
      <c r="CL52" s="413"/>
      <c r="CM52" s="413"/>
      <c r="CN52" s="413"/>
      <c r="CO52" s="413"/>
      <c r="CP52" s="413"/>
      <c r="CQ52" s="413"/>
      <c r="CR52" s="413"/>
      <c r="CS52" s="413"/>
      <c r="CT52" s="413"/>
      <c r="CU52" s="413"/>
      <c r="CV52" s="413"/>
      <c r="CW52" s="413"/>
      <c r="CX52" s="413"/>
      <c r="CY52" s="413"/>
      <c r="CZ52" s="413"/>
      <c r="DA52" s="413"/>
      <c r="DB52" s="413"/>
      <c r="DC52" s="413"/>
      <c r="DD52" s="413"/>
      <c r="DE52" s="413"/>
      <c r="DF52" s="413"/>
      <c r="DG52" s="413"/>
      <c r="DH52" s="413"/>
      <c r="DI52" s="413"/>
    </row>
    <row r="53" spans="5:113" x14ac:dyDescent="0.2">
      <c r="E53" s="413" t="s">
        <v>293</v>
      </c>
      <c r="F53" s="413"/>
      <c r="G53" s="413"/>
      <c r="H53" s="413"/>
      <c r="I53" s="413"/>
      <c r="J53" s="413"/>
      <c r="K53" s="413"/>
      <c r="L53" s="413"/>
      <c r="M53" s="413"/>
      <c r="N53" s="413"/>
      <c r="O53" s="413"/>
      <c r="P53" s="413"/>
      <c r="Q53" s="413"/>
      <c r="R53" s="413"/>
      <c r="S53" s="413"/>
      <c r="T53" s="413"/>
      <c r="U53" s="413"/>
      <c r="V53" s="413"/>
      <c r="W53" s="413"/>
      <c r="X53" s="413"/>
      <c r="Y53" s="413"/>
      <c r="Z53" s="413"/>
      <c r="AA53" s="413"/>
      <c r="AB53" s="413"/>
      <c r="AC53" s="413"/>
      <c r="AD53" s="413"/>
      <c r="AE53" s="413"/>
      <c r="AF53" s="413"/>
      <c r="AG53" s="413"/>
      <c r="AH53" s="413"/>
      <c r="AI53" s="413"/>
      <c r="AJ53" s="413"/>
      <c r="AK53" s="413"/>
      <c r="AL53" s="413"/>
      <c r="AM53" s="413"/>
      <c r="AN53" s="413"/>
      <c r="AO53" s="413"/>
      <c r="AP53" s="413"/>
      <c r="AQ53" s="413"/>
      <c r="AR53" s="413"/>
      <c r="AS53" s="413"/>
      <c r="AT53" s="413"/>
      <c r="AU53" s="413"/>
      <c r="AV53" s="413"/>
      <c r="AW53" s="413"/>
      <c r="AX53" s="413"/>
      <c r="AY53" s="413"/>
      <c r="AZ53" s="413"/>
      <c r="BA53" s="413"/>
      <c r="BB53" s="413"/>
      <c r="BC53" s="413"/>
      <c r="BD53" s="413"/>
      <c r="BE53" s="413"/>
      <c r="BF53" s="413"/>
      <c r="BG53" s="413"/>
      <c r="BH53" s="413"/>
      <c r="BI53" s="413"/>
      <c r="BJ53" s="413"/>
      <c r="BK53" s="413"/>
      <c r="BL53" s="413"/>
      <c r="BM53" s="413"/>
      <c r="BN53" s="413"/>
      <c r="BO53" s="413"/>
      <c r="BP53" s="413"/>
      <c r="BQ53" s="413"/>
      <c r="BR53" s="413"/>
      <c r="BS53" s="413"/>
      <c r="BT53" s="413"/>
      <c r="BU53" s="413"/>
      <c r="BV53" s="413"/>
      <c r="BW53" s="413"/>
      <c r="BX53" s="413"/>
      <c r="BY53" s="413"/>
      <c r="BZ53" s="413"/>
      <c r="CA53" s="413"/>
      <c r="CB53" s="413"/>
      <c r="CC53" s="413"/>
      <c r="CD53" s="413"/>
      <c r="CE53" s="413"/>
      <c r="CF53" s="413"/>
      <c r="CG53" s="413"/>
      <c r="CH53" s="413"/>
      <c r="CI53" s="413"/>
      <c r="CJ53" s="413"/>
      <c r="CK53" s="413"/>
      <c r="CL53" s="413"/>
      <c r="CM53" s="413"/>
      <c r="CN53" s="413"/>
      <c r="CO53" s="413"/>
      <c r="CP53" s="413"/>
      <c r="CQ53" s="413"/>
      <c r="CR53" s="413"/>
      <c r="CS53" s="413"/>
      <c r="CT53" s="413"/>
      <c r="CU53" s="413"/>
      <c r="CV53" s="413"/>
      <c r="CW53" s="413"/>
      <c r="CX53" s="413"/>
      <c r="CY53" s="413"/>
      <c r="CZ53" s="413"/>
      <c r="DA53" s="413"/>
      <c r="DB53" s="413"/>
      <c r="DC53" s="413"/>
      <c r="DD53" s="413"/>
      <c r="DE53" s="413"/>
      <c r="DF53" s="413"/>
      <c r="DG53" s="413"/>
      <c r="DH53" s="413"/>
      <c r="DI53" s="413"/>
    </row>
    <row r="54" spans="5:113" x14ac:dyDescent="0.2"/>
    <row r="55" spans="5:113" x14ac:dyDescent="0.2"/>
    <row r="56" spans="5:113" x14ac:dyDescent="0.2"/>
  </sheetData>
  <sheetProtection algorithmName="SHA-512" hashValue="6WvG5mgLGgEV8b3j5nezoV5ubve7Kk6iUGAs0ARkqWcmZ6WYAN8ySAHLlNtSm8636x33qajgoj0+Qxyy5GXe3A==" saltValue="no2+xYuf0Sg7cMQurGyiDw=="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DB7:DI7"/>
    <mergeCell ref="AM8:AT8"/>
    <mergeCell ref="AU8:AX8"/>
    <mergeCell ref="AY8:BM8"/>
    <mergeCell ref="BN8:BU8"/>
    <mergeCell ref="BV8:CC8"/>
    <mergeCell ref="CD8:CS8"/>
    <mergeCell ref="CT8:DA8"/>
    <mergeCell ref="DB8:DI8"/>
    <mergeCell ref="BN9:BU9"/>
    <mergeCell ref="BV9:CC9"/>
    <mergeCell ref="CD9:CS9"/>
    <mergeCell ref="CT9:DA9"/>
    <mergeCell ref="AM7:AT7"/>
    <mergeCell ref="AU7:AX7"/>
    <mergeCell ref="AY7:BM7"/>
    <mergeCell ref="BN7:BU7"/>
    <mergeCell ref="BV7:CC7"/>
    <mergeCell ref="CD7:CS7"/>
    <mergeCell ref="CT7:DA7"/>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E25:K25"/>
    <mergeCell ref="L25:P25"/>
    <mergeCell ref="Q25:V25"/>
    <mergeCell ref="Z25:AG25"/>
    <mergeCell ref="AH25:AL25"/>
    <mergeCell ref="AM25:AR25"/>
    <mergeCell ref="AS25:AX25"/>
    <mergeCell ref="AY25:BM25"/>
    <mergeCell ref="BN25:BU25"/>
    <mergeCell ref="E26:K26"/>
    <mergeCell ref="L26:P26"/>
    <mergeCell ref="Q26:V26"/>
    <mergeCell ref="Z26:AG26"/>
    <mergeCell ref="AH26:AL26"/>
    <mergeCell ref="AM26:AR26"/>
    <mergeCell ref="AS26:AX26"/>
    <mergeCell ref="AY26:BM26"/>
    <mergeCell ref="BN26:BU26"/>
    <mergeCell ref="E27:K27"/>
    <mergeCell ref="L27:P27"/>
    <mergeCell ref="Q27:V27"/>
    <mergeCell ref="Z27:AG27"/>
    <mergeCell ref="AH27:AL27"/>
    <mergeCell ref="AM27:AR27"/>
    <mergeCell ref="AS27:AX27"/>
    <mergeCell ref="AY27:BM27"/>
    <mergeCell ref="BN27:BU27"/>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W37:AK37"/>
    <mergeCell ref="AM37:AN37"/>
    <mergeCell ref="AO37:BC37"/>
    <mergeCell ref="BE37:BF37"/>
    <mergeCell ref="BG37:BU37"/>
    <mergeCell ref="BW37:BX37"/>
    <mergeCell ref="BY35:CM35"/>
    <mergeCell ref="CO35:CP35"/>
    <mergeCell ref="CQ35:DE35"/>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s>
  <phoneticPr fontId="5"/>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 customWidth="1"/>
    <col min="2" max="2" width="2.36328125" style="1" customWidth="1"/>
    <col min="3" max="16" width="2.6328125" style="1" customWidth="1"/>
    <col min="17" max="17" width="2.36328125" style="1" customWidth="1"/>
    <col min="18" max="95" width="1.6328125" style="1" customWidth="1"/>
    <col min="96" max="133" width="1.6328125" style="38" customWidth="1"/>
    <col min="134" max="143" width="1.63281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682" t="s">
        <v>294</v>
      </c>
      <c r="DI1" s="683"/>
      <c r="DJ1" s="683"/>
      <c r="DK1" s="683"/>
      <c r="DL1" s="683"/>
      <c r="DM1" s="683"/>
      <c r="DN1" s="684"/>
      <c r="DO1" s="1"/>
      <c r="DP1" s="682" t="s">
        <v>298</v>
      </c>
      <c r="DQ1" s="683"/>
      <c r="DR1" s="683"/>
      <c r="DS1" s="683"/>
      <c r="DT1" s="683"/>
      <c r="DU1" s="683"/>
      <c r="DV1" s="683"/>
      <c r="DW1" s="683"/>
      <c r="DX1" s="683"/>
      <c r="DY1" s="683"/>
      <c r="DZ1" s="683"/>
      <c r="EA1" s="683"/>
      <c r="EB1" s="683"/>
      <c r="EC1" s="684"/>
      <c r="ED1" s="2"/>
      <c r="EE1" s="2"/>
      <c r="EF1" s="2"/>
      <c r="EG1" s="2"/>
      <c r="EH1" s="2"/>
      <c r="EI1" s="2"/>
      <c r="EJ1" s="2"/>
      <c r="EK1" s="2"/>
      <c r="EL1" s="2"/>
      <c r="EM1" s="2"/>
    </row>
    <row r="2" spans="2:143" ht="22.5" customHeight="1" x14ac:dyDescent="0.2">
      <c r="B2" s="40" t="s">
        <v>300</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520" t="s">
        <v>116</v>
      </c>
      <c r="C3" s="521"/>
      <c r="D3" s="521"/>
      <c r="E3" s="521"/>
      <c r="F3" s="521"/>
      <c r="G3" s="521"/>
      <c r="H3" s="521"/>
      <c r="I3" s="521"/>
      <c r="J3" s="521"/>
      <c r="K3" s="521"/>
      <c r="L3" s="521"/>
      <c r="M3" s="521"/>
      <c r="N3" s="521"/>
      <c r="O3" s="521"/>
      <c r="P3" s="521"/>
      <c r="Q3" s="521"/>
      <c r="R3" s="521"/>
      <c r="S3" s="521"/>
      <c r="T3" s="521"/>
      <c r="U3" s="521"/>
      <c r="V3" s="521"/>
      <c r="W3" s="521"/>
      <c r="X3" s="521"/>
      <c r="Y3" s="521"/>
      <c r="Z3" s="521"/>
      <c r="AA3" s="521"/>
      <c r="AB3" s="521"/>
      <c r="AC3" s="521"/>
      <c r="AD3" s="521"/>
      <c r="AE3" s="521"/>
      <c r="AF3" s="521"/>
      <c r="AG3" s="521"/>
      <c r="AH3" s="521"/>
      <c r="AI3" s="521"/>
      <c r="AJ3" s="521"/>
      <c r="AK3" s="521"/>
      <c r="AL3" s="521"/>
      <c r="AM3" s="521"/>
      <c r="AN3" s="521"/>
      <c r="AO3" s="521"/>
      <c r="AP3" s="520" t="s">
        <v>302</v>
      </c>
      <c r="AQ3" s="521"/>
      <c r="AR3" s="521"/>
      <c r="AS3" s="521"/>
      <c r="AT3" s="521"/>
      <c r="AU3" s="521"/>
      <c r="AV3" s="521"/>
      <c r="AW3" s="521"/>
      <c r="AX3" s="521"/>
      <c r="AY3" s="521"/>
      <c r="AZ3" s="521"/>
      <c r="BA3" s="521"/>
      <c r="BB3" s="521"/>
      <c r="BC3" s="521"/>
      <c r="BD3" s="521"/>
      <c r="BE3" s="521"/>
      <c r="BF3" s="521"/>
      <c r="BG3" s="521"/>
      <c r="BH3" s="521"/>
      <c r="BI3" s="521"/>
      <c r="BJ3" s="521"/>
      <c r="BK3" s="521"/>
      <c r="BL3" s="521"/>
      <c r="BM3" s="521"/>
      <c r="BN3" s="521"/>
      <c r="BO3" s="521"/>
      <c r="BP3" s="521"/>
      <c r="BQ3" s="521"/>
      <c r="BR3" s="521"/>
      <c r="BS3" s="521"/>
      <c r="BT3" s="521"/>
      <c r="BU3" s="521"/>
      <c r="BV3" s="521"/>
      <c r="BW3" s="521"/>
      <c r="BX3" s="521"/>
      <c r="BY3" s="521"/>
      <c r="BZ3" s="521"/>
      <c r="CA3" s="521"/>
      <c r="CB3" s="563"/>
      <c r="CD3" s="520" t="s">
        <v>303</v>
      </c>
      <c r="CE3" s="521"/>
      <c r="CF3" s="521"/>
      <c r="CG3" s="521"/>
      <c r="CH3" s="521"/>
      <c r="CI3" s="521"/>
      <c r="CJ3" s="521"/>
      <c r="CK3" s="521"/>
      <c r="CL3" s="521"/>
      <c r="CM3" s="521"/>
      <c r="CN3" s="521"/>
      <c r="CO3" s="521"/>
      <c r="CP3" s="521"/>
      <c r="CQ3" s="521"/>
      <c r="CR3" s="521"/>
      <c r="CS3" s="521"/>
      <c r="CT3" s="521"/>
      <c r="CU3" s="521"/>
      <c r="CV3" s="521"/>
      <c r="CW3" s="521"/>
      <c r="CX3" s="521"/>
      <c r="CY3" s="521"/>
      <c r="CZ3" s="521"/>
      <c r="DA3" s="521"/>
      <c r="DB3" s="521"/>
      <c r="DC3" s="521"/>
      <c r="DD3" s="521"/>
      <c r="DE3" s="521"/>
      <c r="DF3" s="521"/>
      <c r="DG3" s="521"/>
      <c r="DH3" s="521"/>
      <c r="DI3" s="521"/>
      <c r="DJ3" s="521"/>
      <c r="DK3" s="521"/>
      <c r="DL3" s="521"/>
      <c r="DM3" s="521"/>
      <c r="DN3" s="521"/>
      <c r="DO3" s="521"/>
      <c r="DP3" s="521"/>
      <c r="DQ3" s="521"/>
      <c r="DR3" s="521"/>
      <c r="DS3" s="521"/>
      <c r="DT3" s="521"/>
      <c r="DU3" s="521"/>
      <c r="DV3" s="521"/>
      <c r="DW3" s="521"/>
      <c r="DX3" s="521"/>
      <c r="DY3" s="521"/>
      <c r="DZ3" s="521"/>
      <c r="EA3" s="521"/>
      <c r="EB3" s="521"/>
      <c r="EC3" s="563"/>
    </row>
    <row r="4" spans="2:143" ht="11.25" customHeight="1" x14ac:dyDescent="0.2">
      <c r="B4" s="520" t="s">
        <v>5</v>
      </c>
      <c r="C4" s="521"/>
      <c r="D4" s="521"/>
      <c r="E4" s="521"/>
      <c r="F4" s="521"/>
      <c r="G4" s="521"/>
      <c r="H4" s="521"/>
      <c r="I4" s="521"/>
      <c r="J4" s="521"/>
      <c r="K4" s="521"/>
      <c r="L4" s="521"/>
      <c r="M4" s="521"/>
      <c r="N4" s="521"/>
      <c r="O4" s="521"/>
      <c r="P4" s="521"/>
      <c r="Q4" s="563"/>
      <c r="R4" s="520" t="s">
        <v>307</v>
      </c>
      <c r="S4" s="521"/>
      <c r="T4" s="521"/>
      <c r="U4" s="521"/>
      <c r="V4" s="521"/>
      <c r="W4" s="521"/>
      <c r="X4" s="521"/>
      <c r="Y4" s="563"/>
      <c r="Z4" s="520" t="s">
        <v>310</v>
      </c>
      <c r="AA4" s="521"/>
      <c r="AB4" s="521"/>
      <c r="AC4" s="563"/>
      <c r="AD4" s="520" t="s">
        <v>249</v>
      </c>
      <c r="AE4" s="521"/>
      <c r="AF4" s="521"/>
      <c r="AG4" s="521"/>
      <c r="AH4" s="521"/>
      <c r="AI4" s="521"/>
      <c r="AJ4" s="521"/>
      <c r="AK4" s="563"/>
      <c r="AL4" s="520" t="s">
        <v>310</v>
      </c>
      <c r="AM4" s="521"/>
      <c r="AN4" s="521"/>
      <c r="AO4" s="563"/>
      <c r="AP4" s="685" t="s">
        <v>312</v>
      </c>
      <c r="AQ4" s="685"/>
      <c r="AR4" s="685"/>
      <c r="AS4" s="685"/>
      <c r="AT4" s="685"/>
      <c r="AU4" s="685"/>
      <c r="AV4" s="685"/>
      <c r="AW4" s="685"/>
      <c r="AX4" s="685"/>
      <c r="AY4" s="685"/>
      <c r="AZ4" s="685"/>
      <c r="BA4" s="685"/>
      <c r="BB4" s="685"/>
      <c r="BC4" s="685"/>
      <c r="BD4" s="685"/>
      <c r="BE4" s="685"/>
      <c r="BF4" s="685"/>
      <c r="BG4" s="685" t="s">
        <v>284</v>
      </c>
      <c r="BH4" s="685"/>
      <c r="BI4" s="685"/>
      <c r="BJ4" s="685"/>
      <c r="BK4" s="685"/>
      <c r="BL4" s="685"/>
      <c r="BM4" s="685"/>
      <c r="BN4" s="685"/>
      <c r="BO4" s="685" t="s">
        <v>310</v>
      </c>
      <c r="BP4" s="685"/>
      <c r="BQ4" s="685"/>
      <c r="BR4" s="685"/>
      <c r="BS4" s="685" t="s">
        <v>314</v>
      </c>
      <c r="BT4" s="685"/>
      <c r="BU4" s="685"/>
      <c r="BV4" s="685"/>
      <c r="BW4" s="685"/>
      <c r="BX4" s="685"/>
      <c r="BY4" s="685"/>
      <c r="BZ4" s="685"/>
      <c r="CA4" s="685"/>
      <c r="CB4" s="685"/>
      <c r="CD4" s="520" t="s">
        <v>315</v>
      </c>
      <c r="CE4" s="521"/>
      <c r="CF4" s="521"/>
      <c r="CG4" s="521"/>
      <c r="CH4" s="521"/>
      <c r="CI4" s="521"/>
      <c r="CJ4" s="521"/>
      <c r="CK4" s="521"/>
      <c r="CL4" s="521"/>
      <c r="CM4" s="521"/>
      <c r="CN4" s="521"/>
      <c r="CO4" s="521"/>
      <c r="CP4" s="521"/>
      <c r="CQ4" s="521"/>
      <c r="CR4" s="521"/>
      <c r="CS4" s="521"/>
      <c r="CT4" s="521"/>
      <c r="CU4" s="521"/>
      <c r="CV4" s="521"/>
      <c r="CW4" s="521"/>
      <c r="CX4" s="521"/>
      <c r="CY4" s="521"/>
      <c r="CZ4" s="521"/>
      <c r="DA4" s="521"/>
      <c r="DB4" s="521"/>
      <c r="DC4" s="521"/>
      <c r="DD4" s="521"/>
      <c r="DE4" s="521"/>
      <c r="DF4" s="521"/>
      <c r="DG4" s="521"/>
      <c r="DH4" s="521"/>
      <c r="DI4" s="521"/>
      <c r="DJ4" s="521"/>
      <c r="DK4" s="521"/>
      <c r="DL4" s="521"/>
      <c r="DM4" s="521"/>
      <c r="DN4" s="521"/>
      <c r="DO4" s="521"/>
      <c r="DP4" s="521"/>
      <c r="DQ4" s="521"/>
      <c r="DR4" s="521"/>
      <c r="DS4" s="521"/>
      <c r="DT4" s="521"/>
      <c r="DU4" s="521"/>
      <c r="DV4" s="521"/>
      <c r="DW4" s="521"/>
      <c r="DX4" s="521"/>
      <c r="DY4" s="521"/>
      <c r="DZ4" s="521"/>
      <c r="EA4" s="521"/>
      <c r="EB4" s="521"/>
      <c r="EC4" s="563"/>
    </row>
    <row r="5" spans="2:143" ht="11.25" customHeight="1" x14ac:dyDescent="0.2">
      <c r="B5" s="649" t="s">
        <v>306</v>
      </c>
      <c r="C5" s="650"/>
      <c r="D5" s="650"/>
      <c r="E5" s="650"/>
      <c r="F5" s="650"/>
      <c r="G5" s="650"/>
      <c r="H5" s="650"/>
      <c r="I5" s="650"/>
      <c r="J5" s="650"/>
      <c r="K5" s="650"/>
      <c r="L5" s="650"/>
      <c r="M5" s="650"/>
      <c r="N5" s="650"/>
      <c r="O5" s="650"/>
      <c r="P5" s="650"/>
      <c r="Q5" s="651"/>
      <c r="R5" s="646">
        <v>17203903</v>
      </c>
      <c r="S5" s="647"/>
      <c r="T5" s="647"/>
      <c r="U5" s="647"/>
      <c r="V5" s="647"/>
      <c r="W5" s="647"/>
      <c r="X5" s="647"/>
      <c r="Y5" s="669"/>
      <c r="Z5" s="680">
        <v>24.7</v>
      </c>
      <c r="AA5" s="680"/>
      <c r="AB5" s="680"/>
      <c r="AC5" s="680"/>
      <c r="AD5" s="681">
        <v>16422345</v>
      </c>
      <c r="AE5" s="681"/>
      <c r="AF5" s="681"/>
      <c r="AG5" s="681"/>
      <c r="AH5" s="681"/>
      <c r="AI5" s="681"/>
      <c r="AJ5" s="681"/>
      <c r="AK5" s="681"/>
      <c r="AL5" s="670">
        <v>42.9</v>
      </c>
      <c r="AM5" s="659"/>
      <c r="AN5" s="659"/>
      <c r="AO5" s="673"/>
      <c r="AP5" s="649" t="s">
        <v>316</v>
      </c>
      <c r="AQ5" s="650"/>
      <c r="AR5" s="650"/>
      <c r="AS5" s="650"/>
      <c r="AT5" s="650"/>
      <c r="AU5" s="650"/>
      <c r="AV5" s="650"/>
      <c r="AW5" s="650"/>
      <c r="AX5" s="650"/>
      <c r="AY5" s="650"/>
      <c r="AZ5" s="650"/>
      <c r="BA5" s="650"/>
      <c r="BB5" s="650"/>
      <c r="BC5" s="650"/>
      <c r="BD5" s="650"/>
      <c r="BE5" s="650"/>
      <c r="BF5" s="651"/>
      <c r="BG5" s="607">
        <v>16352096</v>
      </c>
      <c r="BH5" s="366"/>
      <c r="BI5" s="366"/>
      <c r="BJ5" s="366"/>
      <c r="BK5" s="366"/>
      <c r="BL5" s="366"/>
      <c r="BM5" s="366"/>
      <c r="BN5" s="620"/>
      <c r="BO5" s="640">
        <v>95</v>
      </c>
      <c r="BP5" s="640"/>
      <c r="BQ5" s="640"/>
      <c r="BR5" s="640"/>
      <c r="BS5" s="641">
        <v>195657</v>
      </c>
      <c r="BT5" s="641"/>
      <c r="BU5" s="641"/>
      <c r="BV5" s="641"/>
      <c r="BW5" s="641"/>
      <c r="BX5" s="641"/>
      <c r="BY5" s="641"/>
      <c r="BZ5" s="641"/>
      <c r="CA5" s="641"/>
      <c r="CB5" s="661"/>
      <c r="CD5" s="520" t="s">
        <v>312</v>
      </c>
      <c r="CE5" s="521"/>
      <c r="CF5" s="521"/>
      <c r="CG5" s="521"/>
      <c r="CH5" s="521"/>
      <c r="CI5" s="521"/>
      <c r="CJ5" s="521"/>
      <c r="CK5" s="521"/>
      <c r="CL5" s="521"/>
      <c r="CM5" s="521"/>
      <c r="CN5" s="521"/>
      <c r="CO5" s="521"/>
      <c r="CP5" s="521"/>
      <c r="CQ5" s="563"/>
      <c r="CR5" s="520" t="s">
        <v>318</v>
      </c>
      <c r="CS5" s="521"/>
      <c r="CT5" s="521"/>
      <c r="CU5" s="521"/>
      <c r="CV5" s="521"/>
      <c r="CW5" s="521"/>
      <c r="CX5" s="521"/>
      <c r="CY5" s="563"/>
      <c r="CZ5" s="520" t="s">
        <v>310</v>
      </c>
      <c r="DA5" s="521"/>
      <c r="DB5" s="521"/>
      <c r="DC5" s="563"/>
      <c r="DD5" s="520" t="s">
        <v>320</v>
      </c>
      <c r="DE5" s="521"/>
      <c r="DF5" s="521"/>
      <c r="DG5" s="521"/>
      <c r="DH5" s="521"/>
      <c r="DI5" s="521"/>
      <c r="DJ5" s="521"/>
      <c r="DK5" s="521"/>
      <c r="DL5" s="521"/>
      <c r="DM5" s="521"/>
      <c r="DN5" s="521"/>
      <c r="DO5" s="521"/>
      <c r="DP5" s="563"/>
      <c r="DQ5" s="520" t="s">
        <v>322</v>
      </c>
      <c r="DR5" s="521"/>
      <c r="DS5" s="521"/>
      <c r="DT5" s="521"/>
      <c r="DU5" s="521"/>
      <c r="DV5" s="521"/>
      <c r="DW5" s="521"/>
      <c r="DX5" s="521"/>
      <c r="DY5" s="521"/>
      <c r="DZ5" s="521"/>
      <c r="EA5" s="521"/>
      <c r="EB5" s="521"/>
      <c r="EC5" s="563"/>
    </row>
    <row r="6" spans="2:143" ht="11.25" customHeight="1" x14ac:dyDescent="0.2">
      <c r="B6" s="605" t="s">
        <v>323</v>
      </c>
      <c r="C6" s="413"/>
      <c r="D6" s="413"/>
      <c r="E6" s="413"/>
      <c r="F6" s="413"/>
      <c r="G6" s="413"/>
      <c r="H6" s="413"/>
      <c r="I6" s="413"/>
      <c r="J6" s="413"/>
      <c r="K6" s="413"/>
      <c r="L6" s="413"/>
      <c r="M6" s="413"/>
      <c r="N6" s="413"/>
      <c r="O6" s="413"/>
      <c r="P6" s="413"/>
      <c r="Q6" s="606"/>
      <c r="R6" s="607">
        <v>675542</v>
      </c>
      <c r="S6" s="366"/>
      <c r="T6" s="366"/>
      <c r="U6" s="366"/>
      <c r="V6" s="366"/>
      <c r="W6" s="366"/>
      <c r="X6" s="366"/>
      <c r="Y6" s="620"/>
      <c r="Z6" s="640">
        <v>1</v>
      </c>
      <c r="AA6" s="640"/>
      <c r="AB6" s="640"/>
      <c r="AC6" s="640"/>
      <c r="AD6" s="641">
        <v>675542</v>
      </c>
      <c r="AE6" s="641"/>
      <c r="AF6" s="641"/>
      <c r="AG6" s="641"/>
      <c r="AH6" s="641"/>
      <c r="AI6" s="641"/>
      <c r="AJ6" s="641"/>
      <c r="AK6" s="641"/>
      <c r="AL6" s="610">
        <v>1.8</v>
      </c>
      <c r="AM6" s="354"/>
      <c r="AN6" s="354"/>
      <c r="AO6" s="642"/>
      <c r="AP6" s="605" t="s">
        <v>108</v>
      </c>
      <c r="AQ6" s="413"/>
      <c r="AR6" s="413"/>
      <c r="AS6" s="413"/>
      <c r="AT6" s="413"/>
      <c r="AU6" s="413"/>
      <c r="AV6" s="413"/>
      <c r="AW6" s="413"/>
      <c r="AX6" s="413"/>
      <c r="AY6" s="413"/>
      <c r="AZ6" s="413"/>
      <c r="BA6" s="413"/>
      <c r="BB6" s="413"/>
      <c r="BC6" s="413"/>
      <c r="BD6" s="413"/>
      <c r="BE6" s="413"/>
      <c r="BF6" s="606"/>
      <c r="BG6" s="607">
        <v>16352096</v>
      </c>
      <c r="BH6" s="366"/>
      <c r="BI6" s="366"/>
      <c r="BJ6" s="366"/>
      <c r="BK6" s="366"/>
      <c r="BL6" s="366"/>
      <c r="BM6" s="366"/>
      <c r="BN6" s="620"/>
      <c r="BO6" s="640">
        <v>95</v>
      </c>
      <c r="BP6" s="640"/>
      <c r="BQ6" s="640"/>
      <c r="BR6" s="640"/>
      <c r="BS6" s="641">
        <v>195657</v>
      </c>
      <c r="BT6" s="641"/>
      <c r="BU6" s="641"/>
      <c r="BV6" s="641"/>
      <c r="BW6" s="641"/>
      <c r="BX6" s="641"/>
      <c r="BY6" s="641"/>
      <c r="BZ6" s="641"/>
      <c r="CA6" s="641"/>
      <c r="CB6" s="661"/>
      <c r="CD6" s="649" t="s">
        <v>299</v>
      </c>
      <c r="CE6" s="650"/>
      <c r="CF6" s="650"/>
      <c r="CG6" s="650"/>
      <c r="CH6" s="650"/>
      <c r="CI6" s="650"/>
      <c r="CJ6" s="650"/>
      <c r="CK6" s="650"/>
      <c r="CL6" s="650"/>
      <c r="CM6" s="650"/>
      <c r="CN6" s="650"/>
      <c r="CO6" s="650"/>
      <c r="CP6" s="650"/>
      <c r="CQ6" s="651"/>
      <c r="CR6" s="607">
        <v>347142</v>
      </c>
      <c r="CS6" s="366"/>
      <c r="CT6" s="366"/>
      <c r="CU6" s="366"/>
      <c r="CV6" s="366"/>
      <c r="CW6" s="366"/>
      <c r="CX6" s="366"/>
      <c r="CY6" s="620"/>
      <c r="CZ6" s="670">
        <v>0.5</v>
      </c>
      <c r="DA6" s="659"/>
      <c r="DB6" s="659"/>
      <c r="DC6" s="671"/>
      <c r="DD6" s="613" t="s">
        <v>192</v>
      </c>
      <c r="DE6" s="366"/>
      <c r="DF6" s="366"/>
      <c r="DG6" s="366"/>
      <c r="DH6" s="366"/>
      <c r="DI6" s="366"/>
      <c r="DJ6" s="366"/>
      <c r="DK6" s="366"/>
      <c r="DL6" s="366"/>
      <c r="DM6" s="366"/>
      <c r="DN6" s="366"/>
      <c r="DO6" s="366"/>
      <c r="DP6" s="620"/>
      <c r="DQ6" s="613">
        <v>346336</v>
      </c>
      <c r="DR6" s="366"/>
      <c r="DS6" s="366"/>
      <c r="DT6" s="366"/>
      <c r="DU6" s="366"/>
      <c r="DV6" s="366"/>
      <c r="DW6" s="366"/>
      <c r="DX6" s="366"/>
      <c r="DY6" s="366"/>
      <c r="DZ6" s="366"/>
      <c r="EA6" s="366"/>
      <c r="EB6" s="366"/>
      <c r="EC6" s="638"/>
    </row>
    <row r="7" spans="2:143" ht="11.25" customHeight="1" x14ac:dyDescent="0.2">
      <c r="B7" s="605" t="s">
        <v>44</v>
      </c>
      <c r="C7" s="413"/>
      <c r="D7" s="413"/>
      <c r="E7" s="413"/>
      <c r="F7" s="413"/>
      <c r="G7" s="413"/>
      <c r="H7" s="413"/>
      <c r="I7" s="413"/>
      <c r="J7" s="413"/>
      <c r="K7" s="413"/>
      <c r="L7" s="413"/>
      <c r="M7" s="413"/>
      <c r="N7" s="413"/>
      <c r="O7" s="413"/>
      <c r="P7" s="413"/>
      <c r="Q7" s="606"/>
      <c r="R7" s="607">
        <v>5012</v>
      </c>
      <c r="S7" s="366"/>
      <c r="T7" s="366"/>
      <c r="U7" s="366"/>
      <c r="V7" s="366"/>
      <c r="W7" s="366"/>
      <c r="X7" s="366"/>
      <c r="Y7" s="620"/>
      <c r="Z7" s="640">
        <v>0</v>
      </c>
      <c r="AA7" s="640"/>
      <c r="AB7" s="640"/>
      <c r="AC7" s="640"/>
      <c r="AD7" s="641">
        <v>5012</v>
      </c>
      <c r="AE7" s="641"/>
      <c r="AF7" s="641"/>
      <c r="AG7" s="641"/>
      <c r="AH7" s="641"/>
      <c r="AI7" s="641"/>
      <c r="AJ7" s="641"/>
      <c r="AK7" s="641"/>
      <c r="AL7" s="610">
        <v>0</v>
      </c>
      <c r="AM7" s="354"/>
      <c r="AN7" s="354"/>
      <c r="AO7" s="642"/>
      <c r="AP7" s="605" t="s">
        <v>324</v>
      </c>
      <c r="AQ7" s="413"/>
      <c r="AR7" s="413"/>
      <c r="AS7" s="413"/>
      <c r="AT7" s="413"/>
      <c r="AU7" s="413"/>
      <c r="AV7" s="413"/>
      <c r="AW7" s="413"/>
      <c r="AX7" s="413"/>
      <c r="AY7" s="413"/>
      <c r="AZ7" s="413"/>
      <c r="BA7" s="413"/>
      <c r="BB7" s="413"/>
      <c r="BC7" s="413"/>
      <c r="BD7" s="413"/>
      <c r="BE7" s="413"/>
      <c r="BF7" s="606"/>
      <c r="BG7" s="607">
        <v>6411223</v>
      </c>
      <c r="BH7" s="366"/>
      <c r="BI7" s="366"/>
      <c r="BJ7" s="366"/>
      <c r="BK7" s="366"/>
      <c r="BL7" s="366"/>
      <c r="BM7" s="366"/>
      <c r="BN7" s="620"/>
      <c r="BO7" s="640">
        <v>37.299999999999997</v>
      </c>
      <c r="BP7" s="640"/>
      <c r="BQ7" s="640"/>
      <c r="BR7" s="640"/>
      <c r="BS7" s="641">
        <v>195657</v>
      </c>
      <c r="BT7" s="641"/>
      <c r="BU7" s="641"/>
      <c r="BV7" s="641"/>
      <c r="BW7" s="641"/>
      <c r="BX7" s="641"/>
      <c r="BY7" s="641"/>
      <c r="BZ7" s="641"/>
      <c r="CA7" s="641"/>
      <c r="CB7" s="661"/>
      <c r="CD7" s="605" t="s">
        <v>326</v>
      </c>
      <c r="CE7" s="413"/>
      <c r="CF7" s="413"/>
      <c r="CG7" s="413"/>
      <c r="CH7" s="413"/>
      <c r="CI7" s="413"/>
      <c r="CJ7" s="413"/>
      <c r="CK7" s="413"/>
      <c r="CL7" s="413"/>
      <c r="CM7" s="413"/>
      <c r="CN7" s="413"/>
      <c r="CO7" s="413"/>
      <c r="CP7" s="413"/>
      <c r="CQ7" s="606"/>
      <c r="CR7" s="607">
        <v>7310438</v>
      </c>
      <c r="CS7" s="366"/>
      <c r="CT7" s="366"/>
      <c r="CU7" s="366"/>
      <c r="CV7" s="366"/>
      <c r="CW7" s="366"/>
      <c r="CX7" s="366"/>
      <c r="CY7" s="620"/>
      <c r="CZ7" s="640">
        <v>10.8</v>
      </c>
      <c r="DA7" s="640"/>
      <c r="DB7" s="640"/>
      <c r="DC7" s="640"/>
      <c r="DD7" s="613">
        <v>821387</v>
      </c>
      <c r="DE7" s="366"/>
      <c r="DF7" s="366"/>
      <c r="DG7" s="366"/>
      <c r="DH7" s="366"/>
      <c r="DI7" s="366"/>
      <c r="DJ7" s="366"/>
      <c r="DK7" s="366"/>
      <c r="DL7" s="366"/>
      <c r="DM7" s="366"/>
      <c r="DN7" s="366"/>
      <c r="DO7" s="366"/>
      <c r="DP7" s="620"/>
      <c r="DQ7" s="613">
        <v>5139417</v>
      </c>
      <c r="DR7" s="366"/>
      <c r="DS7" s="366"/>
      <c r="DT7" s="366"/>
      <c r="DU7" s="366"/>
      <c r="DV7" s="366"/>
      <c r="DW7" s="366"/>
      <c r="DX7" s="366"/>
      <c r="DY7" s="366"/>
      <c r="DZ7" s="366"/>
      <c r="EA7" s="366"/>
      <c r="EB7" s="366"/>
      <c r="EC7" s="638"/>
    </row>
    <row r="8" spans="2:143" ht="11.25" customHeight="1" x14ac:dyDescent="0.2">
      <c r="B8" s="605" t="s">
        <v>327</v>
      </c>
      <c r="C8" s="413"/>
      <c r="D8" s="413"/>
      <c r="E8" s="413"/>
      <c r="F8" s="413"/>
      <c r="G8" s="413"/>
      <c r="H8" s="413"/>
      <c r="I8" s="413"/>
      <c r="J8" s="413"/>
      <c r="K8" s="413"/>
      <c r="L8" s="413"/>
      <c r="M8" s="413"/>
      <c r="N8" s="413"/>
      <c r="O8" s="413"/>
      <c r="P8" s="413"/>
      <c r="Q8" s="606"/>
      <c r="R8" s="607">
        <v>85456</v>
      </c>
      <c r="S8" s="366"/>
      <c r="T8" s="366"/>
      <c r="U8" s="366"/>
      <c r="V8" s="366"/>
      <c r="W8" s="366"/>
      <c r="X8" s="366"/>
      <c r="Y8" s="620"/>
      <c r="Z8" s="640">
        <v>0.1</v>
      </c>
      <c r="AA8" s="640"/>
      <c r="AB8" s="640"/>
      <c r="AC8" s="640"/>
      <c r="AD8" s="641">
        <v>85456</v>
      </c>
      <c r="AE8" s="641"/>
      <c r="AF8" s="641"/>
      <c r="AG8" s="641"/>
      <c r="AH8" s="641"/>
      <c r="AI8" s="641"/>
      <c r="AJ8" s="641"/>
      <c r="AK8" s="641"/>
      <c r="AL8" s="610">
        <v>0.2</v>
      </c>
      <c r="AM8" s="354"/>
      <c r="AN8" s="354"/>
      <c r="AO8" s="642"/>
      <c r="AP8" s="605" t="s">
        <v>121</v>
      </c>
      <c r="AQ8" s="413"/>
      <c r="AR8" s="413"/>
      <c r="AS8" s="413"/>
      <c r="AT8" s="413"/>
      <c r="AU8" s="413"/>
      <c r="AV8" s="413"/>
      <c r="AW8" s="413"/>
      <c r="AX8" s="413"/>
      <c r="AY8" s="413"/>
      <c r="AZ8" s="413"/>
      <c r="BA8" s="413"/>
      <c r="BB8" s="413"/>
      <c r="BC8" s="413"/>
      <c r="BD8" s="413"/>
      <c r="BE8" s="413"/>
      <c r="BF8" s="606"/>
      <c r="BG8" s="607">
        <v>188898</v>
      </c>
      <c r="BH8" s="366"/>
      <c r="BI8" s="366"/>
      <c r="BJ8" s="366"/>
      <c r="BK8" s="366"/>
      <c r="BL8" s="366"/>
      <c r="BM8" s="366"/>
      <c r="BN8" s="620"/>
      <c r="BO8" s="640">
        <v>1.1000000000000001</v>
      </c>
      <c r="BP8" s="640"/>
      <c r="BQ8" s="640"/>
      <c r="BR8" s="640"/>
      <c r="BS8" s="641" t="s">
        <v>192</v>
      </c>
      <c r="BT8" s="641"/>
      <c r="BU8" s="641"/>
      <c r="BV8" s="641"/>
      <c r="BW8" s="641"/>
      <c r="BX8" s="641"/>
      <c r="BY8" s="641"/>
      <c r="BZ8" s="641"/>
      <c r="CA8" s="641"/>
      <c r="CB8" s="661"/>
      <c r="CD8" s="605" t="s">
        <v>329</v>
      </c>
      <c r="CE8" s="413"/>
      <c r="CF8" s="413"/>
      <c r="CG8" s="413"/>
      <c r="CH8" s="413"/>
      <c r="CI8" s="413"/>
      <c r="CJ8" s="413"/>
      <c r="CK8" s="413"/>
      <c r="CL8" s="413"/>
      <c r="CM8" s="413"/>
      <c r="CN8" s="413"/>
      <c r="CO8" s="413"/>
      <c r="CP8" s="413"/>
      <c r="CQ8" s="606"/>
      <c r="CR8" s="607">
        <v>23187085</v>
      </c>
      <c r="CS8" s="366"/>
      <c r="CT8" s="366"/>
      <c r="CU8" s="366"/>
      <c r="CV8" s="366"/>
      <c r="CW8" s="366"/>
      <c r="CX8" s="366"/>
      <c r="CY8" s="620"/>
      <c r="CZ8" s="640">
        <v>34.200000000000003</v>
      </c>
      <c r="DA8" s="640"/>
      <c r="DB8" s="640"/>
      <c r="DC8" s="640"/>
      <c r="DD8" s="613">
        <v>565493</v>
      </c>
      <c r="DE8" s="366"/>
      <c r="DF8" s="366"/>
      <c r="DG8" s="366"/>
      <c r="DH8" s="366"/>
      <c r="DI8" s="366"/>
      <c r="DJ8" s="366"/>
      <c r="DK8" s="366"/>
      <c r="DL8" s="366"/>
      <c r="DM8" s="366"/>
      <c r="DN8" s="366"/>
      <c r="DO8" s="366"/>
      <c r="DP8" s="620"/>
      <c r="DQ8" s="613">
        <v>12095899</v>
      </c>
      <c r="DR8" s="366"/>
      <c r="DS8" s="366"/>
      <c r="DT8" s="366"/>
      <c r="DU8" s="366"/>
      <c r="DV8" s="366"/>
      <c r="DW8" s="366"/>
      <c r="DX8" s="366"/>
      <c r="DY8" s="366"/>
      <c r="DZ8" s="366"/>
      <c r="EA8" s="366"/>
      <c r="EB8" s="366"/>
      <c r="EC8" s="638"/>
    </row>
    <row r="9" spans="2:143" ht="11.25" customHeight="1" x14ac:dyDescent="0.2">
      <c r="B9" s="605" t="s">
        <v>330</v>
      </c>
      <c r="C9" s="413"/>
      <c r="D9" s="413"/>
      <c r="E9" s="413"/>
      <c r="F9" s="413"/>
      <c r="G9" s="413"/>
      <c r="H9" s="413"/>
      <c r="I9" s="413"/>
      <c r="J9" s="413"/>
      <c r="K9" s="413"/>
      <c r="L9" s="413"/>
      <c r="M9" s="413"/>
      <c r="N9" s="413"/>
      <c r="O9" s="413"/>
      <c r="P9" s="413"/>
      <c r="Q9" s="606"/>
      <c r="R9" s="607">
        <v>114020</v>
      </c>
      <c r="S9" s="366"/>
      <c r="T9" s="366"/>
      <c r="U9" s="366"/>
      <c r="V9" s="366"/>
      <c r="W9" s="366"/>
      <c r="X9" s="366"/>
      <c r="Y9" s="620"/>
      <c r="Z9" s="640">
        <v>0.2</v>
      </c>
      <c r="AA9" s="640"/>
      <c r="AB9" s="640"/>
      <c r="AC9" s="640"/>
      <c r="AD9" s="641">
        <v>114020</v>
      </c>
      <c r="AE9" s="641"/>
      <c r="AF9" s="641"/>
      <c r="AG9" s="641"/>
      <c r="AH9" s="641"/>
      <c r="AI9" s="641"/>
      <c r="AJ9" s="641"/>
      <c r="AK9" s="641"/>
      <c r="AL9" s="610">
        <v>0.3</v>
      </c>
      <c r="AM9" s="354"/>
      <c r="AN9" s="354"/>
      <c r="AO9" s="642"/>
      <c r="AP9" s="605" t="s">
        <v>332</v>
      </c>
      <c r="AQ9" s="413"/>
      <c r="AR9" s="413"/>
      <c r="AS9" s="413"/>
      <c r="AT9" s="413"/>
      <c r="AU9" s="413"/>
      <c r="AV9" s="413"/>
      <c r="AW9" s="413"/>
      <c r="AX9" s="413"/>
      <c r="AY9" s="413"/>
      <c r="AZ9" s="413"/>
      <c r="BA9" s="413"/>
      <c r="BB9" s="413"/>
      <c r="BC9" s="413"/>
      <c r="BD9" s="413"/>
      <c r="BE9" s="413"/>
      <c r="BF9" s="606"/>
      <c r="BG9" s="607">
        <v>5131847</v>
      </c>
      <c r="BH9" s="366"/>
      <c r="BI9" s="366"/>
      <c r="BJ9" s="366"/>
      <c r="BK9" s="366"/>
      <c r="BL9" s="366"/>
      <c r="BM9" s="366"/>
      <c r="BN9" s="620"/>
      <c r="BO9" s="640">
        <v>29.8</v>
      </c>
      <c r="BP9" s="640"/>
      <c r="BQ9" s="640"/>
      <c r="BR9" s="640"/>
      <c r="BS9" s="641" t="s">
        <v>192</v>
      </c>
      <c r="BT9" s="641"/>
      <c r="BU9" s="641"/>
      <c r="BV9" s="641"/>
      <c r="BW9" s="641"/>
      <c r="BX9" s="641"/>
      <c r="BY9" s="641"/>
      <c r="BZ9" s="641"/>
      <c r="CA9" s="641"/>
      <c r="CB9" s="661"/>
      <c r="CD9" s="605" t="s">
        <v>334</v>
      </c>
      <c r="CE9" s="413"/>
      <c r="CF9" s="413"/>
      <c r="CG9" s="413"/>
      <c r="CH9" s="413"/>
      <c r="CI9" s="413"/>
      <c r="CJ9" s="413"/>
      <c r="CK9" s="413"/>
      <c r="CL9" s="413"/>
      <c r="CM9" s="413"/>
      <c r="CN9" s="413"/>
      <c r="CO9" s="413"/>
      <c r="CP9" s="413"/>
      <c r="CQ9" s="606"/>
      <c r="CR9" s="607">
        <v>7673405</v>
      </c>
      <c r="CS9" s="366"/>
      <c r="CT9" s="366"/>
      <c r="CU9" s="366"/>
      <c r="CV9" s="366"/>
      <c r="CW9" s="366"/>
      <c r="CX9" s="366"/>
      <c r="CY9" s="620"/>
      <c r="CZ9" s="640">
        <v>11.3</v>
      </c>
      <c r="DA9" s="640"/>
      <c r="DB9" s="640"/>
      <c r="DC9" s="640"/>
      <c r="DD9" s="613">
        <v>3827</v>
      </c>
      <c r="DE9" s="366"/>
      <c r="DF9" s="366"/>
      <c r="DG9" s="366"/>
      <c r="DH9" s="366"/>
      <c r="DI9" s="366"/>
      <c r="DJ9" s="366"/>
      <c r="DK9" s="366"/>
      <c r="DL9" s="366"/>
      <c r="DM9" s="366"/>
      <c r="DN9" s="366"/>
      <c r="DO9" s="366"/>
      <c r="DP9" s="620"/>
      <c r="DQ9" s="613">
        <v>7085307</v>
      </c>
      <c r="DR9" s="366"/>
      <c r="DS9" s="366"/>
      <c r="DT9" s="366"/>
      <c r="DU9" s="366"/>
      <c r="DV9" s="366"/>
      <c r="DW9" s="366"/>
      <c r="DX9" s="366"/>
      <c r="DY9" s="366"/>
      <c r="DZ9" s="366"/>
      <c r="EA9" s="366"/>
      <c r="EB9" s="366"/>
      <c r="EC9" s="638"/>
    </row>
    <row r="10" spans="2:143" ht="11.25" customHeight="1" x14ac:dyDescent="0.2">
      <c r="B10" s="605" t="s">
        <v>127</v>
      </c>
      <c r="C10" s="413"/>
      <c r="D10" s="413"/>
      <c r="E10" s="413"/>
      <c r="F10" s="413"/>
      <c r="G10" s="413"/>
      <c r="H10" s="413"/>
      <c r="I10" s="413"/>
      <c r="J10" s="413"/>
      <c r="K10" s="413"/>
      <c r="L10" s="413"/>
      <c r="M10" s="413"/>
      <c r="N10" s="413"/>
      <c r="O10" s="413"/>
      <c r="P10" s="413"/>
      <c r="Q10" s="606"/>
      <c r="R10" s="607" t="s">
        <v>192</v>
      </c>
      <c r="S10" s="366"/>
      <c r="T10" s="366"/>
      <c r="U10" s="366"/>
      <c r="V10" s="366"/>
      <c r="W10" s="366"/>
      <c r="X10" s="366"/>
      <c r="Y10" s="620"/>
      <c r="Z10" s="640" t="s">
        <v>192</v>
      </c>
      <c r="AA10" s="640"/>
      <c r="AB10" s="640"/>
      <c r="AC10" s="640"/>
      <c r="AD10" s="641" t="s">
        <v>192</v>
      </c>
      <c r="AE10" s="641"/>
      <c r="AF10" s="641"/>
      <c r="AG10" s="641"/>
      <c r="AH10" s="641"/>
      <c r="AI10" s="641"/>
      <c r="AJ10" s="641"/>
      <c r="AK10" s="641"/>
      <c r="AL10" s="610" t="s">
        <v>192</v>
      </c>
      <c r="AM10" s="354"/>
      <c r="AN10" s="354"/>
      <c r="AO10" s="642"/>
      <c r="AP10" s="605" t="s">
        <v>183</v>
      </c>
      <c r="AQ10" s="413"/>
      <c r="AR10" s="413"/>
      <c r="AS10" s="413"/>
      <c r="AT10" s="413"/>
      <c r="AU10" s="413"/>
      <c r="AV10" s="413"/>
      <c r="AW10" s="413"/>
      <c r="AX10" s="413"/>
      <c r="AY10" s="413"/>
      <c r="AZ10" s="413"/>
      <c r="BA10" s="413"/>
      <c r="BB10" s="413"/>
      <c r="BC10" s="413"/>
      <c r="BD10" s="413"/>
      <c r="BE10" s="413"/>
      <c r="BF10" s="606"/>
      <c r="BG10" s="607">
        <v>378221</v>
      </c>
      <c r="BH10" s="366"/>
      <c r="BI10" s="366"/>
      <c r="BJ10" s="366"/>
      <c r="BK10" s="366"/>
      <c r="BL10" s="366"/>
      <c r="BM10" s="366"/>
      <c r="BN10" s="620"/>
      <c r="BO10" s="640">
        <v>2.2000000000000002</v>
      </c>
      <c r="BP10" s="640"/>
      <c r="BQ10" s="640"/>
      <c r="BR10" s="640"/>
      <c r="BS10" s="641" t="s">
        <v>192</v>
      </c>
      <c r="BT10" s="641"/>
      <c r="BU10" s="641"/>
      <c r="BV10" s="641"/>
      <c r="BW10" s="641"/>
      <c r="BX10" s="641"/>
      <c r="BY10" s="641"/>
      <c r="BZ10" s="641"/>
      <c r="CA10" s="641"/>
      <c r="CB10" s="661"/>
      <c r="CD10" s="605" t="s">
        <v>219</v>
      </c>
      <c r="CE10" s="413"/>
      <c r="CF10" s="413"/>
      <c r="CG10" s="413"/>
      <c r="CH10" s="413"/>
      <c r="CI10" s="413"/>
      <c r="CJ10" s="413"/>
      <c r="CK10" s="413"/>
      <c r="CL10" s="413"/>
      <c r="CM10" s="413"/>
      <c r="CN10" s="413"/>
      <c r="CO10" s="413"/>
      <c r="CP10" s="413"/>
      <c r="CQ10" s="606"/>
      <c r="CR10" s="607">
        <v>37521</v>
      </c>
      <c r="CS10" s="366"/>
      <c r="CT10" s="366"/>
      <c r="CU10" s="366"/>
      <c r="CV10" s="366"/>
      <c r="CW10" s="366"/>
      <c r="CX10" s="366"/>
      <c r="CY10" s="620"/>
      <c r="CZ10" s="640">
        <v>0.1</v>
      </c>
      <c r="DA10" s="640"/>
      <c r="DB10" s="640"/>
      <c r="DC10" s="640"/>
      <c r="DD10" s="613" t="s">
        <v>192</v>
      </c>
      <c r="DE10" s="366"/>
      <c r="DF10" s="366"/>
      <c r="DG10" s="366"/>
      <c r="DH10" s="366"/>
      <c r="DI10" s="366"/>
      <c r="DJ10" s="366"/>
      <c r="DK10" s="366"/>
      <c r="DL10" s="366"/>
      <c r="DM10" s="366"/>
      <c r="DN10" s="366"/>
      <c r="DO10" s="366"/>
      <c r="DP10" s="620"/>
      <c r="DQ10" s="613">
        <v>17521</v>
      </c>
      <c r="DR10" s="366"/>
      <c r="DS10" s="366"/>
      <c r="DT10" s="366"/>
      <c r="DU10" s="366"/>
      <c r="DV10" s="366"/>
      <c r="DW10" s="366"/>
      <c r="DX10" s="366"/>
      <c r="DY10" s="366"/>
      <c r="DZ10" s="366"/>
      <c r="EA10" s="366"/>
      <c r="EB10" s="366"/>
      <c r="EC10" s="638"/>
    </row>
    <row r="11" spans="2:143" ht="11.25" customHeight="1" x14ac:dyDescent="0.2">
      <c r="B11" s="605" t="s">
        <v>106</v>
      </c>
      <c r="C11" s="413"/>
      <c r="D11" s="413"/>
      <c r="E11" s="413"/>
      <c r="F11" s="413"/>
      <c r="G11" s="413"/>
      <c r="H11" s="413"/>
      <c r="I11" s="413"/>
      <c r="J11" s="413"/>
      <c r="K11" s="413"/>
      <c r="L11" s="413"/>
      <c r="M11" s="413"/>
      <c r="N11" s="413"/>
      <c r="O11" s="413"/>
      <c r="P11" s="413"/>
      <c r="Q11" s="606"/>
      <c r="R11" s="607">
        <v>3348600</v>
      </c>
      <c r="S11" s="366"/>
      <c r="T11" s="366"/>
      <c r="U11" s="366"/>
      <c r="V11" s="366"/>
      <c r="W11" s="366"/>
      <c r="X11" s="366"/>
      <c r="Y11" s="620"/>
      <c r="Z11" s="610">
        <v>4.8</v>
      </c>
      <c r="AA11" s="354"/>
      <c r="AB11" s="354"/>
      <c r="AC11" s="621"/>
      <c r="AD11" s="613">
        <v>3348600</v>
      </c>
      <c r="AE11" s="366"/>
      <c r="AF11" s="366"/>
      <c r="AG11" s="366"/>
      <c r="AH11" s="366"/>
      <c r="AI11" s="366"/>
      <c r="AJ11" s="366"/>
      <c r="AK11" s="620"/>
      <c r="AL11" s="610">
        <v>8.8000000000000007</v>
      </c>
      <c r="AM11" s="354"/>
      <c r="AN11" s="354"/>
      <c r="AO11" s="642"/>
      <c r="AP11" s="605" t="s">
        <v>336</v>
      </c>
      <c r="AQ11" s="413"/>
      <c r="AR11" s="413"/>
      <c r="AS11" s="413"/>
      <c r="AT11" s="413"/>
      <c r="AU11" s="413"/>
      <c r="AV11" s="413"/>
      <c r="AW11" s="413"/>
      <c r="AX11" s="413"/>
      <c r="AY11" s="413"/>
      <c r="AZ11" s="413"/>
      <c r="BA11" s="413"/>
      <c r="BB11" s="413"/>
      <c r="BC11" s="413"/>
      <c r="BD11" s="413"/>
      <c r="BE11" s="413"/>
      <c r="BF11" s="606"/>
      <c r="BG11" s="607">
        <v>712257</v>
      </c>
      <c r="BH11" s="366"/>
      <c r="BI11" s="366"/>
      <c r="BJ11" s="366"/>
      <c r="BK11" s="366"/>
      <c r="BL11" s="366"/>
      <c r="BM11" s="366"/>
      <c r="BN11" s="620"/>
      <c r="BO11" s="640">
        <v>4.0999999999999996</v>
      </c>
      <c r="BP11" s="640"/>
      <c r="BQ11" s="640"/>
      <c r="BR11" s="640"/>
      <c r="BS11" s="641">
        <v>195657</v>
      </c>
      <c r="BT11" s="641"/>
      <c r="BU11" s="641"/>
      <c r="BV11" s="641"/>
      <c r="BW11" s="641"/>
      <c r="BX11" s="641"/>
      <c r="BY11" s="641"/>
      <c r="BZ11" s="641"/>
      <c r="CA11" s="641"/>
      <c r="CB11" s="661"/>
      <c r="CD11" s="605" t="s">
        <v>339</v>
      </c>
      <c r="CE11" s="413"/>
      <c r="CF11" s="413"/>
      <c r="CG11" s="413"/>
      <c r="CH11" s="413"/>
      <c r="CI11" s="413"/>
      <c r="CJ11" s="413"/>
      <c r="CK11" s="413"/>
      <c r="CL11" s="413"/>
      <c r="CM11" s="413"/>
      <c r="CN11" s="413"/>
      <c r="CO11" s="413"/>
      <c r="CP11" s="413"/>
      <c r="CQ11" s="606"/>
      <c r="CR11" s="607">
        <v>2547972</v>
      </c>
      <c r="CS11" s="366"/>
      <c r="CT11" s="366"/>
      <c r="CU11" s="366"/>
      <c r="CV11" s="366"/>
      <c r="CW11" s="366"/>
      <c r="CX11" s="366"/>
      <c r="CY11" s="620"/>
      <c r="CZ11" s="640">
        <v>3.8</v>
      </c>
      <c r="DA11" s="640"/>
      <c r="DB11" s="640"/>
      <c r="DC11" s="640"/>
      <c r="DD11" s="613">
        <v>358780</v>
      </c>
      <c r="DE11" s="366"/>
      <c r="DF11" s="366"/>
      <c r="DG11" s="366"/>
      <c r="DH11" s="366"/>
      <c r="DI11" s="366"/>
      <c r="DJ11" s="366"/>
      <c r="DK11" s="366"/>
      <c r="DL11" s="366"/>
      <c r="DM11" s="366"/>
      <c r="DN11" s="366"/>
      <c r="DO11" s="366"/>
      <c r="DP11" s="620"/>
      <c r="DQ11" s="613">
        <v>1638233</v>
      </c>
      <c r="DR11" s="366"/>
      <c r="DS11" s="366"/>
      <c r="DT11" s="366"/>
      <c r="DU11" s="366"/>
      <c r="DV11" s="366"/>
      <c r="DW11" s="366"/>
      <c r="DX11" s="366"/>
      <c r="DY11" s="366"/>
      <c r="DZ11" s="366"/>
      <c r="EA11" s="366"/>
      <c r="EB11" s="366"/>
      <c r="EC11" s="638"/>
    </row>
    <row r="12" spans="2:143" ht="11.25" customHeight="1" x14ac:dyDescent="0.2">
      <c r="B12" s="605" t="s">
        <v>142</v>
      </c>
      <c r="C12" s="413"/>
      <c r="D12" s="413"/>
      <c r="E12" s="413"/>
      <c r="F12" s="413"/>
      <c r="G12" s="413"/>
      <c r="H12" s="413"/>
      <c r="I12" s="413"/>
      <c r="J12" s="413"/>
      <c r="K12" s="413"/>
      <c r="L12" s="413"/>
      <c r="M12" s="413"/>
      <c r="N12" s="413"/>
      <c r="O12" s="413"/>
      <c r="P12" s="413"/>
      <c r="Q12" s="606"/>
      <c r="R12" s="607">
        <v>10847</v>
      </c>
      <c r="S12" s="366"/>
      <c r="T12" s="366"/>
      <c r="U12" s="366"/>
      <c r="V12" s="366"/>
      <c r="W12" s="366"/>
      <c r="X12" s="366"/>
      <c r="Y12" s="620"/>
      <c r="Z12" s="640">
        <v>0</v>
      </c>
      <c r="AA12" s="640"/>
      <c r="AB12" s="640"/>
      <c r="AC12" s="640"/>
      <c r="AD12" s="641">
        <v>10847</v>
      </c>
      <c r="AE12" s="641"/>
      <c r="AF12" s="641"/>
      <c r="AG12" s="641"/>
      <c r="AH12" s="641"/>
      <c r="AI12" s="641"/>
      <c r="AJ12" s="641"/>
      <c r="AK12" s="641"/>
      <c r="AL12" s="610">
        <v>0</v>
      </c>
      <c r="AM12" s="354"/>
      <c r="AN12" s="354"/>
      <c r="AO12" s="642"/>
      <c r="AP12" s="605" t="s">
        <v>340</v>
      </c>
      <c r="AQ12" s="413"/>
      <c r="AR12" s="413"/>
      <c r="AS12" s="413"/>
      <c r="AT12" s="413"/>
      <c r="AU12" s="413"/>
      <c r="AV12" s="413"/>
      <c r="AW12" s="413"/>
      <c r="AX12" s="413"/>
      <c r="AY12" s="413"/>
      <c r="AZ12" s="413"/>
      <c r="BA12" s="413"/>
      <c r="BB12" s="413"/>
      <c r="BC12" s="413"/>
      <c r="BD12" s="413"/>
      <c r="BE12" s="413"/>
      <c r="BF12" s="606"/>
      <c r="BG12" s="607">
        <v>8299052</v>
      </c>
      <c r="BH12" s="366"/>
      <c r="BI12" s="366"/>
      <c r="BJ12" s="366"/>
      <c r="BK12" s="366"/>
      <c r="BL12" s="366"/>
      <c r="BM12" s="366"/>
      <c r="BN12" s="620"/>
      <c r="BO12" s="640">
        <v>48.2</v>
      </c>
      <c r="BP12" s="640"/>
      <c r="BQ12" s="640"/>
      <c r="BR12" s="640"/>
      <c r="BS12" s="641" t="s">
        <v>192</v>
      </c>
      <c r="BT12" s="641"/>
      <c r="BU12" s="641"/>
      <c r="BV12" s="641"/>
      <c r="BW12" s="641"/>
      <c r="BX12" s="641"/>
      <c r="BY12" s="641"/>
      <c r="BZ12" s="641"/>
      <c r="CA12" s="641"/>
      <c r="CB12" s="661"/>
      <c r="CD12" s="605" t="s">
        <v>92</v>
      </c>
      <c r="CE12" s="413"/>
      <c r="CF12" s="413"/>
      <c r="CG12" s="413"/>
      <c r="CH12" s="413"/>
      <c r="CI12" s="413"/>
      <c r="CJ12" s="413"/>
      <c r="CK12" s="413"/>
      <c r="CL12" s="413"/>
      <c r="CM12" s="413"/>
      <c r="CN12" s="413"/>
      <c r="CO12" s="413"/>
      <c r="CP12" s="413"/>
      <c r="CQ12" s="606"/>
      <c r="CR12" s="607">
        <v>1708427</v>
      </c>
      <c r="CS12" s="366"/>
      <c r="CT12" s="366"/>
      <c r="CU12" s="366"/>
      <c r="CV12" s="366"/>
      <c r="CW12" s="366"/>
      <c r="CX12" s="366"/>
      <c r="CY12" s="620"/>
      <c r="CZ12" s="640">
        <v>2.5</v>
      </c>
      <c r="DA12" s="640"/>
      <c r="DB12" s="640"/>
      <c r="DC12" s="640"/>
      <c r="DD12" s="613">
        <v>84859</v>
      </c>
      <c r="DE12" s="366"/>
      <c r="DF12" s="366"/>
      <c r="DG12" s="366"/>
      <c r="DH12" s="366"/>
      <c r="DI12" s="366"/>
      <c r="DJ12" s="366"/>
      <c r="DK12" s="366"/>
      <c r="DL12" s="366"/>
      <c r="DM12" s="366"/>
      <c r="DN12" s="366"/>
      <c r="DO12" s="366"/>
      <c r="DP12" s="620"/>
      <c r="DQ12" s="613">
        <v>910481</v>
      </c>
      <c r="DR12" s="366"/>
      <c r="DS12" s="366"/>
      <c r="DT12" s="366"/>
      <c r="DU12" s="366"/>
      <c r="DV12" s="366"/>
      <c r="DW12" s="366"/>
      <c r="DX12" s="366"/>
      <c r="DY12" s="366"/>
      <c r="DZ12" s="366"/>
      <c r="EA12" s="366"/>
      <c r="EB12" s="366"/>
      <c r="EC12" s="638"/>
    </row>
    <row r="13" spans="2:143" ht="11.25" customHeight="1" x14ac:dyDescent="0.2">
      <c r="B13" s="605" t="s">
        <v>341</v>
      </c>
      <c r="C13" s="413"/>
      <c r="D13" s="413"/>
      <c r="E13" s="413"/>
      <c r="F13" s="413"/>
      <c r="G13" s="413"/>
      <c r="H13" s="413"/>
      <c r="I13" s="413"/>
      <c r="J13" s="413"/>
      <c r="K13" s="413"/>
      <c r="L13" s="413"/>
      <c r="M13" s="413"/>
      <c r="N13" s="413"/>
      <c r="O13" s="413"/>
      <c r="P13" s="413"/>
      <c r="Q13" s="606"/>
      <c r="R13" s="607" t="s">
        <v>192</v>
      </c>
      <c r="S13" s="366"/>
      <c r="T13" s="366"/>
      <c r="U13" s="366"/>
      <c r="V13" s="366"/>
      <c r="W13" s="366"/>
      <c r="X13" s="366"/>
      <c r="Y13" s="620"/>
      <c r="Z13" s="640" t="s">
        <v>192</v>
      </c>
      <c r="AA13" s="640"/>
      <c r="AB13" s="640"/>
      <c r="AC13" s="640"/>
      <c r="AD13" s="641" t="s">
        <v>192</v>
      </c>
      <c r="AE13" s="641"/>
      <c r="AF13" s="641"/>
      <c r="AG13" s="641"/>
      <c r="AH13" s="641"/>
      <c r="AI13" s="641"/>
      <c r="AJ13" s="641"/>
      <c r="AK13" s="641"/>
      <c r="AL13" s="610" t="s">
        <v>192</v>
      </c>
      <c r="AM13" s="354"/>
      <c r="AN13" s="354"/>
      <c r="AO13" s="642"/>
      <c r="AP13" s="605" t="s">
        <v>343</v>
      </c>
      <c r="AQ13" s="413"/>
      <c r="AR13" s="413"/>
      <c r="AS13" s="413"/>
      <c r="AT13" s="413"/>
      <c r="AU13" s="413"/>
      <c r="AV13" s="413"/>
      <c r="AW13" s="413"/>
      <c r="AX13" s="413"/>
      <c r="AY13" s="413"/>
      <c r="AZ13" s="413"/>
      <c r="BA13" s="413"/>
      <c r="BB13" s="413"/>
      <c r="BC13" s="413"/>
      <c r="BD13" s="413"/>
      <c r="BE13" s="413"/>
      <c r="BF13" s="606"/>
      <c r="BG13" s="607">
        <v>8270607</v>
      </c>
      <c r="BH13" s="366"/>
      <c r="BI13" s="366"/>
      <c r="BJ13" s="366"/>
      <c r="BK13" s="366"/>
      <c r="BL13" s="366"/>
      <c r="BM13" s="366"/>
      <c r="BN13" s="620"/>
      <c r="BO13" s="640">
        <v>48.1</v>
      </c>
      <c r="BP13" s="640"/>
      <c r="BQ13" s="640"/>
      <c r="BR13" s="640"/>
      <c r="BS13" s="641" t="s">
        <v>192</v>
      </c>
      <c r="BT13" s="641"/>
      <c r="BU13" s="641"/>
      <c r="BV13" s="641"/>
      <c r="BW13" s="641"/>
      <c r="BX13" s="641"/>
      <c r="BY13" s="641"/>
      <c r="BZ13" s="641"/>
      <c r="CA13" s="641"/>
      <c r="CB13" s="661"/>
      <c r="CD13" s="605" t="s">
        <v>345</v>
      </c>
      <c r="CE13" s="413"/>
      <c r="CF13" s="413"/>
      <c r="CG13" s="413"/>
      <c r="CH13" s="413"/>
      <c r="CI13" s="413"/>
      <c r="CJ13" s="413"/>
      <c r="CK13" s="413"/>
      <c r="CL13" s="413"/>
      <c r="CM13" s="413"/>
      <c r="CN13" s="413"/>
      <c r="CO13" s="413"/>
      <c r="CP13" s="413"/>
      <c r="CQ13" s="606"/>
      <c r="CR13" s="607">
        <v>7693283</v>
      </c>
      <c r="CS13" s="366"/>
      <c r="CT13" s="366"/>
      <c r="CU13" s="366"/>
      <c r="CV13" s="366"/>
      <c r="CW13" s="366"/>
      <c r="CX13" s="366"/>
      <c r="CY13" s="620"/>
      <c r="CZ13" s="640">
        <v>11.3</v>
      </c>
      <c r="DA13" s="640"/>
      <c r="DB13" s="640"/>
      <c r="DC13" s="640"/>
      <c r="DD13" s="613">
        <v>3645623</v>
      </c>
      <c r="DE13" s="366"/>
      <c r="DF13" s="366"/>
      <c r="DG13" s="366"/>
      <c r="DH13" s="366"/>
      <c r="DI13" s="366"/>
      <c r="DJ13" s="366"/>
      <c r="DK13" s="366"/>
      <c r="DL13" s="366"/>
      <c r="DM13" s="366"/>
      <c r="DN13" s="366"/>
      <c r="DO13" s="366"/>
      <c r="DP13" s="620"/>
      <c r="DQ13" s="613">
        <v>3743019</v>
      </c>
      <c r="DR13" s="366"/>
      <c r="DS13" s="366"/>
      <c r="DT13" s="366"/>
      <c r="DU13" s="366"/>
      <c r="DV13" s="366"/>
      <c r="DW13" s="366"/>
      <c r="DX13" s="366"/>
      <c r="DY13" s="366"/>
      <c r="DZ13" s="366"/>
      <c r="EA13" s="366"/>
      <c r="EB13" s="366"/>
      <c r="EC13" s="638"/>
    </row>
    <row r="14" spans="2:143" ht="11.25" customHeight="1" x14ac:dyDescent="0.2">
      <c r="B14" s="605" t="s">
        <v>317</v>
      </c>
      <c r="C14" s="413"/>
      <c r="D14" s="413"/>
      <c r="E14" s="413"/>
      <c r="F14" s="413"/>
      <c r="G14" s="413"/>
      <c r="H14" s="413"/>
      <c r="I14" s="413"/>
      <c r="J14" s="413"/>
      <c r="K14" s="413"/>
      <c r="L14" s="413"/>
      <c r="M14" s="413"/>
      <c r="N14" s="413"/>
      <c r="O14" s="413"/>
      <c r="P14" s="413"/>
      <c r="Q14" s="606"/>
      <c r="R14" s="607" t="s">
        <v>192</v>
      </c>
      <c r="S14" s="366"/>
      <c r="T14" s="366"/>
      <c r="U14" s="366"/>
      <c r="V14" s="366"/>
      <c r="W14" s="366"/>
      <c r="X14" s="366"/>
      <c r="Y14" s="620"/>
      <c r="Z14" s="640" t="s">
        <v>192</v>
      </c>
      <c r="AA14" s="640"/>
      <c r="AB14" s="640"/>
      <c r="AC14" s="640"/>
      <c r="AD14" s="641" t="s">
        <v>192</v>
      </c>
      <c r="AE14" s="641"/>
      <c r="AF14" s="641"/>
      <c r="AG14" s="641"/>
      <c r="AH14" s="641"/>
      <c r="AI14" s="641"/>
      <c r="AJ14" s="641"/>
      <c r="AK14" s="641"/>
      <c r="AL14" s="610" t="s">
        <v>192</v>
      </c>
      <c r="AM14" s="354"/>
      <c r="AN14" s="354"/>
      <c r="AO14" s="642"/>
      <c r="AP14" s="605" t="s">
        <v>209</v>
      </c>
      <c r="AQ14" s="413"/>
      <c r="AR14" s="413"/>
      <c r="AS14" s="413"/>
      <c r="AT14" s="413"/>
      <c r="AU14" s="413"/>
      <c r="AV14" s="413"/>
      <c r="AW14" s="413"/>
      <c r="AX14" s="413"/>
      <c r="AY14" s="413"/>
      <c r="AZ14" s="413"/>
      <c r="BA14" s="413"/>
      <c r="BB14" s="413"/>
      <c r="BC14" s="413"/>
      <c r="BD14" s="413"/>
      <c r="BE14" s="413"/>
      <c r="BF14" s="606"/>
      <c r="BG14" s="607">
        <v>516503</v>
      </c>
      <c r="BH14" s="366"/>
      <c r="BI14" s="366"/>
      <c r="BJ14" s="366"/>
      <c r="BK14" s="366"/>
      <c r="BL14" s="366"/>
      <c r="BM14" s="366"/>
      <c r="BN14" s="620"/>
      <c r="BO14" s="640">
        <v>3</v>
      </c>
      <c r="BP14" s="640"/>
      <c r="BQ14" s="640"/>
      <c r="BR14" s="640"/>
      <c r="BS14" s="641" t="s">
        <v>192</v>
      </c>
      <c r="BT14" s="641"/>
      <c r="BU14" s="641"/>
      <c r="BV14" s="641"/>
      <c r="BW14" s="641"/>
      <c r="BX14" s="641"/>
      <c r="BY14" s="641"/>
      <c r="BZ14" s="641"/>
      <c r="CA14" s="641"/>
      <c r="CB14" s="661"/>
      <c r="CD14" s="605" t="s">
        <v>68</v>
      </c>
      <c r="CE14" s="413"/>
      <c r="CF14" s="413"/>
      <c r="CG14" s="413"/>
      <c r="CH14" s="413"/>
      <c r="CI14" s="413"/>
      <c r="CJ14" s="413"/>
      <c r="CK14" s="413"/>
      <c r="CL14" s="413"/>
      <c r="CM14" s="413"/>
      <c r="CN14" s="413"/>
      <c r="CO14" s="413"/>
      <c r="CP14" s="413"/>
      <c r="CQ14" s="606"/>
      <c r="CR14" s="607">
        <v>2322562</v>
      </c>
      <c r="CS14" s="366"/>
      <c r="CT14" s="366"/>
      <c r="CU14" s="366"/>
      <c r="CV14" s="366"/>
      <c r="CW14" s="366"/>
      <c r="CX14" s="366"/>
      <c r="CY14" s="620"/>
      <c r="CZ14" s="640">
        <v>3.4</v>
      </c>
      <c r="DA14" s="640"/>
      <c r="DB14" s="640"/>
      <c r="DC14" s="640"/>
      <c r="DD14" s="613">
        <v>110874</v>
      </c>
      <c r="DE14" s="366"/>
      <c r="DF14" s="366"/>
      <c r="DG14" s="366"/>
      <c r="DH14" s="366"/>
      <c r="DI14" s="366"/>
      <c r="DJ14" s="366"/>
      <c r="DK14" s="366"/>
      <c r="DL14" s="366"/>
      <c r="DM14" s="366"/>
      <c r="DN14" s="366"/>
      <c r="DO14" s="366"/>
      <c r="DP14" s="620"/>
      <c r="DQ14" s="613">
        <v>2219235</v>
      </c>
      <c r="DR14" s="366"/>
      <c r="DS14" s="366"/>
      <c r="DT14" s="366"/>
      <c r="DU14" s="366"/>
      <c r="DV14" s="366"/>
      <c r="DW14" s="366"/>
      <c r="DX14" s="366"/>
      <c r="DY14" s="366"/>
      <c r="DZ14" s="366"/>
      <c r="EA14" s="366"/>
      <c r="EB14" s="366"/>
      <c r="EC14" s="638"/>
    </row>
    <row r="15" spans="2:143" ht="11.25" customHeight="1" x14ac:dyDescent="0.2">
      <c r="B15" s="605" t="s">
        <v>346</v>
      </c>
      <c r="C15" s="413"/>
      <c r="D15" s="413"/>
      <c r="E15" s="413"/>
      <c r="F15" s="413"/>
      <c r="G15" s="413"/>
      <c r="H15" s="413"/>
      <c r="I15" s="413"/>
      <c r="J15" s="413"/>
      <c r="K15" s="413"/>
      <c r="L15" s="413"/>
      <c r="M15" s="413"/>
      <c r="N15" s="413"/>
      <c r="O15" s="413"/>
      <c r="P15" s="413"/>
      <c r="Q15" s="606"/>
      <c r="R15" s="607">
        <v>84651</v>
      </c>
      <c r="S15" s="366"/>
      <c r="T15" s="366"/>
      <c r="U15" s="366"/>
      <c r="V15" s="366"/>
      <c r="W15" s="366"/>
      <c r="X15" s="366"/>
      <c r="Y15" s="620"/>
      <c r="Z15" s="640">
        <v>0.1</v>
      </c>
      <c r="AA15" s="640"/>
      <c r="AB15" s="640"/>
      <c r="AC15" s="640"/>
      <c r="AD15" s="641">
        <v>84651</v>
      </c>
      <c r="AE15" s="641"/>
      <c r="AF15" s="641"/>
      <c r="AG15" s="641"/>
      <c r="AH15" s="641"/>
      <c r="AI15" s="641"/>
      <c r="AJ15" s="641"/>
      <c r="AK15" s="641"/>
      <c r="AL15" s="610">
        <v>0.2</v>
      </c>
      <c r="AM15" s="354"/>
      <c r="AN15" s="354"/>
      <c r="AO15" s="642"/>
      <c r="AP15" s="605" t="s">
        <v>347</v>
      </c>
      <c r="AQ15" s="413"/>
      <c r="AR15" s="413"/>
      <c r="AS15" s="413"/>
      <c r="AT15" s="413"/>
      <c r="AU15" s="413"/>
      <c r="AV15" s="413"/>
      <c r="AW15" s="413"/>
      <c r="AX15" s="413"/>
      <c r="AY15" s="413"/>
      <c r="AZ15" s="413"/>
      <c r="BA15" s="413"/>
      <c r="BB15" s="413"/>
      <c r="BC15" s="413"/>
      <c r="BD15" s="413"/>
      <c r="BE15" s="413"/>
      <c r="BF15" s="606"/>
      <c r="BG15" s="607">
        <v>1125318</v>
      </c>
      <c r="BH15" s="366"/>
      <c r="BI15" s="366"/>
      <c r="BJ15" s="366"/>
      <c r="BK15" s="366"/>
      <c r="BL15" s="366"/>
      <c r="BM15" s="366"/>
      <c r="BN15" s="620"/>
      <c r="BO15" s="640">
        <v>6.5</v>
      </c>
      <c r="BP15" s="640"/>
      <c r="BQ15" s="640"/>
      <c r="BR15" s="640"/>
      <c r="BS15" s="641" t="s">
        <v>192</v>
      </c>
      <c r="BT15" s="641"/>
      <c r="BU15" s="641"/>
      <c r="BV15" s="641"/>
      <c r="BW15" s="641"/>
      <c r="BX15" s="641"/>
      <c r="BY15" s="641"/>
      <c r="BZ15" s="641"/>
      <c r="CA15" s="641"/>
      <c r="CB15" s="661"/>
      <c r="CD15" s="605" t="s">
        <v>349</v>
      </c>
      <c r="CE15" s="413"/>
      <c r="CF15" s="413"/>
      <c r="CG15" s="413"/>
      <c r="CH15" s="413"/>
      <c r="CI15" s="413"/>
      <c r="CJ15" s="413"/>
      <c r="CK15" s="413"/>
      <c r="CL15" s="413"/>
      <c r="CM15" s="413"/>
      <c r="CN15" s="413"/>
      <c r="CO15" s="413"/>
      <c r="CP15" s="413"/>
      <c r="CQ15" s="606"/>
      <c r="CR15" s="607">
        <v>7251655</v>
      </c>
      <c r="CS15" s="366"/>
      <c r="CT15" s="366"/>
      <c r="CU15" s="366"/>
      <c r="CV15" s="366"/>
      <c r="CW15" s="366"/>
      <c r="CX15" s="366"/>
      <c r="CY15" s="620"/>
      <c r="CZ15" s="640">
        <v>10.7</v>
      </c>
      <c r="DA15" s="640"/>
      <c r="DB15" s="640"/>
      <c r="DC15" s="640"/>
      <c r="DD15" s="613">
        <v>1058417</v>
      </c>
      <c r="DE15" s="366"/>
      <c r="DF15" s="366"/>
      <c r="DG15" s="366"/>
      <c r="DH15" s="366"/>
      <c r="DI15" s="366"/>
      <c r="DJ15" s="366"/>
      <c r="DK15" s="366"/>
      <c r="DL15" s="366"/>
      <c r="DM15" s="366"/>
      <c r="DN15" s="366"/>
      <c r="DO15" s="366"/>
      <c r="DP15" s="620"/>
      <c r="DQ15" s="613">
        <v>4658151</v>
      </c>
      <c r="DR15" s="366"/>
      <c r="DS15" s="366"/>
      <c r="DT15" s="366"/>
      <c r="DU15" s="366"/>
      <c r="DV15" s="366"/>
      <c r="DW15" s="366"/>
      <c r="DX15" s="366"/>
      <c r="DY15" s="366"/>
      <c r="DZ15" s="366"/>
      <c r="EA15" s="366"/>
      <c r="EB15" s="366"/>
      <c r="EC15" s="638"/>
    </row>
    <row r="16" spans="2:143" ht="11.25" customHeight="1" x14ac:dyDescent="0.2">
      <c r="B16" s="605" t="s">
        <v>350</v>
      </c>
      <c r="C16" s="413"/>
      <c r="D16" s="413"/>
      <c r="E16" s="413"/>
      <c r="F16" s="413"/>
      <c r="G16" s="413"/>
      <c r="H16" s="413"/>
      <c r="I16" s="413"/>
      <c r="J16" s="413"/>
      <c r="K16" s="413"/>
      <c r="L16" s="413"/>
      <c r="M16" s="413"/>
      <c r="N16" s="413"/>
      <c r="O16" s="413"/>
      <c r="P16" s="413"/>
      <c r="Q16" s="606"/>
      <c r="R16" s="607">
        <v>339814</v>
      </c>
      <c r="S16" s="366"/>
      <c r="T16" s="366"/>
      <c r="U16" s="366"/>
      <c r="V16" s="366"/>
      <c r="W16" s="366"/>
      <c r="X16" s="366"/>
      <c r="Y16" s="620"/>
      <c r="Z16" s="640">
        <v>0.5</v>
      </c>
      <c r="AA16" s="640"/>
      <c r="AB16" s="640"/>
      <c r="AC16" s="640"/>
      <c r="AD16" s="641">
        <v>339814</v>
      </c>
      <c r="AE16" s="641"/>
      <c r="AF16" s="641"/>
      <c r="AG16" s="641"/>
      <c r="AH16" s="641"/>
      <c r="AI16" s="641"/>
      <c r="AJ16" s="641"/>
      <c r="AK16" s="641"/>
      <c r="AL16" s="610">
        <v>0.9</v>
      </c>
      <c r="AM16" s="354"/>
      <c r="AN16" s="354"/>
      <c r="AO16" s="642"/>
      <c r="AP16" s="605" t="s">
        <v>351</v>
      </c>
      <c r="AQ16" s="413"/>
      <c r="AR16" s="413"/>
      <c r="AS16" s="413"/>
      <c r="AT16" s="413"/>
      <c r="AU16" s="413"/>
      <c r="AV16" s="413"/>
      <c r="AW16" s="413"/>
      <c r="AX16" s="413"/>
      <c r="AY16" s="413"/>
      <c r="AZ16" s="413"/>
      <c r="BA16" s="413"/>
      <c r="BB16" s="413"/>
      <c r="BC16" s="413"/>
      <c r="BD16" s="413"/>
      <c r="BE16" s="413"/>
      <c r="BF16" s="606"/>
      <c r="BG16" s="607" t="s">
        <v>192</v>
      </c>
      <c r="BH16" s="366"/>
      <c r="BI16" s="366"/>
      <c r="BJ16" s="366"/>
      <c r="BK16" s="366"/>
      <c r="BL16" s="366"/>
      <c r="BM16" s="366"/>
      <c r="BN16" s="620"/>
      <c r="BO16" s="640" t="s">
        <v>192</v>
      </c>
      <c r="BP16" s="640"/>
      <c r="BQ16" s="640"/>
      <c r="BR16" s="640"/>
      <c r="BS16" s="641" t="s">
        <v>192</v>
      </c>
      <c r="BT16" s="641"/>
      <c r="BU16" s="641"/>
      <c r="BV16" s="641"/>
      <c r="BW16" s="641"/>
      <c r="BX16" s="641"/>
      <c r="BY16" s="641"/>
      <c r="BZ16" s="641"/>
      <c r="CA16" s="641"/>
      <c r="CB16" s="661"/>
      <c r="CD16" s="605" t="s">
        <v>352</v>
      </c>
      <c r="CE16" s="413"/>
      <c r="CF16" s="413"/>
      <c r="CG16" s="413"/>
      <c r="CH16" s="413"/>
      <c r="CI16" s="413"/>
      <c r="CJ16" s="413"/>
      <c r="CK16" s="413"/>
      <c r="CL16" s="413"/>
      <c r="CM16" s="413"/>
      <c r="CN16" s="413"/>
      <c r="CO16" s="413"/>
      <c r="CP16" s="413"/>
      <c r="CQ16" s="606"/>
      <c r="CR16" s="607">
        <v>346033</v>
      </c>
      <c r="CS16" s="366"/>
      <c r="CT16" s="366"/>
      <c r="CU16" s="366"/>
      <c r="CV16" s="366"/>
      <c r="CW16" s="366"/>
      <c r="CX16" s="366"/>
      <c r="CY16" s="620"/>
      <c r="CZ16" s="640">
        <v>0.5</v>
      </c>
      <c r="DA16" s="640"/>
      <c r="DB16" s="640"/>
      <c r="DC16" s="640"/>
      <c r="DD16" s="613" t="s">
        <v>192</v>
      </c>
      <c r="DE16" s="366"/>
      <c r="DF16" s="366"/>
      <c r="DG16" s="366"/>
      <c r="DH16" s="366"/>
      <c r="DI16" s="366"/>
      <c r="DJ16" s="366"/>
      <c r="DK16" s="366"/>
      <c r="DL16" s="366"/>
      <c r="DM16" s="366"/>
      <c r="DN16" s="366"/>
      <c r="DO16" s="366"/>
      <c r="DP16" s="620"/>
      <c r="DQ16" s="613">
        <v>31112</v>
      </c>
      <c r="DR16" s="366"/>
      <c r="DS16" s="366"/>
      <c r="DT16" s="366"/>
      <c r="DU16" s="366"/>
      <c r="DV16" s="366"/>
      <c r="DW16" s="366"/>
      <c r="DX16" s="366"/>
      <c r="DY16" s="366"/>
      <c r="DZ16" s="366"/>
      <c r="EA16" s="366"/>
      <c r="EB16" s="366"/>
      <c r="EC16" s="638"/>
    </row>
    <row r="17" spans="2:133" ht="11.25" customHeight="1" x14ac:dyDescent="0.2">
      <c r="B17" s="605" t="s">
        <v>353</v>
      </c>
      <c r="C17" s="413"/>
      <c r="D17" s="413"/>
      <c r="E17" s="413"/>
      <c r="F17" s="413"/>
      <c r="G17" s="413"/>
      <c r="H17" s="413"/>
      <c r="I17" s="413"/>
      <c r="J17" s="413"/>
      <c r="K17" s="413"/>
      <c r="L17" s="413"/>
      <c r="M17" s="413"/>
      <c r="N17" s="413"/>
      <c r="O17" s="413"/>
      <c r="P17" s="413"/>
      <c r="Q17" s="606"/>
      <c r="R17" s="607">
        <v>679455</v>
      </c>
      <c r="S17" s="366"/>
      <c r="T17" s="366"/>
      <c r="U17" s="366"/>
      <c r="V17" s="366"/>
      <c r="W17" s="366"/>
      <c r="X17" s="366"/>
      <c r="Y17" s="620"/>
      <c r="Z17" s="640">
        <v>1</v>
      </c>
      <c r="AA17" s="640"/>
      <c r="AB17" s="640"/>
      <c r="AC17" s="640"/>
      <c r="AD17" s="641">
        <v>679455</v>
      </c>
      <c r="AE17" s="641"/>
      <c r="AF17" s="641"/>
      <c r="AG17" s="641"/>
      <c r="AH17" s="641"/>
      <c r="AI17" s="641"/>
      <c r="AJ17" s="641"/>
      <c r="AK17" s="641"/>
      <c r="AL17" s="610">
        <v>1.8</v>
      </c>
      <c r="AM17" s="354"/>
      <c r="AN17" s="354"/>
      <c r="AO17" s="642"/>
      <c r="AP17" s="605" t="s">
        <v>354</v>
      </c>
      <c r="AQ17" s="413"/>
      <c r="AR17" s="413"/>
      <c r="AS17" s="413"/>
      <c r="AT17" s="413"/>
      <c r="AU17" s="413"/>
      <c r="AV17" s="413"/>
      <c r="AW17" s="413"/>
      <c r="AX17" s="413"/>
      <c r="AY17" s="413"/>
      <c r="AZ17" s="413"/>
      <c r="BA17" s="413"/>
      <c r="BB17" s="413"/>
      <c r="BC17" s="413"/>
      <c r="BD17" s="413"/>
      <c r="BE17" s="413"/>
      <c r="BF17" s="606"/>
      <c r="BG17" s="607" t="s">
        <v>192</v>
      </c>
      <c r="BH17" s="366"/>
      <c r="BI17" s="366"/>
      <c r="BJ17" s="366"/>
      <c r="BK17" s="366"/>
      <c r="BL17" s="366"/>
      <c r="BM17" s="366"/>
      <c r="BN17" s="620"/>
      <c r="BO17" s="640" t="s">
        <v>192</v>
      </c>
      <c r="BP17" s="640"/>
      <c r="BQ17" s="640"/>
      <c r="BR17" s="640"/>
      <c r="BS17" s="641" t="s">
        <v>192</v>
      </c>
      <c r="BT17" s="641"/>
      <c r="BU17" s="641"/>
      <c r="BV17" s="641"/>
      <c r="BW17" s="641"/>
      <c r="BX17" s="641"/>
      <c r="BY17" s="641"/>
      <c r="BZ17" s="641"/>
      <c r="CA17" s="641"/>
      <c r="CB17" s="661"/>
      <c r="CD17" s="605" t="s">
        <v>356</v>
      </c>
      <c r="CE17" s="413"/>
      <c r="CF17" s="413"/>
      <c r="CG17" s="413"/>
      <c r="CH17" s="413"/>
      <c r="CI17" s="413"/>
      <c r="CJ17" s="413"/>
      <c r="CK17" s="413"/>
      <c r="CL17" s="413"/>
      <c r="CM17" s="413"/>
      <c r="CN17" s="413"/>
      <c r="CO17" s="413"/>
      <c r="CP17" s="413"/>
      <c r="CQ17" s="606"/>
      <c r="CR17" s="607">
        <v>7409329</v>
      </c>
      <c r="CS17" s="366"/>
      <c r="CT17" s="366"/>
      <c r="CU17" s="366"/>
      <c r="CV17" s="366"/>
      <c r="CW17" s="366"/>
      <c r="CX17" s="366"/>
      <c r="CY17" s="620"/>
      <c r="CZ17" s="640">
        <v>10.9</v>
      </c>
      <c r="DA17" s="640"/>
      <c r="DB17" s="640"/>
      <c r="DC17" s="640"/>
      <c r="DD17" s="613" t="s">
        <v>192</v>
      </c>
      <c r="DE17" s="366"/>
      <c r="DF17" s="366"/>
      <c r="DG17" s="366"/>
      <c r="DH17" s="366"/>
      <c r="DI17" s="366"/>
      <c r="DJ17" s="366"/>
      <c r="DK17" s="366"/>
      <c r="DL17" s="366"/>
      <c r="DM17" s="366"/>
      <c r="DN17" s="366"/>
      <c r="DO17" s="366"/>
      <c r="DP17" s="620"/>
      <c r="DQ17" s="613">
        <v>7148046</v>
      </c>
      <c r="DR17" s="366"/>
      <c r="DS17" s="366"/>
      <c r="DT17" s="366"/>
      <c r="DU17" s="366"/>
      <c r="DV17" s="366"/>
      <c r="DW17" s="366"/>
      <c r="DX17" s="366"/>
      <c r="DY17" s="366"/>
      <c r="DZ17" s="366"/>
      <c r="EA17" s="366"/>
      <c r="EB17" s="366"/>
      <c r="EC17" s="638"/>
    </row>
    <row r="18" spans="2:133" ht="11.25" customHeight="1" x14ac:dyDescent="0.2">
      <c r="B18" s="605" t="s">
        <v>212</v>
      </c>
      <c r="C18" s="413"/>
      <c r="D18" s="413"/>
      <c r="E18" s="413"/>
      <c r="F18" s="413"/>
      <c r="G18" s="413"/>
      <c r="H18" s="413"/>
      <c r="I18" s="413"/>
      <c r="J18" s="413"/>
      <c r="K18" s="413"/>
      <c r="L18" s="413"/>
      <c r="M18" s="413"/>
      <c r="N18" s="413"/>
      <c r="O18" s="413"/>
      <c r="P18" s="413"/>
      <c r="Q18" s="606"/>
      <c r="R18" s="607">
        <v>130448</v>
      </c>
      <c r="S18" s="366"/>
      <c r="T18" s="366"/>
      <c r="U18" s="366"/>
      <c r="V18" s="366"/>
      <c r="W18" s="366"/>
      <c r="X18" s="366"/>
      <c r="Y18" s="620"/>
      <c r="Z18" s="640">
        <v>0.2</v>
      </c>
      <c r="AA18" s="640"/>
      <c r="AB18" s="640"/>
      <c r="AC18" s="640"/>
      <c r="AD18" s="641">
        <v>130448</v>
      </c>
      <c r="AE18" s="641"/>
      <c r="AF18" s="641"/>
      <c r="AG18" s="641"/>
      <c r="AH18" s="641"/>
      <c r="AI18" s="641"/>
      <c r="AJ18" s="641"/>
      <c r="AK18" s="641"/>
      <c r="AL18" s="610">
        <v>0.3</v>
      </c>
      <c r="AM18" s="354"/>
      <c r="AN18" s="354"/>
      <c r="AO18" s="642"/>
      <c r="AP18" s="605" t="s">
        <v>102</v>
      </c>
      <c r="AQ18" s="413"/>
      <c r="AR18" s="413"/>
      <c r="AS18" s="413"/>
      <c r="AT18" s="413"/>
      <c r="AU18" s="413"/>
      <c r="AV18" s="413"/>
      <c r="AW18" s="413"/>
      <c r="AX18" s="413"/>
      <c r="AY18" s="413"/>
      <c r="AZ18" s="413"/>
      <c r="BA18" s="413"/>
      <c r="BB18" s="413"/>
      <c r="BC18" s="413"/>
      <c r="BD18" s="413"/>
      <c r="BE18" s="413"/>
      <c r="BF18" s="606"/>
      <c r="BG18" s="607" t="s">
        <v>192</v>
      </c>
      <c r="BH18" s="366"/>
      <c r="BI18" s="366"/>
      <c r="BJ18" s="366"/>
      <c r="BK18" s="366"/>
      <c r="BL18" s="366"/>
      <c r="BM18" s="366"/>
      <c r="BN18" s="620"/>
      <c r="BO18" s="640" t="s">
        <v>192</v>
      </c>
      <c r="BP18" s="640"/>
      <c r="BQ18" s="640"/>
      <c r="BR18" s="640"/>
      <c r="BS18" s="641" t="s">
        <v>192</v>
      </c>
      <c r="BT18" s="641"/>
      <c r="BU18" s="641"/>
      <c r="BV18" s="641"/>
      <c r="BW18" s="641"/>
      <c r="BX18" s="641"/>
      <c r="BY18" s="641"/>
      <c r="BZ18" s="641"/>
      <c r="CA18" s="641"/>
      <c r="CB18" s="661"/>
      <c r="CD18" s="605" t="s">
        <v>357</v>
      </c>
      <c r="CE18" s="413"/>
      <c r="CF18" s="413"/>
      <c r="CG18" s="413"/>
      <c r="CH18" s="413"/>
      <c r="CI18" s="413"/>
      <c r="CJ18" s="413"/>
      <c r="CK18" s="413"/>
      <c r="CL18" s="413"/>
      <c r="CM18" s="413"/>
      <c r="CN18" s="413"/>
      <c r="CO18" s="413"/>
      <c r="CP18" s="413"/>
      <c r="CQ18" s="606"/>
      <c r="CR18" s="607" t="s">
        <v>192</v>
      </c>
      <c r="CS18" s="366"/>
      <c r="CT18" s="366"/>
      <c r="CU18" s="366"/>
      <c r="CV18" s="366"/>
      <c r="CW18" s="366"/>
      <c r="CX18" s="366"/>
      <c r="CY18" s="620"/>
      <c r="CZ18" s="640" t="s">
        <v>192</v>
      </c>
      <c r="DA18" s="640"/>
      <c r="DB18" s="640"/>
      <c r="DC18" s="640"/>
      <c r="DD18" s="613" t="s">
        <v>192</v>
      </c>
      <c r="DE18" s="366"/>
      <c r="DF18" s="366"/>
      <c r="DG18" s="366"/>
      <c r="DH18" s="366"/>
      <c r="DI18" s="366"/>
      <c r="DJ18" s="366"/>
      <c r="DK18" s="366"/>
      <c r="DL18" s="366"/>
      <c r="DM18" s="366"/>
      <c r="DN18" s="366"/>
      <c r="DO18" s="366"/>
      <c r="DP18" s="620"/>
      <c r="DQ18" s="613" t="s">
        <v>192</v>
      </c>
      <c r="DR18" s="366"/>
      <c r="DS18" s="366"/>
      <c r="DT18" s="366"/>
      <c r="DU18" s="366"/>
      <c r="DV18" s="366"/>
      <c r="DW18" s="366"/>
      <c r="DX18" s="366"/>
      <c r="DY18" s="366"/>
      <c r="DZ18" s="366"/>
      <c r="EA18" s="366"/>
      <c r="EB18" s="366"/>
      <c r="EC18" s="638"/>
    </row>
    <row r="19" spans="2:133" ht="11.25" customHeight="1" x14ac:dyDescent="0.2">
      <c r="B19" s="605" t="s">
        <v>358</v>
      </c>
      <c r="C19" s="413"/>
      <c r="D19" s="413"/>
      <c r="E19" s="413"/>
      <c r="F19" s="413"/>
      <c r="G19" s="413"/>
      <c r="H19" s="413"/>
      <c r="I19" s="413"/>
      <c r="J19" s="413"/>
      <c r="K19" s="413"/>
      <c r="L19" s="413"/>
      <c r="M19" s="413"/>
      <c r="N19" s="413"/>
      <c r="O19" s="413"/>
      <c r="P19" s="413"/>
      <c r="Q19" s="606"/>
      <c r="R19" s="607">
        <v>531163</v>
      </c>
      <c r="S19" s="366"/>
      <c r="T19" s="366"/>
      <c r="U19" s="366"/>
      <c r="V19" s="366"/>
      <c r="W19" s="366"/>
      <c r="X19" s="366"/>
      <c r="Y19" s="620"/>
      <c r="Z19" s="640">
        <v>0.8</v>
      </c>
      <c r="AA19" s="640"/>
      <c r="AB19" s="640"/>
      <c r="AC19" s="640"/>
      <c r="AD19" s="641">
        <v>531163</v>
      </c>
      <c r="AE19" s="641"/>
      <c r="AF19" s="641"/>
      <c r="AG19" s="641"/>
      <c r="AH19" s="641"/>
      <c r="AI19" s="641"/>
      <c r="AJ19" s="641"/>
      <c r="AK19" s="641"/>
      <c r="AL19" s="610">
        <v>1.4</v>
      </c>
      <c r="AM19" s="354"/>
      <c r="AN19" s="354"/>
      <c r="AO19" s="642"/>
      <c r="AP19" s="605" t="s">
        <v>246</v>
      </c>
      <c r="AQ19" s="413"/>
      <c r="AR19" s="413"/>
      <c r="AS19" s="413"/>
      <c r="AT19" s="413"/>
      <c r="AU19" s="413"/>
      <c r="AV19" s="413"/>
      <c r="AW19" s="413"/>
      <c r="AX19" s="413"/>
      <c r="AY19" s="413"/>
      <c r="AZ19" s="413"/>
      <c r="BA19" s="413"/>
      <c r="BB19" s="413"/>
      <c r="BC19" s="413"/>
      <c r="BD19" s="413"/>
      <c r="BE19" s="413"/>
      <c r="BF19" s="606"/>
      <c r="BG19" s="607">
        <v>851807</v>
      </c>
      <c r="BH19" s="366"/>
      <c r="BI19" s="366"/>
      <c r="BJ19" s="366"/>
      <c r="BK19" s="366"/>
      <c r="BL19" s="366"/>
      <c r="BM19" s="366"/>
      <c r="BN19" s="620"/>
      <c r="BO19" s="640">
        <v>5</v>
      </c>
      <c r="BP19" s="640"/>
      <c r="BQ19" s="640"/>
      <c r="BR19" s="640"/>
      <c r="BS19" s="641" t="s">
        <v>192</v>
      </c>
      <c r="BT19" s="641"/>
      <c r="BU19" s="641"/>
      <c r="BV19" s="641"/>
      <c r="BW19" s="641"/>
      <c r="BX19" s="641"/>
      <c r="BY19" s="641"/>
      <c r="BZ19" s="641"/>
      <c r="CA19" s="641"/>
      <c r="CB19" s="661"/>
      <c r="CD19" s="605" t="s">
        <v>360</v>
      </c>
      <c r="CE19" s="413"/>
      <c r="CF19" s="413"/>
      <c r="CG19" s="413"/>
      <c r="CH19" s="413"/>
      <c r="CI19" s="413"/>
      <c r="CJ19" s="413"/>
      <c r="CK19" s="413"/>
      <c r="CL19" s="413"/>
      <c r="CM19" s="413"/>
      <c r="CN19" s="413"/>
      <c r="CO19" s="413"/>
      <c r="CP19" s="413"/>
      <c r="CQ19" s="606"/>
      <c r="CR19" s="607" t="s">
        <v>192</v>
      </c>
      <c r="CS19" s="366"/>
      <c r="CT19" s="366"/>
      <c r="CU19" s="366"/>
      <c r="CV19" s="366"/>
      <c r="CW19" s="366"/>
      <c r="CX19" s="366"/>
      <c r="CY19" s="620"/>
      <c r="CZ19" s="640" t="s">
        <v>192</v>
      </c>
      <c r="DA19" s="640"/>
      <c r="DB19" s="640"/>
      <c r="DC19" s="640"/>
      <c r="DD19" s="613" t="s">
        <v>192</v>
      </c>
      <c r="DE19" s="366"/>
      <c r="DF19" s="366"/>
      <c r="DG19" s="366"/>
      <c r="DH19" s="366"/>
      <c r="DI19" s="366"/>
      <c r="DJ19" s="366"/>
      <c r="DK19" s="366"/>
      <c r="DL19" s="366"/>
      <c r="DM19" s="366"/>
      <c r="DN19" s="366"/>
      <c r="DO19" s="366"/>
      <c r="DP19" s="620"/>
      <c r="DQ19" s="613" t="s">
        <v>192</v>
      </c>
      <c r="DR19" s="366"/>
      <c r="DS19" s="366"/>
      <c r="DT19" s="366"/>
      <c r="DU19" s="366"/>
      <c r="DV19" s="366"/>
      <c r="DW19" s="366"/>
      <c r="DX19" s="366"/>
      <c r="DY19" s="366"/>
      <c r="DZ19" s="366"/>
      <c r="EA19" s="366"/>
      <c r="EB19" s="366"/>
      <c r="EC19" s="638"/>
    </row>
    <row r="20" spans="2:133" ht="11.25" customHeight="1" x14ac:dyDescent="0.2">
      <c r="B20" s="654" t="s">
        <v>361</v>
      </c>
      <c r="C20" s="655"/>
      <c r="D20" s="655"/>
      <c r="E20" s="655"/>
      <c r="F20" s="655"/>
      <c r="G20" s="655"/>
      <c r="H20" s="655"/>
      <c r="I20" s="655"/>
      <c r="J20" s="655"/>
      <c r="K20" s="655"/>
      <c r="L20" s="655"/>
      <c r="M20" s="655"/>
      <c r="N20" s="655"/>
      <c r="O20" s="655"/>
      <c r="P20" s="655"/>
      <c r="Q20" s="656"/>
      <c r="R20" s="607">
        <v>17844</v>
      </c>
      <c r="S20" s="366"/>
      <c r="T20" s="366"/>
      <c r="U20" s="366"/>
      <c r="V20" s="366"/>
      <c r="W20" s="366"/>
      <c r="X20" s="366"/>
      <c r="Y20" s="620"/>
      <c r="Z20" s="640">
        <v>0</v>
      </c>
      <c r="AA20" s="640"/>
      <c r="AB20" s="640"/>
      <c r="AC20" s="640"/>
      <c r="AD20" s="641">
        <v>17844</v>
      </c>
      <c r="AE20" s="641"/>
      <c r="AF20" s="641"/>
      <c r="AG20" s="641"/>
      <c r="AH20" s="641"/>
      <c r="AI20" s="641"/>
      <c r="AJ20" s="641"/>
      <c r="AK20" s="641"/>
      <c r="AL20" s="610">
        <v>0</v>
      </c>
      <c r="AM20" s="354"/>
      <c r="AN20" s="354"/>
      <c r="AO20" s="642"/>
      <c r="AP20" s="605" t="s">
        <v>363</v>
      </c>
      <c r="AQ20" s="413"/>
      <c r="AR20" s="413"/>
      <c r="AS20" s="413"/>
      <c r="AT20" s="413"/>
      <c r="AU20" s="413"/>
      <c r="AV20" s="413"/>
      <c r="AW20" s="413"/>
      <c r="AX20" s="413"/>
      <c r="AY20" s="413"/>
      <c r="AZ20" s="413"/>
      <c r="BA20" s="413"/>
      <c r="BB20" s="413"/>
      <c r="BC20" s="413"/>
      <c r="BD20" s="413"/>
      <c r="BE20" s="413"/>
      <c r="BF20" s="606"/>
      <c r="BG20" s="607">
        <v>851807</v>
      </c>
      <c r="BH20" s="366"/>
      <c r="BI20" s="366"/>
      <c r="BJ20" s="366"/>
      <c r="BK20" s="366"/>
      <c r="BL20" s="366"/>
      <c r="BM20" s="366"/>
      <c r="BN20" s="620"/>
      <c r="BO20" s="640">
        <v>5</v>
      </c>
      <c r="BP20" s="640"/>
      <c r="BQ20" s="640"/>
      <c r="BR20" s="640"/>
      <c r="BS20" s="641" t="s">
        <v>192</v>
      </c>
      <c r="BT20" s="641"/>
      <c r="BU20" s="641"/>
      <c r="BV20" s="641"/>
      <c r="BW20" s="641"/>
      <c r="BX20" s="641"/>
      <c r="BY20" s="641"/>
      <c r="BZ20" s="641"/>
      <c r="CA20" s="641"/>
      <c r="CB20" s="661"/>
      <c r="CD20" s="605" t="s">
        <v>185</v>
      </c>
      <c r="CE20" s="413"/>
      <c r="CF20" s="413"/>
      <c r="CG20" s="413"/>
      <c r="CH20" s="413"/>
      <c r="CI20" s="413"/>
      <c r="CJ20" s="413"/>
      <c r="CK20" s="413"/>
      <c r="CL20" s="413"/>
      <c r="CM20" s="413"/>
      <c r="CN20" s="413"/>
      <c r="CO20" s="413"/>
      <c r="CP20" s="413"/>
      <c r="CQ20" s="606"/>
      <c r="CR20" s="607">
        <v>67834852</v>
      </c>
      <c r="CS20" s="366"/>
      <c r="CT20" s="366"/>
      <c r="CU20" s="366"/>
      <c r="CV20" s="366"/>
      <c r="CW20" s="366"/>
      <c r="CX20" s="366"/>
      <c r="CY20" s="620"/>
      <c r="CZ20" s="640">
        <v>100</v>
      </c>
      <c r="DA20" s="640"/>
      <c r="DB20" s="640"/>
      <c r="DC20" s="640"/>
      <c r="DD20" s="613">
        <v>6649260</v>
      </c>
      <c r="DE20" s="366"/>
      <c r="DF20" s="366"/>
      <c r="DG20" s="366"/>
      <c r="DH20" s="366"/>
      <c r="DI20" s="366"/>
      <c r="DJ20" s="366"/>
      <c r="DK20" s="366"/>
      <c r="DL20" s="366"/>
      <c r="DM20" s="366"/>
      <c r="DN20" s="366"/>
      <c r="DO20" s="366"/>
      <c r="DP20" s="620"/>
      <c r="DQ20" s="613">
        <v>45032757</v>
      </c>
      <c r="DR20" s="366"/>
      <c r="DS20" s="366"/>
      <c r="DT20" s="366"/>
      <c r="DU20" s="366"/>
      <c r="DV20" s="366"/>
      <c r="DW20" s="366"/>
      <c r="DX20" s="366"/>
      <c r="DY20" s="366"/>
      <c r="DZ20" s="366"/>
      <c r="EA20" s="366"/>
      <c r="EB20" s="366"/>
      <c r="EC20" s="638"/>
    </row>
    <row r="21" spans="2:133" ht="11.25" customHeight="1" x14ac:dyDescent="0.2">
      <c r="B21" s="605" t="s">
        <v>337</v>
      </c>
      <c r="C21" s="413"/>
      <c r="D21" s="413"/>
      <c r="E21" s="413"/>
      <c r="F21" s="413"/>
      <c r="G21" s="413"/>
      <c r="H21" s="413"/>
      <c r="I21" s="413"/>
      <c r="J21" s="413"/>
      <c r="K21" s="413"/>
      <c r="L21" s="413"/>
      <c r="M21" s="413"/>
      <c r="N21" s="413"/>
      <c r="O21" s="413"/>
      <c r="P21" s="413"/>
      <c r="Q21" s="606"/>
      <c r="R21" s="607">
        <v>18269766</v>
      </c>
      <c r="S21" s="366"/>
      <c r="T21" s="366"/>
      <c r="U21" s="366"/>
      <c r="V21" s="366"/>
      <c r="W21" s="366"/>
      <c r="X21" s="366"/>
      <c r="Y21" s="620"/>
      <c r="Z21" s="640">
        <v>26.2</v>
      </c>
      <c r="AA21" s="640"/>
      <c r="AB21" s="640"/>
      <c r="AC21" s="640"/>
      <c r="AD21" s="641">
        <v>16455347</v>
      </c>
      <c r="AE21" s="641"/>
      <c r="AF21" s="641"/>
      <c r="AG21" s="641"/>
      <c r="AH21" s="641"/>
      <c r="AI21" s="641"/>
      <c r="AJ21" s="641"/>
      <c r="AK21" s="641"/>
      <c r="AL21" s="610">
        <v>43</v>
      </c>
      <c r="AM21" s="354"/>
      <c r="AN21" s="354"/>
      <c r="AO21" s="642"/>
      <c r="AP21" s="605" t="s">
        <v>365</v>
      </c>
      <c r="AQ21" s="664"/>
      <c r="AR21" s="664"/>
      <c r="AS21" s="664"/>
      <c r="AT21" s="664"/>
      <c r="AU21" s="664"/>
      <c r="AV21" s="664"/>
      <c r="AW21" s="664"/>
      <c r="AX21" s="664"/>
      <c r="AY21" s="664"/>
      <c r="AZ21" s="664"/>
      <c r="BA21" s="664"/>
      <c r="BB21" s="664"/>
      <c r="BC21" s="664"/>
      <c r="BD21" s="664"/>
      <c r="BE21" s="664"/>
      <c r="BF21" s="665"/>
      <c r="BG21" s="607">
        <v>70249</v>
      </c>
      <c r="BH21" s="366"/>
      <c r="BI21" s="366"/>
      <c r="BJ21" s="366"/>
      <c r="BK21" s="366"/>
      <c r="BL21" s="366"/>
      <c r="BM21" s="366"/>
      <c r="BN21" s="620"/>
      <c r="BO21" s="640">
        <v>0.4</v>
      </c>
      <c r="BP21" s="640"/>
      <c r="BQ21" s="640"/>
      <c r="BR21" s="640"/>
      <c r="BS21" s="641" t="s">
        <v>192</v>
      </c>
      <c r="BT21" s="641"/>
      <c r="BU21" s="641"/>
      <c r="BV21" s="641"/>
      <c r="BW21" s="641"/>
      <c r="BX21" s="641"/>
      <c r="BY21" s="641"/>
      <c r="BZ21" s="641"/>
      <c r="CA21" s="641"/>
      <c r="CB21" s="661"/>
      <c r="CD21" s="585"/>
      <c r="CE21" s="586"/>
      <c r="CF21" s="586"/>
      <c r="CG21" s="586"/>
      <c r="CH21" s="586"/>
      <c r="CI21" s="586"/>
      <c r="CJ21" s="586"/>
      <c r="CK21" s="586"/>
      <c r="CL21" s="586"/>
      <c r="CM21" s="586"/>
      <c r="CN21" s="586"/>
      <c r="CO21" s="586"/>
      <c r="CP21" s="586"/>
      <c r="CQ21" s="587"/>
      <c r="CR21" s="674"/>
      <c r="CS21" s="675"/>
      <c r="CT21" s="675"/>
      <c r="CU21" s="675"/>
      <c r="CV21" s="675"/>
      <c r="CW21" s="675"/>
      <c r="CX21" s="675"/>
      <c r="CY21" s="676"/>
      <c r="CZ21" s="677"/>
      <c r="DA21" s="677"/>
      <c r="DB21" s="677"/>
      <c r="DC21" s="677"/>
      <c r="DD21" s="678"/>
      <c r="DE21" s="675"/>
      <c r="DF21" s="675"/>
      <c r="DG21" s="675"/>
      <c r="DH21" s="675"/>
      <c r="DI21" s="675"/>
      <c r="DJ21" s="675"/>
      <c r="DK21" s="675"/>
      <c r="DL21" s="675"/>
      <c r="DM21" s="675"/>
      <c r="DN21" s="675"/>
      <c r="DO21" s="675"/>
      <c r="DP21" s="676"/>
      <c r="DQ21" s="678"/>
      <c r="DR21" s="675"/>
      <c r="DS21" s="675"/>
      <c r="DT21" s="675"/>
      <c r="DU21" s="675"/>
      <c r="DV21" s="675"/>
      <c r="DW21" s="675"/>
      <c r="DX21" s="675"/>
      <c r="DY21" s="675"/>
      <c r="DZ21" s="675"/>
      <c r="EA21" s="675"/>
      <c r="EB21" s="675"/>
      <c r="EC21" s="679"/>
    </row>
    <row r="22" spans="2:133" ht="11.25" customHeight="1" x14ac:dyDescent="0.2">
      <c r="B22" s="605" t="s">
        <v>288</v>
      </c>
      <c r="C22" s="413"/>
      <c r="D22" s="413"/>
      <c r="E22" s="413"/>
      <c r="F22" s="413"/>
      <c r="G22" s="413"/>
      <c r="H22" s="413"/>
      <c r="I22" s="413"/>
      <c r="J22" s="413"/>
      <c r="K22" s="413"/>
      <c r="L22" s="413"/>
      <c r="M22" s="413"/>
      <c r="N22" s="413"/>
      <c r="O22" s="413"/>
      <c r="P22" s="413"/>
      <c r="Q22" s="606"/>
      <c r="R22" s="607">
        <v>16455347</v>
      </c>
      <c r="S22" s="366"/>
      <c r="T22" s="366"/>
      <c r="U22" s="366"/>
      <c r="V22" s="366"/>
      <c r="W22" s="366"/>
      <c r="X22" s="366"/>
      <c r="Y22" s="620"/>
      <c r="Z22" s="640">
        <v>23.6</v>
      </c>
      <c r="AA22" s="640"/>
      <c r="AB22" s="640"/>
      <c r="AC22" s="640"/>
      <c r="AD22" s="641">
        <v>16455347</v>
      </c>
      <c r="AE22" s="641"/>
      <c r="AF22" s="641"/>
      <c r="AG22" s="641"/>
      <c r="AH22" s="641"/>
      <c r="AI22" s="641"/>
      <c r="AJ22" s="641"/>
      <c r="AK22" s="641"/>
      <c r="AL22" s="610">
        <v>43</v>
      </c>
      <c r="AM22" s="354"/>
      <c r="AN22" s="354"/>
      <c r="AO22" s="642"/>
      <c r="AP22" s="605" t="s">
        <v>366</v>
      </c>
      <c r="AQ22" s="664"/>
      <c r="AR22" s="664"/>
      <c r="AS22" s="664"/>
      <c r="AT22" s="664"/>
      <c r="AU22" s="664"/>
      <c r="AV22" s="664"/>
      <c r="AW22" s="664"/>
      <c r="AX22" s="664"/>
      <c r="AY22" s="664"/>
      <c r="AZ22" s="664"/>
      <c r="BA22" s="664"/>
      <c r="BB22" s="664"/>
      <c r="BC22" s="664"/>
      <c r="BD22" s="664"/>
      <c r="BE22" s="664"/>
      <c r="BF22" s="665"/>
      <c r="BG22" s="607" t="s">
        <v>192</v>
      </c>
      <c r="BH22" s="366"/>
      <c r="BI22" s="366"/>
      <c r="BJ22" s="366"/>
      <c r="BK22" s="366"/>
      <c r="BL22" s="366"/>
      <c r="BM22" s="366"/>
      <c r="BN22" s="620"/>
      <c r="BO22" s="640" t="s">
        <v>192</v>
      </c>
      <c r="BP22" s="640"/>
      <c r="BQ22" s="640"/>
      <c r="BR22" s="640"/>
      <c r="BS22" s="641" t="s">
        <v>192</v>
      </c>
      <c r="BT22" s="641"/>
      <c r="BU22" s="641"/>
      <c r="BV22" s="641"/>
      <c r="BW22" s="641"/>
      <c r="BX22" s="641"/>
      <c r="BY22" s="641"/>
      <c r="BZ22" s="641"/>
      <c r="CA22" s="641"/>
      <c r="CB22" s="661"/>
      <c r="CD22" s="520" t="s">
        <v>368</v>
      </c>
      <c r="CE22" s="521"/>
      <c r="CF22" s="521"/>
      <c r="CG22" s="521"/>
      <c r="CH22" s="521"/>
      <c r="CI22" s="521"/>
      <c r="CJ22" s="521"/>
      <c r="CK22" s="521"/>
      <c r="CL22" s="521"/>
      <c r="CM22" s="521"/>
      <c r="CN22" s="521"/>
      <c r="CO22" s="521"/>
      <c r="CP22" s="521"/>
      <c r="CQ22" s="521"/>
      <c r="CR22" s="521"/>
      <c r="CS22" s="521"/>
      <c r="CT22" s="521"/>
      <c r="CU22" s="521"/>
      <c r="CV22" s="521"/>
      <c r="CW22" s="521"/>
      <c r="CX22" s="521"/>
      <c r="CY22" s="521"/>
      <c r="CZ22" s="521"/>
      <c r="DA22" s="521"/>
      <c r="DB22" s="521"/>
      <c r="DC22" s="521"/>
      <c r="DD22" s="521"/>
      <c r="DE22" s="521"/>
      <c r="DF22" s="521"/>
      <c r="DG22" s="521"/>
      <c r="DH22" s="521"/>
      <c r="DI22" s="521"/>
      <c r="DJ22" s="521"/>
      <c r="DK22" s="521"/>
      <c r="DL22" s="521"/>
      <c r="DM22" s="521"/>
      <c r="DN22" s="521"/>
      <c r="DO22" s="521"/>
      <c r="DP22" s="521"/>
      <c r="DQ22" s="521"/>
      <c r="DR22" s="521"/>
      <c r="DS22" s="521"/>
      <c r="DT22" s="521"/>
      <c r="DU22" s="521"/>
      <c r="DV22" s="521"/>
      <c r="DW22" s="521"/>
      <c r="DX22" s="521"/>
      <c r="DY22" s="521"/>
      <c r="DZ22" s="521"/>
      <c r="EA22" s="521"/>
      <c r="EB22" s="521"/>
      <c r="EC22" s="563"/>
    </row>
    <row r="23" spans="2:133" ht="11.25" customHeight="1" x14ac:dyDescent="0.2">
      <c r="B23" s="605" t="s">
        <v>286</v>
      </c>
      <c r="C23" s="413"/>
      <c r="D23" s="413"/>
      <c r="E23" s="413"/>
      <c r="F23" s="413"/>
      <c r="G23" s="413"/>
      <c r="H23" s="413"/>
      <c r="I23" s="413"/>
      <c r="J23" s="413"/>
      <c r="K23" s="413"/>
      <c r="L23" s="413"/>
      <c r="M23" s="413"/>
      <c r="N23" s="413"/>
      <c r="O23" s="413"/>
      <c r="P23" s="413"/>
      <c r="Q23" s="606"/>
      <c r="R23" s="607">
        <v>1685999</v>
      </c>
      <c r="S23" s="366"/>
      <c r="T23" s="366"/>
      <c r="U23" s="366"/>
      <c r="V23" s="366"/>
      <c r="W23" s="366"/>
      <c r="X23" s="366"/>
      <c r="Y23" s="620"/>
      <c r="Z23" s="640">
        <v>2.4</v>
      </c>
      <c r="AA23" s="640"/>
      <c r="AB23" s="640"/>
      <c r="AC23" s="640"/>
      <c r="AD23" s="641" t="s">
        <v>192</v>
      </c>
      <c r="AE23" s="641"/>
      <c r="AF23" s="641"/>
      <c r="AG23" s="641"/>
      <c r="AH23" s="641"/>
      <c r="AI23" s="641"/>
      <c r="AJ23" s="641"/>
      <c r="AK23" s="641"/>
      <c r="AL23" s="610" t="s">
        <v>192</v>
      </c>
      <c r="AM23" s="354"/>
      <c r="AN23" s="354"/>
      <c r="AO23" s="642"/>
      <c r="AP23" s="605" t="s">
        <v>65</v>
      </c>
      <c r="AQ23" s="664"/>
      <c r="AR23" s="664"/>
      <c r="AS23" s="664"/>
      <c r="AT23" s="664"/>
      <c r="AU23" s="664"/>
      <c r="AV23" s="664"/>
      <c r="AW23" s="664"/>
      <c r="AX23" s="664"/>
      <c r="AY23" s="664"/>
      <c r="AZ23" s="664"/>
      <c r="BA23" s="664"/>
      <c r="BB23" s="664"/>
      <c r="BC23" s="664"/>
      <c r="BD23" s="664"/>
      <c r="BE23" s="664"/>
      <c r="BF23" s="665"/>
      <c r="BG23" s="607">
        <v>781558</v>
      </c>
      <c r="BH23" s="366"/>
      <c r="BI23" s="366"/>
      <c r="BJ23" s="366"/>
      <c r="BK23" s="366"/>
      <c r="BL23" s="366"/>
      <c r="BM23" s="366"/>
      <c r="BN23" s="620"/>
      <c r="BO23" s="640">
        <v>4.5</v>
      </c>
      <c r="BP23" s="640"/>
      <c r="BQ23" s="640"/>
      <c r="BR23" s="640"/>
      <c r="BS23" s="641" t="s">
        <v>192</v>
      </c>
      <c r="BT23" s="641"/>
      <c r="BU23" s="641"/>
      <c r="BV23" s="641"/>
      <c r="BW23" s="641"/>
      <c r="BX23" s="641"/>
      <c r="BY23" s="641"/>
      <c r="BZ23" s="641"/>
      <c r="CA23" s="641"/>
      <c r="CB23" s="661"/>
      <c r="CD23" s="520" t="s">
        <v>312</v>
      </c>
      <c r="CE23" s="521"/>
      <c r="CF23" s="521"/>
      <c r="CG23" s="521"/>
      <c r="CH23" s="521"/>
      <c r="CI23" s="521"/>
      <c r="CJ23" s="521"/>
      <c r="CK23" s="521"/>
      <c r="CL23" s="521"/>
      <c r="CM23" s="521"/>
      <c r="CN23" s="521"/>
      <c r="CO23" s="521"/>
      <c r="CP23" s="521"/>
      <c r="CQ23" s="563"/>
      <c r="CR23" s="520" t="s">
        <v>370</v>
      </c>
      <c r="CS23" s="521"/>
      <c r="CT23" s="521"/>
      <c r="CU23" s="521"/>
      <c r="CV23" s="521"/>
      <c r="CW23" s="521"/>
      <c r="CX23" s="521"/>
      <c r="CY23" s="563"/>
      <c r="CZ23" s="520" t="s">
        <v>373</v>
      </c>
      <c r="DA23" s="521"/>
      <c r="DB23" s="521"/>
      <c r="DC23" s="563"/>
      <c r="DD23" s="520" t="s">
        <v>292</v>
      </c>
      <c r="DE23" s="521"/>
      <c r="DF23" s="521"/>
      <c r="DG23" s="521"/>
      <c r="DH23" s="521"/>
      <c r="DI23" s="521"/>
      <c r="DJ23" s="521"/>
      <c r="DK23" s="563"/>
      <c r="DL23" s="666" t="s">
        <v>376</v>
      </c>
      <c r="DM23" s="667"/>
      <c r="DN23" s="667"/>
      <c r="DO23" s="667"/>
      <c r="DP23" s="667"/>
      <c r="DQ23" s="667"/>
      <c r="DR23" s="667"/>
      <c r="DS23" s="667"/>
      <c r="DT23" s="667"/>
      <c r="DU23" s="667"/>
      <c r="DV23" s="668"/>
      <c r="DW23" s="520" t="s">
        <v>377</v>
      </c>
      <c r="DX23" s="521"/>
      <c r="DY23" s="521"/>
      <c r="DZ23" s="521"/>
      <c r="EA23" s="521"/>
      <c r="EB23" s="521"/>
      <c r="EC23" s="563"/>
    </row>
    <row r="24" spans="2:133" ht="11.25" customHeight="1" x14ac:dyDescent="0.2">
      <c r="B24" s="605" t="s">
        <v>378</v>
      </c>
      <c r="C24" s="413"/>
      <c r="D24" s="413"/>
      <c r="E24" s="413"/>
      <c r="F24" s="413"/>
      <c r="G24" s="413"/>
      <c r="H24" s="413"/>
      <c r="I24" s="413"/>
      <c r="J24" s="413"/>
      <c r="K24" s="413"/>
      <c r="L24" s="413"/>
      <c r="M24" s="413"/>
      <c r="N24" s="413"/>
      <c r="O24" s="413"/>
      <c r="P24" s="413"/>
      <c r="Q24" s="606"/>
      <c r="R24" s="607">
        <v>128420</v>
      </c>
      <c r="S24" s="366"/>
      <c r="T24" s="366"/>
      <c r="U24" s="366"/>
      <c r="V24" s="366"/>
      <c r="W24" s="366"/>
      <c r="X24" s="366"/>
      <c r="Y24" s="620"/>
      <c r="Z24" s="640">
        <v>0.2</v>
      </c>
      <c r="AA24" s="640"/>
      <c r="AB24" s="640"/>
      <c r="AC24" s="640"/>
      <c r="AD24" s="641" t="s">
        <v>192</v>
      </c>
      <c r="AE24" s="641"/>
      <c r="AF24" s="641"/>
      <c r="AG24" s="641"/>
      <c r="AH24" s="641"/>
      <c r="AI24" s="641"/>
      <c r="AJ24" s="641"/>
      <c r="AK24" s="641"/>
      <c r="AL24" s="610" t="s">
        <v>192</v>
      </c>
      <c r="AM24" s="354"/>
      <c r="AN24" s="354"/>
      <c r="AO24" s="642"/>
      <c r="AP24" s="605" t="s">
        <v>379</v>
      </c>
      <c r="AQ24" s="664"/>
      <c r="AR24" s="664"/>
      <c r="AS24" s="664"/>
      <c r="AT24" s="664"/>
      <c r="AU24" s="664"/>
      <c r="AV24" s="664"/>
      <c r="AW24" s="664"/>
      <c r="AX24" s="664"/>
      <c r="AY24" s="664"/>
      <c r="AZ24" s="664"/>
      <c r="BA24" s="664"/>
      <c r="BB24" s="664"/>
      <c r="BC24" s="664"/>
      <c r="BD24" s="664"/>
      <c r="BE24" s="664"/>
      <c r="BF24" s="665"/>
      <c r="BG24" s="607" t="s">
        <v>192</v>
      </c>
      <c r="BH24" s="366"/>
      <c r="BI24" s="366"/>
      <c r="BJ24" s="366"/>
      <c r="BK24" s="366"/>
      <c r="BL24" s="366"/>
      <c r="BM24" s="366"/>
      <c r="BN24" s="620"/>
      <c r="BO24" s="640" t="s">
        <v>192</v>
      </c>
      <c r="BP24" s="640"/>
      <c r="BQ24" s="640"/>
      <c r="BR24" s="640"/>
      <c r="BS24" s="641" t="s">
        <v>192</v>
      </c>
      <c r="BT24" s="641"/>
      <c r="BU24" s="641"/>
      <c r="BV24" s="641"/>
      <c r="BW24" s="641"/>
      <c r="BX24" s="641"/>
      <c r="BY24" s="641"/>
      <c r="BZ24" s="641"/>
      <c r="CA24" s="641"/>
      <c r="CB24" s="661"/>
      <c r="CD24" s="649" t="s">
        <v>380</v>
      </c>
      <c r="CE24" s="650"/>
      <c r="CF24" s="650"/>
      <c r="CG24" s="650"/>
      <c r="CH24" s="650"/>
      <c r="CI24" s="650"/>
      <c r="CJ24" s="650"/>
      <c r="CK24" s="650"/>
      <c r="CL24" s="650"/>
      <c r="CM24" s="650"/>
      <c r="CN24" s="650"/>
      <c r="CO24" s="650"/>
      <c r="CP24" s="650"/>
      <c r="CQ24" s="651"/>
      <c r="CR24" s="646">
        <v>32488545</v>
      </c>
      <c r="CS24" s="647"/>
      <c r="CT24" s="647"/>
      <c r="CU24" s="647"/>
      <c r="CV24" s="647"/>
      <c r="CW24" s="647"/>
      <c r="CX24" s="647"/>
      <c r="CY24" s="669"/>
      <c r="CZ24" s="670">
        <v>47.9</v>
      </c>
      <c r="DA24" s="659"/>
      <c r="DB24" s="659"/>
      <c r="DC24" s="671"/>
      <c r="DD24" s="672">
        <v>22043073</v>
      </c>
      <c r="DE24" s="647"/>
      <c r="DF24" s="647"/>
      <c r="DG24" s="647"/>
      <c r="DH24" s="647"/>
      <c r="DI24" s="647"/>
      <c r="DJ24" s="647"/>
      <c r="DK24" s="669"/>
      <c r="DL24" s="672">
        <v>19830923</v>
      </c>
      <c r="DM24" s="647"/>
      <c r="DN24" s="647"/>
      <c r="DO24" s="647"/>
      <c r="DP24" s="647"/>
      <c r="DQ24" s="647"/>
      <c r="DR24" s="647"/>
      <c r="DS24" s="647"/>
      <c r="DT24" s="647"/>
      <c r="DU24" s="647"/>
      <c r="DV24" s="669"/>
      <c r="DW24" s="670">
        <v>51.7</v>
      </c>
      <c r="DX24" s="659"/>
      <c r="DY24" s="659"/>
      <c r="DZ24" s="659"/>
      <c r="EA24" s="659"/>
      <c r="EB24" s="659"/>
      <c r="EC24" s="673"/>
    </row>
    <row r="25" spans="2:133" ht="11.25" customHeight="1" x14ac:dyDescent="0.2">
      <c r="B25" s="605" t="s">
        <v>84</v>
      </c>
      <c r="C25" s="413"/>
      <c r="D25" s="413"/>
      <c r="E25" s="413"/>
      <c r="F25" s="413"/>
      <c r="G25" s="413"/>
      <c r="H25" s="413"/>
      <c r="I25" s="413"/>
      <c r="J25" s="413"/>
      <c r="K25" s="413"/>
      <c r="L25" s="413"/>
      <c r="M25" s="413"/>
      <c r="N25" s="413"/>
      <c r="O25" s="413"/>
      <c r="P25" s="413"/>
      <c r="Q25" s="606"/>
      <c r="R25" s="607">
        <v>40817066</v>
      </c>
      <c r="S25" s="366"/>
      <c r="T25" s="366"/>
      <c r="U25" s="366"/>
      <c r="V25" s="366"/>
      <c r="W25" s="366"/>
      <c r="X25" s="366"/>
      <c r="Y25" s="620"/>
      <c r="Z25" s="640">
        <v>58.6</v>
      </c>
      <c r="AA25" s="640"/>
      <c r="AB25" s="640"/>
      <c r="AC25" s="640"/>
      <c r="AD25" s="641">
        <v>38221089</v>
      </c>
      <c r="AE25" s="641"/>
      <c r="AF25" s="641"/>
      <c r="AG25" s="641"/>
      <c r="AH25" s="641"/>
      <c r="AI25" s="641"/>
      <c r="AJ25" s="641"/>
      <c r="AK25" s="641"/>
      <c r="AL25" s="610">
        <v>99.9</v>
      </c>
      <c r="AM25" s="354"/>
      <c r="AN25" s="354"/>
      <c r="AO25" s="642"/>
      <c r="AP25" s="605" t="s">
        <v>265</v>
      </c>
      <c r="AQ25" s="664"/>
      <c r="AR25" s="664"/>
      <c r="AS25" s="664"/>
      <c r="AT25" s="664"/>
      <c r="AU25" s="664"/>
      <c r="AV25" s="664"/>
      <c r="AW25" s="664"/>
      <c r="AX25" s="664"/>
      <c r="AY25" s="664"/>
      <c r="AZ25" s="664"/>
      <c r="BA25" s="664"/>
      <c r="BB25" s="664"/>
      <c r="BC25" s="664"/>
      <c r="BD25" s="664"/>
      <c r="BE25" s="664"/>
      <c r="BF25" s="665"/>
      <c r="BG25" s="607" t="s">
        <v>192</v>
      </c>
      <c r="BH25" s="366"/>
      <c r="BI25" s="366"/>
      <c r="BJ25" s="366"/>
      <c r="BK25" s="366"/>
      <c r="BL25" s="366"/>
      <c r="BM25" s="366"/>
      <c r="BN25" s="620"/>
      <c r="BO25" s="640" t="s">
        <v>192</v>
      </c>
      <c r="BP25" s="640"/>
      <c r="BQ25" s="640"/>
      <c r="BR25" s="640"/>
      <c r="BS25" s="641" t="s">
        <v>192</v>
      </c>
      <c r="BT25" s="641"/>
      <c r="BU25" s="641"/>
      <c r="BV25" s="641"/>
      <c r="BW25" s="641"/>
      <c r="BX25" s="641"/>
      <c r="BY25" s="641"/>
      <c r="BZ25" s="641"/>
      <c r="CA25" s="641"/>
      <c r="CB25" s="661"/>
      <c r="CD25" s="605" t="s">
        <v>191</v>
      </c>
      <c r="CE25" s="413"/>
      <c r="CF25" s="413"/>
      <c r="CG25" s="413"/>
      <c r="CH25" s="413"/>
      <c r="CI25" s="413"/>
      <c r="CJ25" s="413"/>
      <c r="CK25" s="413"/>
      <c r="CL25" s="413"/>
      <c r="CM25" s="413"/>
      <c r="CN25" s="413"/>
      <c r="CO25" s="413"/>
      <c r="CP25" s="413"/>
      <c r="CQ25" s="606"/>
      <c r="CR25" s="607">
        <v>9545988</v>
      </c>
      <c r="CS25" s="608"/>
      <c r="CT25" s="608"/>
      <c r="CU25" s="608"/>
      <c r="CV25" s="608"/>
      <c r="CW25" s="608"/>
      <c r="CX25" s="608"/>
      <c r="CY25" s="609"/>
      <c r="CZ25" s="610">
        <v>14.1</v>
      </c>
      <c r="DA25" s="611"/>
      <c r="DB25" s="611"/>
      <c r="DC25" s="612"/>
      <c r="DD25" s="613">
        <v>8882916</v>
      </c>
      <c r="DE25" s="608"/>
      <c r="DF25" s="608"/>
      <c r="DG25" s="608"/>
      <c r="DH25" s="608"/>
      <c r="DI25" s="608"/>
      <c r="DJ25" s="608"/>
      <c r="DK25" s="609"/>
      <c r="DL25" s="613">
        <v>8451948</v>
      </c>
      <c r="DM25" s="608"/>
      <c r="DN25" s="608"/>
      <c r="DO25" s="608"/>
      <c r="DP25" s="608"/>
      <c r="DQ25" s="608"/>
      <c r="DR25" s="608"/>
      <c r="DS25" s="608"/>
      <c r="DT25" s="608"/>
      <c r="DU25" s="608"/>
      <c r="DV25" s="609"/>
      <c r="DW25" s="610">
        <v>22</v>
      </c>
      <c r="DX25" s="611"/>
      <c r="DY25" s="611"/>
      <c r="DZ25" s="611"/>
      <c r="EA25" s="611"/>
      <c r="EB25" s="611"/>
      <c r="EC25" s="639"/>
    </row>
    <row r="26" spans="2:133" ht="11.25" customHeight="1" x14ac:dyDescent="0.2">
      <c r="B26" s="605" t="s">
        <v>383</v>
      </c>
      <c r="C26" s="413"/>
      <c r="D26" s="413"/>
      <c r="E26" s="413"/>
      <c r="F26" s="413"/>
      <c r="G26" s="413"/>
      <c r="H26" s="413"/>
      <c r="I26" s="413"/>
      <c r="J26" s="413"/>
      <c r="K26" s="413"/>
      <c r="L26" s="413"/>
      <c r="M26" s="413"/>
      <c r="N26" s="413"/>
      <c r="O26" s="413"/>
      <c r="P26" s="413"/>
      <c r="Q26" s="606"/>
      <c r="R26" s="607">
        <v>12039</v>
      </c>
      <c r="S26" s="366"/>
      <c r="T26" s="366"/>
      <c r="U26" s="366"/>
      <c r="V26" s="366"/>
      <c r="W26" s="366"/>
      <c r="X26" s="366"/>
      <c r="Y26" s="620"/>
      <c r="Z26" s="640">
        <v>0</v>
      </c>
      <c r="AA26" s="640"/>
      <c r="AB26" s="640"/>
      <c r="AC26" s="640"/>
      <c r="AD26" s="641">
        <v>12039</v>
      </c>
      <c r="AE26" s="641"/>
      <c r="AF26" s="641"/>
      <c r="AG26" s="641"/>
      <c r="AH26" s="641"/>
      <c r="AI26" s="641"/>
      <c r="AJ26" s="641"/>
      <c r="AK26" s="641"/>
      <c r="AL26" s="610">
        <v>0</v>
      </c>
      <c r="AM26" s="354"/>
      <c r="AN26" s="354"/>
      <c r="AO26" s="642"/>
      <c r="AP26" s="605" t="s">
        <v>385</v>
      </c>
      <c r="AQ26" s="664"/>
      <c r="AR26" s="664"/>
      <c r="AS26" s="664"/>
      <c r="AT26" s="664"/>
      <c r="AU26" s="664"/>
      <c r="AV26" s="664"/>
      <c r="AW26" s="664"/>
      <c r="AX26" s="664"/>
      <c r="AY26" s="664"/>
      <c r="AZ26" s="664"/>
      <c r="BA26" s="664"/>
      <c r="BB26" s="664"/>
      <c r="BC26" s="664"/>
      <c r="BD26" s="664"/>
      <c r="BE26" s="664"/>
      <c r="BF26" s="665"/>
      <c r="BG26" s="607" t="s">
        <v>192</v>
      </c>
      <c r="BH26" s="366"/>
      <c r="BI26" s="366"/>
      <c r="BJ26" s="366"/>
      <c r="BK26" s="366"/>
      <c r="BL26" s="366"/>
      <c r="BM26" s="366"/>
      <c r="BN26" s="620"/>
      <c r="BO26" s="640" t="s">
        <v>192</v>
      </c>
      <c r="BP26" s="640"/>
      <c r="BQ26" s="640"/>
      <c r="BR26" s="640"/>
      <c r="BS26" s="641" t="s">
        <v>192</v>
      </c>
      <c r="BT26" s="641"/>
      <c r="BU26" s="641"/>
      <c r="BV26" s="641"/>
      <c r="BW26" s="641"/>
      <c r="BX26" s="641"/>
      <c r="BY26" s="641"/>
      <c r="BZ26" s="641"/>
      <c r="CA26" s="641"/>
      <c r="CB26" s="661"/>
      <c r="CD26" s="605" t="s">
        <v>122</v>
      </c>
      <c r="CE26" s="413"/>
      <c r="CF26" s="413"/>
      <c r="CG26" s="413"/>
      <c r="CH26" s="413"/>
      <c r="CI26" s="413"/>
      <c r="CJ26" s="413"/>
      <c r="CK26" s="413"/>
      <c r="CL26" s="413"/>
      <c r="CM26" s="413"/>
      <c r="CN26" s="413"/>
      <c r="CO26" s="413"/>
      <c r="CP26" s="413"/>
      <c r="CQ26" s="606"/>
      <c r="CR26" s="607">
        <v>5346406</v>
      </c>
      <c r="CS26" s="366"/>
      <c r="CT26" s="366"/>
      <c r="CU26" s="366"/>
      <c r="CV26" s="366"/>
      <c r="CW26" s="366"/>
      <c r="CX26" s="366"/>
      <c r="CY26" s="620"/>
      <c r="CZ26" s="610">
        <v>7.9</v>
      </c>
      <c r="DA26" s="611"/>
      <c r="DB26" s="611"/>
      <c r="DC26" s="612"/>
      <c r="DD26" s="613">
        <v>5034274</v>
      </c>
      <c r="DE26" s="366"/>
      <c r="DF26" s="366"/>
      <c r="DG26" s="366"/>
      <c r="DH26" s="366"/>
      <c r="DI26" s="366"/>
      <c r="DJ26" s="366"/>
      <c r="DK26" s="620"/>
      <c r="DL26" s="613" t="s">
        <v>192</v>
      </c>
      <c r="DM26" s="366"/>
      <c r="DN26" s="366"/>
      <c r="DO26" s="366"/>
      <c r="DP26" s="366"/>
      <c r="DQ26" s="366"/>
      <c r="DR26" s="366"/>
      <c r="DS26" s="366"/>
      <c r="DT26" s="366"/>
      <c r="DU26" s="366"/>
      <c r="DV26" s="620"/>
      <c r="DW26" s="610" t="s">
        <v>192</v>
      </c>
      <c r="DX26" s="611"/>
      <c r="DY26" s="611"/>
      <c r="DZ26" s="611"/>
      <c r="EA26" s="611"/>
      <c r="EB26" s="611"/>
      <c r="EC26" s="639"/>
    </row>
    <row r="27" spans="2:133" ht="11.25" customHeight="1" x14ac:dyDescent="0.2">
      <c r="B27" s="605" t="s">
        <v>152</v>
      </c>
      <c r="C27" s="413"/>
      <c r="D27" s="413"/>
      <c r="E27" s="413"/>
      <c r="F27" s="413"/>
      <c r="G27" s="413"/>
      <c r="H27" s="413"/>
      <c r="I27" s="413"/>
      <c r="J27" s="413"/>
      <c r="K27" s="413"/>
      <c r="L27" s="413"/>
      <c r="M27" s="413"/>
      <c r="N27" s="413"/>
      <c r="O27" s="413"/>
      <c r="P27" s="413"/>
      <c r="Q27" s="606"/>
      <c r="R27" s="607">
        <v>344520</v>
      </c>
      <c r="S27" s="366"/>
      <c r="T27" s="366"/>
      <c r="U27" s="366"/>
      <c r="V27" s="366"/>
      <c r="W27" s="366"/>
      <c r="X27" s="366"/>
      <c r="Y27" s="620"/>
      <c r="Z27" s="640">
        <v>0.5</v>
      </c>
      <c r="AA27" s="640"/>
      <c r="AB27" s="640"/>
      <c r="AC27" s="640"/>
      <c r="AD27" s="641" t="s">
        <v>192</v>
      </c>
      <c r="AE27" s="641"/>
      <c r="AF27" s="641"/>
      <c r="AG27" s="641"/>
      <c r="AH27" s="641"/>
      <c r="AI27" s="641"/>
      <c r="AJ27" s="641"/>
      <c r="AK27" s="641"/>
      <c r="AL27" s="610" t="s">
        <v>192</v>
      </c>
      <c r="AM27" s="354"/>
      <c r="AN27" s="354"/>
      <c r="AO27" s="642"/>
      <c r="AP27" s="605" t="s">
        <v>387</v>
      </c>
      <c r="AQ27" s="413"/>
      <c r="AR27" s="413"/>
      <c r="AS27" s="413"/>
      <c r="AT27" s="413"/>
      <c r="AU27" s="413"/>
      <c r="AV27" s="413"/>
      <c r="AW27" s="413"/>
      <c r="AX27" s="413"/>
      <c r="AY27" s="413"/>
      <c r="AZ27" s="413"/>
      <c r="BA27" s="413"/>
      <c r="BB27" s="413"/>
      <c r="BC27" s="413"/>
      <c r="BD27" s="413"/>
      <c r="BE27" s="413"/>
      <c r="BF27" s="606"/>
      <c r="BG27" s="607">
        <v>17203903</v>
      </c>
      <c r="BH27" s="366"/>
      <c r="BI27" s="366"/>
      <c r="BJ27" s="366"/>
      <c r="BK27" s="366"/>
      <c r="BL27" s="366"/>
      <c r="BM27" s="366"/>
      <c r="BN27" s="620"/>
      <c r="BO27" s="640">
        <v>100</v>
      </c>
      <c r="BP27" s="640"/>
      <c r="BQ27" s="640"/>
      <c r="BR27" s="640"/>
      <c r="BS27" s="641">
        <v>195657</v>
      </c>
      <c r="BT27" s="641"/>
      <c r="BU27" s="641"/>
      <c r="BV27" s="641"/>
      <c r="BW27" s="641"/>
      <c r="BX27" s="641"/>
      <c r="BY27" s="641"/>
      <c r="BZ27" s="641"/>
      <c r="CA27" s="641"/>
      <c r="CB27" s="661"/>
      <c r="CD27" s="605" t="s">
        <v>214</v>
      </c>
      <c r="CE27" s="413"/>
      <c r="CF27" s="413"/>
      <c r="CG27" s="413"/>
      <c r="CH27" s="413"/>
      <c r="CI27" s="413"/>
      <c r="CJ27" s="413"/>
      <c r="CK27" s="413"/>
      <c r="CL27" s="413"/>
      <c r="CM27" s="413"/>
      <c r="CN27" s="413"/>
      <c r="CO27" s="413"/>
      <c r="CP27" s="413"/>
      <c r="CQ27" s="606"/>
      <c r="CR27" s="607">
        <v>15533228</v>
      </c>
      <c r="CS27" s="608"/>
      <c r="CT27" s="608"/>
      <c r="CU27" s="608"/>
      <c r="CV27" s="608"/>
      <c r="CW27" s="608"/>
      <c r="CX27" s="608"/>
      <c r="CY27" s="609"/>
      <c r="CZ27" s="610">
        <v>22.9</v>
      </c>
      <c r="DA27" s="611"/>
      <c r="DB27" s="611"/>
      <c r="DC27" s="612"/>
      <c r="DD27" s="613">
        <v>6012111</v>
      </c>
      <c r="DE27" s="608"/>
      <c r="DF27" s="608"/>
      <c r="DG27" s="608"/>
      <c r="DH27" s="608"/>
      <c r="DI27" s="608"/>
      <c r="DJ27" s="608"/>
      <c r="DK27" s="609"/>
      <c r="DL27" s="613">
        <v>4230929</v>
      </c>
      <c r="DM27" s="608"/>
      <c r="DN27" s="608"/>
      <c r="DO27" s="608"/>
      <c r="DP27" s="608"/>
      <c r="DQ27" s="608"/>
      <c r="DR27" s="608"/>
      <c r="DS27" s="608"/>
      <c r="DT27" s="608"/>
      <c r="DU27" s="608"/>
      <c r="DV27" s="609"/>
      <c r="DW27" s="610">
        <v>11</v>
      </c>
      <c r="DX27" s="611"/>
      <c r="DY27" s="611"/>
      <c r="DZ27" s="611"/>
      <c r="EA27" s="611"/>
      <c r="EB27" s="611"/>
      <c r="EC27" s="639"/>
    </row>
    <row r="28" spans="2:133" ht="11.25" customHeight="1" x14ac:dyDescent="0.2">
      <c r="B28" s="605" t="s">
        <v>311</v>
      </c>
      <c r="C28" s="413"/>
      <c r="D28" s="413"/>
      <c r="E28" s="413"/>
      <c r="F28" s="413"/>
      <c r="G28" s="413"/>
      <c r="H28" s="413"/>
      <c r="I28" s="413"/>
      <c r="J28" s="413"/>
      <c r="K28" s="413"/>
      <c r="L28" s="413"/>
      <c r="M28" s="413"/>
      <c r="N28" s="413"/>
      <c r="O28" s="413"/>
      <c r="P28" s="413"/>
      <c r="Q28" s="606"/>
      <c r="R28" s="607">
        <v>497943</v>
      </c>
      <c r="S28" s="366"/>
      <c r="T28" s="366"/>
      <c r="U28" s="366"/>
      <c r="V28" s="366"/>
      <c r="W28" s="366"/>
      <c r="X28" s="366"/>
      <c r="Y28" s="620"/>
      <c r="Z28" s="640">
        <v>0.7</v>
      </c>
      <c r="AA28" s="640"/>
      <c r="AB28" s="640"/>
      <c r="AC28" s="640"/>
      <c r="AD28" s="641">
        <v>105</v>
      </c>
      <c r="AE28" s="641"/>
      <c r="AF28" s="641"/>
      <c r="AG28" s="641"/>
      <c r="AH28" s="641"/>
      <c r="AI28" s="641"/>
      <c r="AJ28" s="641"/>
      <c r="AK28" s="641"/>
      <c r="AL28" s="610">
        <v>0</v>
      </c>
      <c r="AM28" s="354"/>
      <c r="AN28" s="354"/>
      <c r="AO28" s="642"/>
      <c r="AP28" s="605"/>
      <c r="AQ28" s="413"/>
      <c r="AR28" s="413"/>
      <c r="AS28" s="413"/>
      <c r="AT28" s="413"/>
      <c r="AU28" s="413"/>
      <c r="AV28" s="413"/>
      <c r="AW28" s="413"/>
      <c r="AX28" s="413"/>
      <c r="AY28" s="413"/>
      <c r="AZ28" s="413"/>
      <c r="BA28" s="413"/>
      <c r="BB28" s="413"/>
      <c r="BC28" s="413"/>
      <c r="BD28" s="413"/>
      <c r="BE28" s="413"/>
      <c r="BF28" s="606"/>
      <c r="BG28" s="607"/>
      <c r="BH28" s="366"/>
      <c r="BI28" s="366"/>
      <c r="BJ28" s="366"/>
      <c r="BK28" s="366"/>
      <c r="BL28" s="366"/>
      <c r="BM28" s="366"/>
      <c r="BN28" s="620"/>
      <c r="BO28" s="640"/>
      <c r="BP28" s="640"/>
      <c r="BQ28" s="640"/>
      <c r="BR28" s="640"/>
      <c r="BS28" s="613"/>
      <c r="BT28" s="366"/>
      <c r="BU28" s="366"/>
      <c r="BV28" s="366"/>
      <c r="BW28" s="366"/>
      <c r="BX28" s="366"/>
      <c r="BY28" s="366"/>
      <c r="BZ28" s="366"/>
      <c r="CA28" s="366"/>
      <c r="CB28" s="638"/>
      <c r="CD28" s="605" t="s">
        <v>381</v>
      </c>
      <c r="CE28" s="413"/>
      <c r="CF28" s="413"/>
      <c r="CG28" s="413"/>
      <c r="CH28" s="413"/>
      <c r="CI28" s="413"/>
      <c r="CJ28" s="413"/>
      <c r="CK28" s="413"/>
      <c r="CL28" s="413"/>
      <c r="CM28" s="413"/>
      <c r="CN28" s="413"/>
      <c r="CO28" s="413"/>
      <c r="CP28" s="413"/>
      <c r="CQ28" s="606"/>
      <c r="CR28" s="607">
        <v>7409329</v>
      </c>
      <c r="CS28" s="366"/>
      <c r="CT28" s="366"/>
      <c r="CU28" s="366"/>
      <c r="CV28" s="366"/>
      <c r="CW28" s="366"/>
      <c r="CX28" s="366"/>
      <c r="CY28" s="620"/>
      <c r="CZ28" s="610">
        <v>10.9</v>
      </c>
      <c r="DA28" s="611"/>
      <c r="DB28" s="611"/>
      <c r="DC28" s="612"/>
      <c r="DD28" s="613">
        <v>7148046</v>
      </c>
      <c r="DE28" s="366"/>
      <c r="DF28" s="366"/>
      <c r="DG28" s="366"/>
      <c r="DH28" s="366"/>
      <c r="DI28" s="366"/>
      <c r="DJ28" s="366"/>
      <c r="DK28" s="620"/>
      <c r="DL28" s="613">
        <v>7148046</v>
      </c>
      <c r="DM28" s="366"/>
      <c r="DN28" s="366"/>
      <c r="DO28" s="366"/>
      <c r="DP28" s="366"/>
      <c r="DQ28" s="366"/>
      <c r="DR28" s="366"/>
      <c r="DS28" s="366"/>
      <c r="DT28" s="366"/>
      <c r="DU28" s="366"/>
      <c r="DV28" s="620"/>
      <c r="DW28" s="610">
        <v>18.600000000000001</v>
      </c>
      <c r="DX28" s="611"/>
      <c r="DY28" s="611"/>
      <c r="DZ28" s="611"/>
      <c r="EA28" s="611"/>
      <c r="EB28" s="611"/>
      <c r="EC28" s="639"/>
    </row>
    <row r="29" spans="2:133" ht="11.25" customHeight="1" x14ac:dyDescent="0.2">
      <c r="B29" s="605" t="s">
        <v>17</v>
      </c>
      <c r="C29" s="413"/>
      <c r="D29" s="413"/>
      <c r="E29" s="413"/>
      <c r="F29" s="413"/>
      <c r="G29" s="413"/>
      <c r="H29" s="413"/>
      <c r="I29" s="413"/>
      <c r="J29" s="413"/>
      <c r="K29" s="413"/>
      <c r="L29" s="413"/>
      <c r="M29" s="413"/>
      <c r="N29" s="413"/>
      <c r="O29" s="413"/>
      <c r="P29" s="413"/>
      <c r="Q29" s="606"/>
      <c r="R29" s="607">
        <v>67789</v>
      </c>
      <c r="S29" s="366"/>
      <c r="T29" s="366"/>
      <c r="U29" s="366"/>
      <c r="V29" s="366"/>
      <c r="W29" s="366"/>
      <c r="X29" s="366"/>
      <c r="Y29" s="620"/>
      <c r="Z29" s="640">
        <v>0.1</v>
      </c>
      <c r="AA29" s="640"/>
      <c r="AB29" s="640"/>
      <c r="AC29" s="640"/>
      <c r="AD29" s="641" t="s">
        <v>192</v>
      </c>
      <c r="AE29" s="641"/>
      <c r="AF29" s="641"/>
      <c r="AG29" s="641"/>
      <c r="AH29" s="641"/>
      <c r="AI29" s="641"/>
      <c r="AJ29" s="641"/>
      <c r="AK29" s="641"/>
      <c r="AL29" s="610" t="s">
        <v>192</v>
      </c>
      <c r="AM29" s="354"/>
      <c r="AN29" s="354"/>
      <c r="AO29" s="642"/>
      <c r="AP29" s="585"/>
      <c r="AQ29" s="586"/>
      <c r="AR29" s="586"/>
      <c r="AS29" s="586"/>
      <c r="AT29" s="586"/>
      <c r="AU29" s="586"/>
      <c r="AV29" s="586"/>
      <c r="AW29" s="586"/>
      <c r="AX29" s="586"/>
      <c r="AY29" s="586"/>
      <c r="AZ29" s="586"/>
      <c r="BA29" s="586"/>
      <c r="BB29" s="586"/>
      <c r="BC29" s="586"/>
      <c r="BD29" s="586"/>
      <c r="BE29" s="586"/>
      <c r="BF29" s="587"/>
      <c r="BG29" s="607"/>
      <c r="BH29" s="366"/>
      <c r="BI29" s="366"/>
      <c r="BJ29" s="366"/>
      <c r="BK29" s="366"/>
      <c r="BL29" s="366"/>
      <c r="BM29" s="366"/>
      <c r="BN29" s="620"/>
      <c r="BO29" s="640"/>
      <c r="BP29" s="640"/>
      <c r="BQ29" s="640"/>
      <c r="BR29" s="640"/>
      <c r="BS29" s="641"/>
      <c r="BT29" s="641"/>
      <c r="BU29" s="641"/>
      <c r="BV29" s="641"/>
      <c r="BW29" s="641"/>
      <c r="BX29" s="641"/>
      <c r="BY29" s="641"/>
      <c r="BZ29" s="641"/>
      <c r="CA29" s="641"/>
      <c r="CB29" s="661"/>
      <c r="CD29" s="394" t="s">
        <v>165</v>
      </c>
      <c r="CE29" s="396"/>
      <c r="CF29" s="605" t="s">
        <v>22</v>
      </c>
      <c r="CG29" s="413"/>
      <c r="CH29" s="413"/>
      <c r="CI29" s="413"/>
      <c r="CJ29" s="413"/>
      <c r="CK29" s="413"/>
      <c r="CL29" s="413"/>
      <c r="CM29" s="413"/>
      <c r="CN29" s="413"/>
      <c r="CO29" s="413"/>
      <c r="CP29" s="413"/>
      <c r="CQ29" s="606"/>
      <c r="CR29" s="607">
        <v>7406206</v>
      </c>
      <c r="CS29" s="608"/>
      <c r="CT29" s="608"/>
      <c r="CU29" s="608"/>
      <c r="CV29" s="608"/>
      <c r="CW29" s="608"/>
      <c r="CX29" s="608"/>
      <c r="CY29" s="609"/>
      <c r="CZ29" s="610">
        <v>10.9</v>
      </c>
      <c r="DA29" s="611"/>
      <c r="DB29" s="611"/>
      <c r="DC29" s="612"/>
      <c r="DD29" s="613">
        <v>7144923</v>
      </c>
      <c r="DE29" s="608"/>
      <c r="DF29" s="608"/>
      <c r="DG29" s="608"/>
      <c r="DH29" s="608"/>
      <c r="DI29" s="608"/>
      <c r="DJ29" s="608"/>
      <c r="DK29" s="609"/>
      <c r="DL29" s="613">
        <v>7144923</v>
      </c>
      <c r="DM29" s="608"/>
      <c r="DN29" s="608"/>
      <c r="DO29" s="608"/>
      <c r="DP29" s="608"/>
      <c r="DQ29" s="608"/>
      <c r="DR29" s="608"/>
      <c r="DS29" s="608"/>
      <c r="DT29" s="608"/>
      <c r="DU29" s="608"/>
      <c r="DV29" s="609"/>
      <c r="DW29" s="610">
        <v>18.600000000000001</v>
      </c>
      <c r="DX29" s="611"/>
      <c r="DY29" s="611"/>
      <c r="DZ29" s="611"/>
      <c r="EA29" s="611"/>
      <c r="EB29" s="611"/>
      <c r="EC29" s="639"/>
    </row>
    <row r="30" spans="2:133" ht="11.25" customHeight="1" x14ac:dyDescent="0.2">
      <c r="B30" s="605" t="s">
        <v>338</v>
      </c>
      <c r="C30" s="413"/>
      <c r="D30" s="413"/>
      <c r="E30" s="413"/>
      <c r="F30" s="413"/>
      <c r="G30" s="413"/>
      <c r="H30" s="413"/>
      <c r="I30" s="413"/>
      <c r="J30" s="413"/>
      <c r="K30" s="413"/>
      <c r="L30" s="413"/>
      <c r="M30" s="413"/>
      <c r="N30" s="413"/>
      <c r="O30" s="413"/>
      <c r="P30" s="413"/>
      <c r="Q30" s="606"/>
      <c r="R30" s="607">
        <v>11893640</v>
      </c>
      <c r="S30" s="366"/>
      <c r="T30" s="366"/>
      <c r="U30" s="366"/>
      <c r="V30" s="366"/>
      <c r="W30" s="366"/>
      <c r="X30" s="366"/>
      <c r="Y30" s="620"/>
      <c r="Z30" s="640">
        <v>17.100000000000001</v>
      </c>
      <c r="AA30" s="640"/>
      <c r="AB30" s="640"/>
      <c r="AC30" s="640"/>
      <c r="AD30" s="641" t="s">
        <v>192</v>
      </c>
      <c r="AE30" s="641"/>
      <c r="AF30" s="641"/>
      <c r="AG30" s="641"/>
      <c r="AH30" s="641"/>
      <c r="AI30" s="641"/>
      <c r="AJ30" s="641"/>
      <c r="AK30" s="641"/>
      <c r="AL30" s="610" t="s">
        <v>192</v>
      </c>
      <c r="AM30" s="354"/>
      <c r="AN30" s="354"/>
      <c r="AO30" s="642"/>
      <c r="AP30" s="520" t="s">
        <v>312</v>
      </c>
      <c r="AQ30" s="521"/>
      <c r="AR30" s="521"/>
      <c r="AS30" s="521"/>
      <c r="AT30" s="521"/>
      <c r="AU30" s="521"/>
      <c r="AV30" s="521"/>
      <c r="AW30" s="521"/>
      <c r="AX30" s="521"/>
      <c r="AY30" s="521"/>
      <c r="AZ30" s="521"/>
      <c r="BA30" s="521"/>
      <c r="BB30" s="521"/>
      <c r="BC30" s="521"/>
      <c r="BD30" s="521"/>
      <c r="BE30" s="521"/>
      <c r="BF30" s="563"/>
      <c r="BG30" s="520" t="s">
        <v>181</v>
      </c>
      <c r="BH30" s="662"/>
      <c r="BI30" s="662"/>
      <c r="BJ30" s="662"/>
      <c r="BK30" s="662"/>
      <c r="BL30" s="662"/>
      <c r="BM30" s="662"/>
      <c r="BN30" s="662"/>
      <c r="BO30" s="662"/>
      <c r="BP30" s="662"/>
      <c r="BQ30" s="663"/>
      <c r="BR30" s="520" t="s">
        <v>389</v>
      </c>
      <c r="BS30" s="662"/>
      <c r="BT30" s="662"/>
      <c r="BU30" s="662"/>
      <c r="BV30" s="662"/>
      <c r="BW30" s="662"/>
      <c r="BX30" s="662"/>
      <c r="BY30" s="662"/>
      <c r="BZ30" s="662"/>
      <c r="CA30" s="662"/>
      <c r="CB30" s="663"/>
      <c r="CD30" s="397"/>
      <c r="CE30" s="399"/>
      <c r="CF30" s="605" t="s">
        <v>390</v>
      </c>
      <c r="CG30" s="413"/>
      <c r="CH30" s="413"/>
      <c r="CI30" s="413"/>
      <c r="CJ30" s="413"/>
      <c r="CK30" s="413"/>
      <c r="CL30" s="413"/>
      <c r="CM30" s="413"/>
      <c r="CN30" s="413"/>
      <c r="CO30" s="413"/>
      <c r="CP30" s="413"/>
      <c r="CQ30" s="606"/>
      <c r="CR30" s="607">
        <v>7143057</v>
      </c>
      <c r="CS30" s="366"/>
      <c r="CT30" s="366"/>
      <c r="CU30" s="366"/>
      <c r="CV30" s="366"/>
      <c r="CW30" s="366"/>
      <c r="CX30" s="366"/>
      <c r="CY30" s="620"/>
      <c r="CZ30" s="610">
        <v>10.5</v>
      </c>
      <c r="DA30" s="611"/>
      <c r="DB30" s="611"/>
      <c r="DC30" s="612"/>
      <c r="DD30" s="613">
        <v>6896935</v>
      </c>
      <c r="DE30" s="366"/>
      <c r="DF30" s="366"/>
      <c r="DG30" s="366"/>
      <c r="DH30" s="366"/>
      <c r="DI30" s="366"/>
      <c r="DJ30" s="366"/>
      <c r="DK30" s="620"/>
      <c r="DL30" s="613">
        <v>6896935</v>
      </c>
      <c r="DM30" s="366"/>
      <c r="DN30" s="366"/>
      <c r="DO30" s="366"/>
      <c r="DP30" s="366"/>
      <c r="DQ30" s="366"/>
      <c r="DR30" s="366"/>
      <c r="DS30" s="366"/>
      <c r="DT30" s="366"/>
      <c r="DU30" s="366"/>
      <c r="DV30" s="620"/>
      <c r="DW30" s="610">
        <v>18</v>
      </c>
      <c r="DX30" s="611"/>
      <c r="DY30" s="611"/>
      <c r="DZ30" s="611"/>
      <c r="EA30" s="611"/>
      <c r="EB30" s="611"/>
      <c r="EC30" s="639"/>
    </row>
    <row r="31" spans="2:133" ht="11.25" customHeight="1" x14ac:dyDescent="0.2">
      <c r="B31" s="654" t="s">
        <v>53</v>
      </c>
      <c r="C31" s="655"/>
      <c r="D31" s="655"/>
      <c r="E31" s="655"/>
      <c r="F31" s="655"/>
      <c r="G31" s="655"/>
      <c r="H31" s="655"/>
      <c r="I31" s="655"/>
      <c r="J31" s="655"/>
      <c r="K31" s="655"/>
      <c r="L31" s="655"/>
      <c r="M31" s="655"/>
      <c r="N31" s="655"/>
      <c r="O31" s="655"/>
      <c r="P31" s="655"/>
      <c r="Q31" s="656"/>
      <c r="R31" s="607" t="s">
        <v>192</v>
      </c>
      <c r="S31" s="366"/>
      <c r="T31" s="366"/>
      <c r="U31" s="366"/>
      <c r="V31" s="366"/>
      <c r="W31" s="366"/>
      <c r="X31" s="366"/>
      <c r="Y31" s="620"/>
      <c r="Z31" s="640" t="s">
        <v>192</v>
      </c>
      <c r="AA31" s="640"/>
      <c r="AB31" s="640"/>
      <c r="AC31" s="640"/>
      <c r="AD31" s="641" t="s">
        <v>192</v>
      </c>
      <c r="AE31" s="641"/>
      <c r="AF31" s="641"/>
      <c r="AG31" s="641"/>
      <c r="AH31" s="641"/>
      <c r="AI31" s="641"/>
      <c r="AJ31" s="641"/>
      <c r="AK31" s="641"/>
      <c r="AL31" s="610" t="s">
        <v>192</v>
      </c>
      <c r="AM31" s="354"/>
      <c r="AN31" s="354"/>
      <c r="AO31" s="642"/>
      <c r="AP31" s="386" t="s">
        <v>4</v>
      </c>
      <c r="AQ31" s="387"/>
      <c r="AR31" s="387"/>
      <c r="AS31" s="387"/>
      <c r="AT31" s="602" t="s">
        <v>391</v>
      </c>
      <c r="AU31" s="42"/>
      <c r="AV31" s="42"/>
      <c r="AW31" s="42"/>
      <c r="AX31" s="649" t="s">
        <v>266</v>
      </c>
      <c r="AY31" s="650"/>
      <c r="AZ31" s="650"/>
      <c r="BA31" s="650"/>
      <c r="BB31" s="650"/>
      <c r="BC31" s="650"/>
      <c r="BD31" s="650"/>
      <c r="BE31" s="650"/>
      <c r="BF31" s="651"/>
      <c r="BG31" s="657">
        <v>98.9</v>
      </c>
      <c r="BH31" s="658"/>
      <c r="BI31" s="658"/>
      <c r="BJ31" s="658"/>
      <c r="BK31" s="658"/>
      <c r="BL31" s="658"/>
      <c r="BM31" s="659">
        <v>95.6</v>
      </c>
      <c r="BN31" s="658"/>
      <c r="BO31" s="658"/>
      <c r="BP31" s="658"/>
      <c r="BQ31" s="660"/>
      <c r="BR31" s="657">
        <v>98.8</v>
      </c>
      <c r="BS31" s="658"/>
      <c r="BT31" s="658"/>
      <c r="BU31" s="658"/>
      <c r="BV31" s="658"/>
      <c r="BW31" s="658"/>
      <c r="BX31" s="659">
        <v>95.2</v>
      </c>
      <c r="BY31" s="658"/>
      <c r="BZ31" s="658"/>
      <c r="CA31" s="658"/>
      <c r="CB31" s="660"/>
      <c r="CD31" s="397"/>
      <c r="CE31" s="399"/>
      <c r="CF31" s="605" t="s">
        <v>313</v>
      </c>
      <c r="CG31" s="413"/>
      <c r="CH31" s="413"/>
      <c r="CI31" s="413"/>
      <c r="CJ31" s="413"/>
      <c r="CK31" s="413"/>
      <c r="CL31" s="413"/>
      <c r="CM31" s="413"/>
      <c r="CN31" s="413"/>
      <c r="CO31" s="413"/>
      <c r="CP31" s="413"/>
      <c r="CQ31" s="606"/>
      <c r="CR31" s="607">
        <v>263149</v>
      </c>
      <c r="CS31" s="608"/>
      <c r="CT31" s="608"/>
      <c r="CU31" s="608"/>
      <c r="CV31" s="608"/>
      <c r="CW31" s="608"/>
      <c r="CX31" s="608"/>
      <c r="CY31" s="609"/>
      <c r="CZ31" s="610">
        <v>0.4</v>
      </c>
      <c r="DA31" s="611"/>
      <c r="DB31" s="611"/>
      <c r="DC31" s="612"/>
      <c r="DD31" s="613">
        <v>247988</v>
      </c>
      <c r="DE31" s="608"/>
      <c r="DF31" s="608"/>
      <c r="DG31" s="608"/>
      <c r="DH31" s="608"/>
      <c r="DI31" s="608"/>
      <c r="DJ31" s="608"/>
      <c r="DK31" s="609"/>
      <c r="DL31" s="613">
        <v>247988</v>
      </c>
      <c r="DM31" s="608"/>
      <c r="DN31" s="608"/>
      <c r="DO31" s="608"/>
      <c r="DP31" s="608"/>
      <c r="DQ31" s="608"/>
      <c r="DR31" s="608"/>
      <c r="DS31" s="608"/>
      <c r="DT31" s="608"/>
      <c r="DU31" s="608"/>
      <c r="DV31" s="609"/>
      <c r="DW31" s="610">
        <v>0.6</v>
      </c>
      <c r="DX31" s="611"/>
      <c r="DY31" s="611"/>
      <c r="DZ31" s="611"/>
      <c r="EA31" s="611"/>
      <c r="EB31" s="611"/>
      <c r="EC31" s="639"/>
    </row>
    <row r="32" spans="2:133" ht="11.25" customHeight="1" x14ac:dyDescent="0.2">
      <c r="B32" s="605" t="s">
        <v>392</v>
      </c>
      <c r="C32" s="413"/>
      <c r="D32" s="413"/>
      <c r="E32" s="413"/>
      <c r="F32" s="413"/>
      <c r="G32" s="413"/>
      <c r="H32" s="413"/>
      <c r="I32" s="413"/>
      <c r="J32" s="413"/>
      <c r="K32" s="413"/>
      <c r="L32" s="413"/>
      <c r="M32" s="413"/>
      <c r="N32" s="413"/>
      <c r="O32" s="413"/>
      <c r="P32" s="413"/>
      <c r="Q32" s="606"/>
      <c r="R32" s="607">
        <v>4637919</v>
      </c>
      <c r="S32" s="366"/>
      <c r="T32" s="366"/>
      <c r="U32" s="366"/>
      <c r="V32" s="366"/>
      <c r="W32" s="366"/>
      <c r="X32" s="366"/>
      <c r="Y32" s="620"/>
      <c r="Z32" s="640">
        <v>6.7</v>
      </c>
      <c r="AA32" s="640"/>
      <c r="AB32" s="640"/>
      <c r="AC32" s="640"/>
      <c r="AD32" s="641" t="s">
        <v>192</v>
      </c>
      <c r="AE32" s="641"/>
      <c r="AF32" s="641"/>
      <c r="AG32" s="641"/>
      <c r="AH32" s="641"/>
      <c r="AI32" s="641"/>
      <c r="AJ32" s="641"/>
      <c r="AK32" s="641"/>
      <c r="AL32" s="610" t="s">
        <v>192</v>
      </c>
      <c r="AM32" s="354"/>
      <c r="AN32" s="354"/>
      <c r="AO32" s="642"/>
      <c r="AP32" s="601"/>
      <c r="AQ32" s="462"/>
      <c r="AR32" s="462"/>
      <c r="AS32" s="462"/>
      <c r="AT32" s="603"/>
      <c r="AU32" s="1" t="s">
        <v>240</v>
      </c>
      <c r="AX32" s="605" t="s">
        <v>371</v>
      </c>
      <c r="AY32" s="413"/>
      <c r="AZ32" s="413"/>
      <c r="BA32" s="413"/>
      <c r="BB32" s="413"/>
      <c r="BC32" s="413"/>
      <c r="BD32" s="413"/>
      <c r="BE32" s="413"/>
      <c r="BF32" s="606"/>
      <c r="BG32" s="653">
        <v>99</v>
      </c>
      <c r="BH32" s="608"/>
      <c r="BI32" s="608"/>
      <c r="BJ32" s="608"/>
      <c r="BK32" s="608"/>
      <c r="BL32" s="608"/>
      <c r="BM32" s="354">
        <v>95.5</v>
      </c>
      <c r="BN32" s="608"/>
      <c r="BO32" s="608"/>
      <c r="BP32" s="608"/>
      <c r="BQ32" s="637"/>
      <c r="BR32" s="653">
        <v>98.9</v>
      </c>
      <c r="BS32" s="608"/>
      <c r="BT32" s="608"/>
      <c r="BU32" s="608"/>
      <c r="BV32" s="608"/>
      <c r="BW32" s="608"/>
      <c r="BX32" s="354">
        <v>95.5</v>
      </c>
      <c r="BY32" s="608"/>
      <c r="BZ32" s="608"/>
      <c r="CA32" s="608"/>
      <c r="CB32" s="637"/>
      <c r="CD32" s="400"/>
      <c r="CE32" s="402"/>
      <c r="CF32" s="605" t="s">
        <v>393</v>
      </c>
      <c r="CG32" s="413"/>
      <c r="CH32" s="413"/>
      <c r="CI32" s="413"/>
      <c r="CJ32" s="413"/>
      <c r="CK32" s="413"/>
      <c r="CL32" s="413"/>
      <c r="CM32" s="413"/>
      <c r="CN32" s="413"/>
      <c r="CO32" s="413"/>
      <c r="CP32" s="413"/>
      <c r="CQ32" s="606"/>
      <c r="CR32" s="607">
        <v>3123</v>
      </c>
      <c r="CS32" s="366"/>
      <c r="CT32" s="366"/>
      <c r="CU32" s="366"/>
      <c r="CV32" s="366"/>
      <c r="CW32" s="366"/>
      <c r="CX32" s="366"/>
      <c r="CY32" s="620"/>
      <c r="CZ32" s="610">
        <v>0</v>
      </c>
      <c r="DA32" s="611"/>
      <c r="DB32" s="611"/>
      <c r="DC32" s="612"/>
      <c r="DD32" s="613">
        <v>3123</v>
      </c>
      <c r="DE32" s="366"/>
      <c r="DF32" s="366"/>
      <c r="DG32" s="366"/>
      <c r="DH32" s="366"/>
      <c r="DI32" s="366"/>
      <c r="DJ32" s="366"/>
      <c r="DK32" s="620"/>
      <c r="DL32" s="613">
        <v>3123</v>
      </c>
      <c r="DM32" s="366"/>
      <c r="DN32" s="366"/>
      <c r="DO32" s="366"/>
      <c r="DP32" s="366"/>
      <c r="DQ32" s="366"/>
      <c r="DR32" s="366"/>
      <c r="DS32" s="366"/>
      <c r="DT32" s="366"/>
      <c r="DU32" s="366"/>
      <c r="DV32" s="620"/>
      <c r="DW32" s="610">
        <v>0</v>
      </c>
      <c r="DX32" s="611"/>
      <c r="DY32" s="611"/>
      <c r="DZ32" s="611"/>
      <c r="EA32" s="611"/>
      <c r="EB32" s="611"/>
      <c r="EC32" s="639"/>
    </row>
    <row r="33" spans="2:133" ht="11.25" customHeight="1" x14ac:dyDescent="0.2">
      <c r="B33" s="605" t="s">
        <v>227</v>
      </c>
      <c r="C33" s="413"/>
      <c r="D33" s="413"/>
      <c r="E33" s="413"/>
      <c r="F33" s="413"/>
      <c r="G33" s="413"/>
      <c r="H33" s="413"/>
      <c r="I33" s="413"/>
      <c r="J33" s="413"/>
      <c r="K33" s="413"/>
      <c r="L33" s="413"/>
      <c r="M33" s="413"/>
      <c r="N33" s="413"/>
      <c r="O33" s="413"/>
      <c r="P33" s="413"/>
      <c r="Q33" s="606"/>
      <c r="R33" s="607">
        <v>281730</v>
      </c>
      <c r="S33" s="366"/>
      <c r="T33" s="366"/>
      <c r="U33" s="366"/>
      <c r="V33" s="366"/>
      <c r="W33" s="366"/>
      <c r="X33" s="366"/>
      <c r="Y33" s="620"/>
      <c r="Z33" s="640">
        <v>0.4</v>
      </c>
      <c r="AA33" s="640"/>
      <c r="AB33" s="640"/>
      <c r="AC33" s="640"/>
      <c r="AD33" s="641">
        <v>20026</v>
      </c>
      <c r="AE33" s="641"/>
      <c r="AF33" s="641"/>
      <c r="AG33" s="641"/>
      <c r="AH33" s="641"/>
      <c r="AI33" s="641"/>
      <c r="AJ33" s="641"/>
      <c r="AK33" s="641"/>
      <c r="AL33" s="610">
        <v>0.1</v>
      </c>
      <c r="AM33" s="354"/>
      <c r="AN33" s="354"/>
      <c r="AO33" s="642"/>
      <c r="AP33" s="389"/>
      <c r="AQ33" s="390"/>
      <c r="AR33" s="390"/>
      <c r="AS33" s="390"/>
      <c r="AT33" s="604"/>
      <c r="AU33" s="43"/>
      <c r="AV33" s="43"/>
      <c r="AW33" s="43"/>
      <c r="AX33" s="585" t="s">
        <v>154</v>
      </c>
      <c r="AY33" s="586"/>
      <c r="AZ33" s="586"/>
      <c r="BA33" s="586"/>
      <c r="BB33" s="586"/>
      <c r="BC33" s="586"/>
      <c r="BD33" s="586"/>
      <c r="BE33" s="586"/>
      <c r="BF33" s="587"/>
      <c r="BG33" s="652">
        <v>98.7</v>
      </c>
      <c r="BH33" s="589"/>
      <c r="BI33" s="589"/>
      <c r="BJ33" s="589"/>
      <c r="BK33" s="589"/>
      <c r="BL33" s="589"/>
      <c r="BM33" s="633">
        <v>95.4</v>
      </c>
      <c r="BN33" s="589"/>
      <c r="BO33" s="589"/>
      <c r="BP33" s="589"/>
      <c r="BQ33" s="628"/>
      <c r="BR33" s="652">
        <v>98.5</v>
      </c>
      <c r="BS33" s="589"/>
      <c r="BT33" s="589"/>
      <c r="BU33" s="589"/>
      <c r="BV33" s="589"/>
      <c r="BW33" s="589"/>
      <c r="BX33" s="633">
        <v>94.6</v>
      </c>
      <c r="BY33" s="589"/>
      <c r="BZ33" s="589"/>
      <c r="CA33" s="589"/>
      <c r="CB33" s="628"/>
      <c r="CD33" s="605" t="s">
        <v>395</v>
      </c>
      <c r="CE33" s="413"/>
      <c r="CF33" s="413"/>
      <c r="CG33" s="413"/>
      <c r="CH33" s="413"/>
      <c r="CI33" s="413"/>
      <c r="CJ33" s="413"/>
      <c r="CK33" s="413"/>
      <c r="CL33" s="413"/>
      <c r="CM33" s="413"/>
      <c r="CN33" s="413"/>
      <c r="CO33" s="413"/>
      <c r="CP33" s="413"/>
      <c r="CQ33" s="606"/>
      <c r="CR33" s="607">
        <v>28351014</v>
      </c>
      <c r="CS33" s="608"/>
      <c r="CT33" s="608"/>
      <c r="CU33" s="608"/>
      <c r="CV33" s="608"/>
      <c r="CW33" s="608"/>
      <c r="CX33" s="608"/>
      <c r="CY33" s="609"/>
      <c r="CZ33" s="610">
        <v>41.8</v>
      </c>
      <c r="DA33" s="611"/>
      <c r="DB33" s="611"/>
      <c r="DC33" s="612"/>
      <c r="DD33" s="613">
        <v>22399957</v>
      </c>
      <c r="DE33" s="608"/>
      <c r="DF33" s="608"/>
      <c r="DG33" s="608"/>
      <c r="DH33" s="608"/>
      <c r="DI33" s="608"/>
      <c r="DJ33" s="608"/>
      <c r="DK33" s="609"/>
      <c r="DL33" s="613">
        <v>17397237</v>
      </c>
      <c r="DM33" s="608"/>
      <c r="DN33" s="608"/>
      <c r="DO33" s="608"/>
      <c r="DP33" s="608"/>
      <c r="DQ33" s="608"/>
      <c r="DR33" s="608"/>
      <c r="DS33" s="608"/>
      <c r="DT33" s="608"/>
      <c r="DU33" s="608"/>
      <c r="DV33" s="609"/>
      <c r="DW33" s="610">
        <v>45.3</v>
      </c>
      <c r="DX33" s="611"/>
      <c r="DY33" s="611"/>
      <c r="DZ33" s="611"/>
      <c r="EA33" s="611"/>
      <c r="EB33" s="611"/>
      <c r="EC33" s="639"/>
    </row>
    <row r="34" spans="2:133" ht="11.25" customHeight="1" x14ac:dyDescent="0.2">
      <c r="B34" s="605" t="s">
        <v>143</v>
      </c>
      <c r="C34" s="413"/>
      <c r="D34" s="413"/>
      <c r="E34" s="413"/>
      <c r="F34" s="413"/>
      <c r="G34" s="413"/>
      <c r="H34" s="413"/>
      <c r="I34" s="413"/>
      <c r="J34" s="413"/>
      <c r="K34" s="413"/>
      <c r="L34" s="413"/>
      <c r="M34" s="413"/>
      <c r="N34" s="413"/>
      <c r="O34" s="413"/>
      <c r="P34" s="413"/>
      <c r="Q34" s="606"/>
      <c r="R34" s="607">
        <v>736944</v>
      </c>
      <c r="S34" s="366"/>
      <c r="T34" s="366"/>
      <c r="U34" s="366"/>
      <c r="V34" s="366"/>
      <c r="W34" s="366"/>
      <c r="X34" s="366"/>
      <c r="Y34" s="620"/>
      <c r="Z34" s="640">
        <v>1.1000000000000001</v>
      </c>
      <c r="AA34" s="640"/>
      <c r="AB34" s="640"/>
      <c r="AC34" s="640"/>
      <c r="AD34" s="641" t="s">
        <v>192</v>
      </c>
      <c r="AE34" s="641"/>
      <c r="AF34" s="641"/>
      <c r="AG34" s="641"/>
      <c r="AH34" s="641"/>
      <c r="AI34" s="641"/>
      <c r="AJ34" s="641"/>
      <c r="AK34" s="641"/>
      <c r="AL34" s="610" t="s">
        <v>192</v>
      </c>
      <c r="AM34" s="354"/>
      <c r="AN34" s="354"/>
      <c r="AO34" s="642"/>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605" t="s">
        <v>398</v>
      </c>
      <c r="CE34" s="413"/>
      <c r="CF34" s="413"/>
      <c r="CG34" s="413"/>
      <c r="CH34" s="413"/>
      <c r="CI34" s="413"/>
      <c r="CJ34" s="413"/>
      <c r="CK34" s="413"/>
      <c r="CL34" s="413"/>
      <c r="CM34" s="413"/>
      <c r="CN34" s="413"/>
      <c r="CO34" s="413"/>
      <c r="CP34" s="413"/>
      <c r="CQ34" s="606"/>
      <c r="CR34" s="607">
        <v>7887214</v>
      </c>
      <c r="CS34" s="366"/>
      <c r="CT34" s="366"/>
      <c r="CU34" s="366"/>
      <c r="CV34" s="366"/>
      <c r="CW34" s="366"/>
      <c r="CX34" s="366"/>
      <c r="CY34" s="620"/>
      <c r="CZ34" s="610">
        <v>11.6</v>
      </c>
      <c r="DA34" s="611"/>
      <c r="DB34" s="611"/>
      <c r="DC34" s="612"/>
      <c r="DD34" s="613">
        <v>5404062</v>
      </c>
      <c r="DE34" s="366"/>
      <c r="DF34" s="366"/>
      <c r="DG34" s="366"/>
      <c r="DH34" s="366"/>
      <c r="DI34" s="366"/>
      <c r="DJ34" s="366"/>
      <c r="DK34" s="620"/>
      <c r="DL34" s="613">
        <v>5147502</v>
      </c>
      <c r="DM34" s="366"/>
      <c r="DN34" s="366"/>
      <c r="DO34" s="366"/>
      <c r="DP34" s="366"/>
      <c r="DQ34" s="366"/>
      <c r="DR34" s="366"/>
      <c r="DS34" s="366"/>
      <c r="DT34" s="366"/>
      <c r="DU34" s="366"/>
      <c r="DV34" s="620"/>
      <c r="DW34" s="610">
        <v>13.4</v>
      </c>
      <c r="DX34" s="611"/>
      <c r="DY34" s="611"/>
      <c r="DZ34" s="611"/>
      <c r="EA34" s="611"/>
      <c r="EB34" s="611"/>
      <c r="EC34" s="639"/>
    </row>
    <row r="35" spans="2:133" ht="11.25" customHeight="1" x14ac:dyDescent="0.2">
      <c r="B35" s="605" t="s">
        <v>400</v>
      </c>
      <c r="C35" s="413"/>
      <c r="D35" s="413"/>
      <c r="E35" s="413"/>
      <c r="F35" s="413"/>
      <c r="G35" s="413"/>
      <c r="H35" s="413"/>
      <c r="I35" s="413"/>
      <c r="J35" s="413"/>
      <c r="K35" s="413"/>
      <c r="L35" s="413"/>
      <c r="M35" s="413"/>
      <c r="N35" s="413"/>
      <c r="O35" s="413"/>
      <c r="P35" s="413"/>
      <c r="Q35" s="606"/>
      <c r="R35" s="607">
        <v>3690398</v>
      </c>
      <c r="S35" s="366"/>
      <c r="T35" s="366"/>
      <c r="U35" s="366"/>
      <c r="V35" s="366"/>
      <c r="W35" s="366"/>
      <c r="X35" s="366"/>
      <c r="Y35" s="620"/>
      <c r="Z35" s="640">
        <v>5.3</v>
      </c>
      <c r="AA35" s="640"/>
      <c r="AB35" s="640"/>
      <c r="AC35" s="640"/>
      <c r="AD35" s="641" t="s">
        <v>192</v>
      </c>
      <c r="AE35" s="641"/>
      <c r="AF35" s="641"/>
      <c r="AG35" s="641"/>
      <c r="AH35" s="641"/>
      <c r="AI35" s="641"/>
      <c r="AJ35" s="641"/>
      <c r="AK35" s="641"/>
      <c r="AL35" s="610" t="s">
        <v>192</v>
      </c>
      <c r="AM35" s="354"/>
      <c r="AN35" s="354"/>
      <c r="AO35" s="642"/>
      <c r="AP35" s="16"/>
      <c r="AQ35" s="520" t="s">
        <v>402</v>
      </c>
      <c r="AR35" s="521"/>
      <c r="AS35" s="521"/>
      <c r="AT35" s="521"/>
      <c r="AU35" s="521"/>
      <c r="AV35" s="521"/>
      <c r="AW35" s="521"/>
      <c r="AX35" s="521"/>
      <c r="AY35" s="521"/>
      <c r="AZ35" s="521"/>
      <c r="BA35" s="521"/>
      <c r="BB35" s="521"/>
      <c r="BC35" s="521"/>
      <c r="BD35" s="521"/>
      <c r="BE35" s="521"/>
      <c r="BF35" s="563"/>
      <c r="BG35" s="520" t="s">
        <v>201</v>
      </c>
      <c r="BH35" s="521"/>
      <c r="BI35" s="521"/>
      <c r="BJ35" s="521"/>
      <c r="BK35" s="521"/>
      <c r="BL35" s="521"/>
      <c r="BM35" s="521"/>
      <c r="BN35" s="521"/>
      <c r="BO35" s="521"/>
      <c r="BP35" s="521"/>
      <c r="BQ35" s="521"/>
      <c r="BR35" s="521"/>
      <c r="BS35" s="521"/>
      <c r="BT35" s="521"/>
      <c r="BU35" s="521"/>
      <c r="BV35" s="521"/>
      <c r="BW35" s="521"/>
      <c r="BX35" s="521"/>
      <c r="BY35" s="521"/>
      <c r="BZ35" s="521"/>
      <c r="CA35" s="521"/>
      <c r="CB35" s="563"/>
      <c r="CD35" s="605" t="s">
        <v>404</v>
      </c>
      <c r="CE35" s="413"/>
      <c r="CF35" s="413"/>
      <c r="CG35" s="413"/>
      <c r="CH35" s="413"/>
      <c r="CI35" s="413"/>
      <c r="CJ35" s="413"/>
      <c r="CK35" s="413"/>
      <c r="CL35" s="413"/>
      <c r="CM35" s="413"/>
      <c r="CN35" s="413"/>
      <c r="CO35" s="413"/>
      <c r="CP35" s="413"/>
      <c r="CQ35" s="606"/>
      <c r="CR35" s="607">
        <v>1469589</v>
      </c>
      <c r="CS35" s="608"/>
      <c r="CT35" s="608"/>
      <c r="CU35" s="608"/>
      <c r="CV35" s="608"/>
      <c r="CW35" s="608"/>
      <c r="CX35" s="608"/>
      <c r="CY35" s="609"/>
      <c r="CZ35" s="610">
        <v>2.2000000000000002</v>
      </c>
      <c r="DA35" s="611"/>
      <c r="DB35" s="611"/>
      <c r="DC35" s="612"/>
      <c r="DD35" s="613">
        <v>1133406</v>
      </c>
      <c r="DE35" s="608"/>
      <c r="DF35" s="608"/>
      <c r="DG35" s="608"/>
      <c r="DH35" s="608"/>
      <c r="DI35" s="608"/>
      <c r="DJ35" s="608"/>
      <c r="DK35" s="609"/>
      <c r="DL35" s="613">
        <v>626456</v>
      </c>
      <c r="DM35" s="608"/>
      <c r="DN35" s="608"/>
      <c r="DO35" s="608"/>
      <c r="DP35" s="608"/>
      <c r="DQ35" s="608"/>
      <c r="DR35" s="608"/>
      <c r="DS35" s="608"/>
      <c r="DT35" s="608"/>
      <c r="DU35" s="608"/>
      <c r="DV35" s="609"/>
      <c r="DW35" s="610">
        <v>1.6</v>
      </c>
      <c r="DX35" s="611"/>
      <c r="DY35" s="611"/>
      <c r="DZ35" s="611"/>
      <c r="EA35" s="611"/>
      <c r="EB35" s="611"/>
      <c r="EC35" s="639"/>
    </row>
    <row r="36" spans="2:133" ht="11.25" customHeight="1" x14ac:dyDescent="0.2">
      <c r="B36" s="605" t="s">
        <v>372</v>
      </c>
      <c r="C36" s="413"/>
      <c r="D36" s="413"/>
      <c r="E36" s="413"/>
      <c r="F36" s="413"/>
      <c r="G36" s="413"/>
      <c r="H36" s="413"/>
      <c r="I36" s="413"/>
      <c r="J36" s="413"/>
      <c r="K36" s="413"/>
      <c r="L36" s="413"/>
      <c r="M36" s="413"/>
      <c r="N36" s="413"/>
      <c r="O36" s="413"/>
      <c r="P36" s="413"/>
      <c r="Q36" s="606"/>
      <c r="R36" s="607">
        <v>981494</v>
      </c>
      <c r="S36" s="366"/>
      <c r="T36" s="366"/>
      <c r="U36" s="366"/>
      <c r="V36" s="366"/>
      <c r="W36" s="366"/>
      <c r="X36" s="366"/>
      <c r="Y36" s="620"/>
      <c r="Z36" s="640">
        <v>1.4</v>
      </c>
      <c r="AA36" s="640"/>
      <c r="AB36" s="640"/>
      <c r="AC36" s="640"/>
      <c r="AD36" s="641" t="s">
        <v>192</v>
      </c>
      <c r="AE36" s="641"/>
      <c r="AF36" s="641"/>
      <c r="AG36" s="641"/>
      <c r="AH36" s="641"/>
      <c r="AI36" s="641"/>
      <c r="AJ36" s="641"/>
      <c r="AK36" s="641"/>
      <c r="AL36" s="610" t="s">
        <v>192</v>
      </c>
      <c r="AM36" s="354"/>
      <c r="AN36" s="354"/>
      <c r="AO36" s="642"/>
      <c r="AP36" s="16"/>
      <c r="AQ36" s="643" t="s">
        <v>387</v>
      </c>
      <c r="AR36" s="644"/>
      <c r="AS36" s="644"/>
      <c r="AT36" s="644"/>
      <c r="AU36" s="644"/>
      <c r="AV36" s="644"/>
      <c r="AW36" s="644"/>
      <c r="AX36" s="644"/>
      <c r="AY36" s="645"/>
      <c r="AZ36" s="646">
        <v>10156302</v>
      </c>
      <c r="BA36" s="647"/>
      <c r="BB36" s="647"/>
      <c r="BC36" s="647"/>
      <c r="BD36" s="647"/>
      <c r="BE36" s="647"/>
      <c r="BF36" s="648"/>
      <c r="BG36" s="649" t="s">
        <v>406</v>
      </c>
      <c r="BH36" s="650"/>
      <c r="BI36" s="650"/>
      <c r="BJ36" s="650"/>
      <c r="BK36" s="650"/>
      <c r="BL36" s="650"/>
      <c r="BM36" s="650"/>
      <c r="BN36" s="650"/>
      <c r="BO36" s="650"/>
      <c r="BP36" s="650"/>
      <c r="BQ36" s="650"/>
      <c r="BR36" s="650"/>
      <c r="BS36" s="650"/>
      <c r="BT36" s="650"/>
      <c r="BU36" s="651"/>
      <c r="BV36" s="646">
        <v>111181</v>
      </c>
      <c r="BW36" s="647"/>
      <c r="BX36" s="647"/>
      <c r="BY36" s="647"/>
      <c r="BZ36" s="647"/>
      <c r="CA36" s="647"/>
      <c r="CB36" s="648"/>
      <c r="CD36" s="605" t="s">
        <v>27</v>
      </c>
      <c r="CE36" s="413"/>
      <c r="CF36" s="413"/>
      <c r="CG36" s="413"/>
      <c r="CH36" s="413"/>
      <c r="CI36" s="413"/>
      <c r="CJ36" s="413"/>
      <c r="CK36" s="413"/>
      <c r="CL36" s="413"/>
      <c r="CM36" s="413"/>
      <c r="CN36" s="413"/>
      <c r="CO36" s="413"/>
      <c r="CP36" s="413"/>
      <c r="CQ36" s="606"/>
      <c r="CR36" s="607">
        <v>12013382</v>
      </c>
      <c r="CS36" s="366"/>
      <c r="CT36" s="366"/>
      <c r="CU36" s="366"/>
      <c r="CV36" s="366"/>
      <c r="CW36" s="366"/>
      <c r="CX36" s="366"/>
      <c r="CY36" s="620"/>
      <c r="CZ36" s="610">
        <v>17.7</v>
      </c>
      <c r="DA36" s="611"/>
      <c r="DB36" s="611"/>
      <c r="DC36" s="612"/>
      <c r="DD36" s="613">
        <v>11045588</v>
      </c>
      <c r="DE36" s="366"/>
      <c r="DF36" s="366"/>
      <c r="DG36" s="366"/>
      <c r="DH36" s="366"/>
      <c r="DI36" s="366"/>
      <c r="DJ36" s="366"/>
      <c r="DK36" s="620"/>
      <c r="DL36" s="613">
        <v>8059901</v>
      </c>
      <c r="DM36" s="366"/>
      <c r="DN36" s="366"/>
      <c r="DO36" s="366"/>
      <c r="DP36" s="366"/>
      <c r="DQ36" s="366"/>
      <c r="DR36" s="366"/>
      <c r="DS36" s="366"/>
      <c r="DT36" s="366"/>
      <c r="DU36" s="366"/>
      <c r="DV36" s="620"/>
      <c r="DW36" s="610">
        <v>21</v>
      </c>
      <c r="DX36" s="611"/>
      <c r="DY36" s="611"/>
      <c r="DZ36" s="611"/>
      <c r="EA36" s="611"/>
      <c r="EB36" s="611"/>
      <c r="EC36" s="639"/>
    </row>
    <row r="37" spans="2:133" ht="11.25" customHeight="1" x14ac:dyDescent="0.2">
      <c r="B37" s="605" t="s">
        <v>396</v>
      </c>
      <c r="C37" s="413"/>
      <c r="D37" s="413"/>
      <c r="E37" s="413"/>
      <c r="F37" s="413"/>
      <c r="G37" s="413"/>
      <c r="H37" s="413"/>
      <c r="I37" s="413"/>
      <c r="J37" s="413"/>
      <c r="K37" s="413"/>
      <c r="L37" s="413"/>
      <c r="M37" s="413"/>
      <c r="N37" s="413"/>
      <c r="O37" s="413"/>
      <c r="P37" s="413"/>
      <c r="Q37" s="606"/>
      <c r="R37" s="607">
        <v>1605090</v>
      </c>
      <c r="S37" s="366"/>
      <c r="T37" s="366"/>
      <c r="U37" s="366"/>
      <c r="V37" s="366"/>
      <c r="W37" s="366"/>
      <c r="X37" s="366"/>
      <c r="Y37" s="620"/>
      <c r="Z37" s="640">
        <v>2.2999999999999998</v>
      </c>
      <c r="AA37" s="640"/>
      <c r="AB37" s="640"/>
      <c r="AC37" s="640"/>
      <c r="AD37" s="641" t="s">
        <v>192</v>
      </c>
      <c r="AE37" s="641"/>
      <c r="AF37" s="641"/>
      <c r="AG37" s="641"/>
      <c r="AH37" s="641"/>
      <c r="AI37" s="641"/>
      <c r="AJ37" s="641"/>
      <c r="AK37" s="641"/>
      <c r="AL37" s="610" t="s">
        <v>192</v>
      </c>
      <c r="AM37" s="354"/>
      <c r="AN37" s="354"/>
      <c r="AO37" s="642"/>
      <c r="AQ37" s="635" t="s">
        <v>409</v>
      </c>
      <c r="AR37" s="471"/>
      <c r="AS37" s="471"/>
      <c r="AT37" s="471"/>
      <c r="AU37" s="471"/>
      <c r="AV37" s="471"/>
      <c r="AW37" s="471"/>
      <c r="AX37" s="471"/>
      <c r="AY37" s="636"/>
      <c r="AZ37" s="607">
        <v>3123726</v>
      </c>
      <c r="BA37" s="366"/>
      <c r="BB37" s="366"/>
      <c r="BC37" s="366"/>
      <c r="BD37" s="608"/>
      <c r="BE37" s="608"/>
      <c r="BF37" s="637"/>
      <c r="BG37" s="605" t="s">
        <v>411</v>
      </c>
      <c r="BH37" s="413"/>
      <c r="BI37" s="413"/>
      <c r="BJ37" s="413"/>
      <c r="BK37" s="413"/>
      <c r="BL37" s="413"/>
      <c r="BM37" s="413"/>
      <c r="BN37" s="413"/>
      <c r="BO37" s="413"/>
      <c r="BP37" s="413"/>
      <c r="BQ37" s="413"/>
      <c r="BR37" s="413"/>
      <c r="BS37" s="413"/>
      <c r="BT37" s="413"/>
      <c r="BU37" s="606"/>
      <c r="BV37" s="607">
        <v>-21583</v>
      </c>
      <c r="BW37" s="366"/>
      <c r="BX37" s="366"/>
      <c r="BY37" s="366"/>
      <c r="BZ37" s="366"/>
      <c r="CA37" s="366"/>
      <c r="CB37" s="638"/>
      <c r="CD37" s="605" t="s">
        <v>156</v>
      </c>
      <c r="CE37" s="413"/>
      <c r="CF37" s="413"/>
      <c r="CG37" s="413"/>
      <c r="CH37" s="413"/>
      <c r="CI37" s="413"/>
      <c r="CJ37" s="413"/>
      <c r="CK37" s="413"/>
      <c r="CL37" s="413"/>
      <c r="CM37" s="413"/>
      <c r="CN37" s="413"/>
      <c r="CO37" s="413"/>
      <c r="CP37" s="413"/>
      <c r="CQ37" s="606"/>
      <c r="CR37" s="607">
        <v>4599706</v>
      </c>
      <c r="CS37" s="608"/>
      <c r="CT37" s="608"/>
      <c r="CU37" s="608"/>
      <c r="CV37" s="608"/>
      <c r="CW37" s="608"/>
      <c r="CX37" s="608"/>
      <c r="CY37" s="609"/>
      <c r="CZ37" s="610">
        <v>6.8</v>
      </c>
      <c r="DA37" s="611"/>
      <c r="DB37" s="611"/>
      <c r="DC37" s="612"/>
      <c r="DD37" s="613">
        <v>4598010</v>
      </c>
      <c r="DE37" s="608"/>
      <c r="DF37" s="608"/>
      <c r="DG37" s="608"/>
      <c r="DH37" s="608"/>
      <c r="DI37" s="608"/>
      <c r="DJ37" s="608"/>
      <c r="DK37" s="609"/>
      <c r="DL37" s="613">
        <v>3373100</v>
      </c>
      <c r="DM37" s="608"/>
      <c r="DN37" s="608"/>
      <c r="DO37" s="608"/>
      <c r="DP37" s="608"/>
      <c r="DQ37" s="608"/>
      <c r="DR37" s="608"/>
      <c r="DS37" s="608"/>
      <c r="DT37" s="608"/>
      <c r="DU37" s="608"/>
      <c r="DV37" s="609"/>
      <c r="DW37" s="610">
        <v>8.8000000000000007</v>
      </c>
      <c r="DX37" s="611"/>
      <c r="DY37" s="611"/>
      <c r="DZ37" s="611"/>
      <c r="EA37" s="611"/>
      <c r="EB37" s="611"/>
      <c r="EC37" s="639"/>
    </row>
    <row r="38" spans="2:133" ht="11.25" customHeight="1" x14ac:dyDescent="0.2">
      <c r="B38" s="605" t="s">
        <v>413</v>
      </c>
      <c r="C38" s="413"/>
      <c r="D38" s="413"/>
      <c r="E38" s="413"/>
      <c r="F38" s="413"/>
      <c r="G38" s="413"/>
      <c r="H38" s="413"/>
      <c r="I38" s="413"/>
      <c r="J38" s="413"/>
      <c r="K38" s="413"/>
      <c r="L38" s="413"/>
      <c r="M38" s="413"/>
      <c r="N38" s="413"/>
      <c r="O38" s="413"/>
      <c r="P38" s="413"/>
      <c r="Q38" s="606"/>
      <c r="R38" s="607">
        <v>4113700</v>
      </c>
      <c r="S38" s="366"/>
      <c r="T38" s="366"/>
      <c r="U38" s="366"/>
      <c r="V38" s="366"/>
      <c r="W38" s="366"/>
      <c r="X38" s="366"/>
      <c r="Y38" s="620"/>
      <c r="Z38" s="640">
        <v>5.9</v>
      </c>
      <c r="AA38" s="640"/>
      <c r="AB38" s="640"/>
      <c r="AC38" s="640"/>
      <c r="AD38" s="641" t="s">
        <v>192</v>
      </c>
      <c r="AE38" s="641"/>
      <c r="AF38" s="641"/>
      <c r="AG38" s="641"/>
      <c r="AH38" s="641"/>
      <c r="AI38" s="641"/>
      <c r="AJ38" s="641"/>
      <c r="AK38" s="641"/>
      <c r="AL38" s="610" t="s">
        <v>192</v>
      </c>
      <c r="AM38" s="354"/>
      <c r="AN38" s="354"/>
      <c r="AO38" s="642"/>
      <c r="AQ38" s="635" t="s">
        <v>414</v>
      </c>
      <c r="AR38" s="471"/>
      <c r="AS38" s="471"/>
      <c r="AT38" s="471"/>
      <c r="AU38" s="471"/>
      <c r="AV38" s="471"/>
      <c r="AW38" s="471"/>
      <c r="AX38" s="471"/>
      <c r="AY38" s="636"/>
      <c r="AZ38" s="607">
        <v>2413623</v>
      </c>
      <c r="BA38" s="366"/>
      <c r="BB38" s="366"/>
      <c r="BC38" s="366"/>
      <c r="BD38" s="608"/>
      <c r="BE38" s="608"/>
      <c r="BF38" s="637"/>
      <c r="BG38" s="605" t="s">
        <v>415</v>
      </c>
      <c r="BH38" s="413"/>
      <c r="BI38" s="413"/>
      <c r="BJ38" s="413"/>
      <c r="BK38" s="413"/>
      <c r="BL38" s="413"/>
      <c r="BM38" s="413"/>
      <c r="BN38" s="413"/>
      <c r="BO38" s="413"/>
      <c r="BP38" s="413"/>
      <c r="BQ38" s="413"/>
      <c r="BR38" s="413"/>
      <c r="BS38" s="413"/>
      <c r="BT38" s="413"/>
      <c r="BU38" s="606"/>
      <c r="BV38" s="607">
        <v>16529</v>
      </c>
      <c r="BW38" s="366"/>
      <c r="BX38" s="366"/>
      <c r="BY38" s="366"/>
      <c r="BZ38" s="366"/>
      <c r="CA38" s="366"/>
      <c r="CB38" s="638"/>
      <c r="CD38" s="605" t="s">
        <v>416</v>
      </c>
      <c r="CE38" s="413"/>
      <c r="CF38" s="413"/>
      <c r="CG38" s="413"/>
      <c r="CH38" s="413"/>
      <c r="CI38" s="413"/>
      <c r="CJ38" s="413"/>
      <c r="CK38" s="413"/>
      <c r="CL38" s="413"/>
      <c r="CM38" s="413"/>
      <c r="CN38" s="413"/>
      <c r="CO38" s="413"/>
      <c r="CP38" s="413"/>
      <c r="CQ38" s="606"/>
      <c r="CR38" s="607">
        <v>4541617</v>
      </c>
      <c r="CS38" s="366"/>
      <c r="CT38" s="366"/>
      <c r="CU38" s="366"/>
      <c r="CV38" s="366"/>
      <c r="CW38" s="366"/>
      <c r="CX38" s="366"/>
      <c r="CY38" s="620"/>
      <c r="CZ38" s="610">
        <v>6.7</v>
      </c>
      <c r="DA38" s="611"/>
      <c r="DB38" s="611"/>
      <c r="DC38" s="612"/>
      <c r="DD38" s="613">
        <v>3711344</v>
      </c>
      <c r="DE38" s="366"/>
      <c r="DF38" s="366"/>
      <c r="DG38" s="366"/>
      <c r="DH38" s="366"/>
      <c r="DI38" s="366"/>
      <c r="DJ38" s="366"/>
      <c r="DK38" s="620"/>
      <c r="DL38" s="613">
        <v>3563378</v>
      </c>
      <c r="DM38" s="366"/>
      <c r="DN38" s="366"/>
      <c r="DO38" s="366"/>
      <c r="DP38" s="366"/>
      <c r="DQ38" s="366"/>
      <c r="DR38" s="366"/>
      <c r="DS38" s="366"/>
      <c r="DT38" s="366"/>
      <c r="DU38" s="366"/>
      <c r="DV38" s="620"/>
      <c r="DW38" s="610">
        <v>9.3000000000000007</v>
      </c>
      <c r="DX38" s="611"/>
      <c r="DY38" s="611"/>
      <c r="DZ38" s="611"/>
      <c r="EA38" s="611"/>
      <c r="EB38" s="611"/>
      <c r="EC38" s="639"/>
    </row>
    <row r="39" spans="2:133" ht="11.25" customHeight="1" x14ac:dyDescent="0.2">
      <c r="B39" s="605" t="s">
        <v>417</v>
      </c>
      <c r="C39" s="413"/>
      <c r="D39" s="413"/>
      <c r="E39" s="413"/>
      <c r="F39" s="413"/>
      <c r="G39" s="413"/>
      <c r="H39" s="413"/>
      <c r="I39" s="413"/>
      <c r="J39" s="413"/>
      <c r="K39" s="413"/>
      <c r="L39" s="413"/>
      <c r="M39" s="413"/>
      <c r="N39" s="413"/>
      <c r="O39" s="413"/>
      <c r="P39" s="413"/>
      <c r="Q39" s="606"/>
      <c r="R39" s="607" t="s">
        <v>192</v>
      </c>
      <c r="S39" s="366"/>
      <c r="T39" s="366"/>
      <c r="U39" s="366"/>
      <c r="V39" s="366"/>
      <c r="W39" s="366"/>
      <c r="X39" s="366"/>
      <c r="Y39" s="620"/>
      <c r="Z39" s="640" t="s">
        <v>192</v>
      </c>
      <c r="AA39" s="640"/>
      <c r="AB39" s="640"/>
      <c r="AC39" s="640"/>
      <c r="AD39" s="641" t="s">
        <v>192</v>
      </c>
      <c r="AE39" s="641"/>
      <c r="AF39" s="641"/>
      <c r="AG39" s="641"/>
      <c r="AH39" s="641"/>
      <c r="AI39" s="641"/>
      <c r="AJ39" s="641"/>
      <c r="AK39" s="641"/>
      <c r="AL39" s="610" t="s">
        <v>192</v>
      </c>
      <c r="AM39" s="354"/>
      <c r="AN39" s="354"/>
      <c r="AO39" s="642"/>
      <c r="AQ39" s="635" t="s">
        <v>304</v>
      </c>
      <c r="AR39" s="471"/>
      <c r="AS39" s="471"/>
      <c r="AT39" s="471"/>
      <c r="AU39" s="471"/>
      <c r="AV39" s="471"/>
      <c r="AW39" s="471"/>
      <c r="AX39" s="471"/>
      <c r="AY39" s="636"/>
      <c r="AZ39" s="607">
        <v>77336</v>
      </c>
      <c r="BA39" s="366"/>
      <c r="BB39" s="366"/>
      <c r="BC39" s="366"/>
      <c r="BD39" s="608"/>
      <c r="BE39" s="608"/>
      <c r="BF39" s="637"/>
      <c r="BG39" s="605" t="s">
        <v>331</v>
      </c>
      <c r="BH39" s="413"/>
      <c r="BI39" s="413"/>
      <c r="BJ39" s="413"/>
      <c r="BK39" s="413"/>
      <c r="BL39" s="413"/>
      <c r="BM39" s="413"/>
      <c r="BN39" s="413"/>
      <c r="BO39" s="413"/>
      <c r="BP39" s="413"/>
      <c r="BQ39" s="413"/>
      <c r="BR39" s="413"/>
      <c r="BS39" s="413"/>
      <c r="BT39" s="413"/>
      <c r="BU39" s="606"/>
      <c r="BV39" s="607">
        <v>25784</v>
      </c>
      <c r="BW39" s="366"/>
      <c r="BX39" s="366"/>
      <c r="BY39" s="366"/>
      <c r="BZ39" s="366"/>
      <c r="CA39" s="366"/>
      <c r="CB39" s="638"/>
      <c r="CD39" s="605" t="s">
        <v>418</v>
      </c>
      <c r="CE39" s="413"/>
      <c r="CF39" s="413"/>
      <c r="CG39" s="413"/>
      <c r="CH39" s="413"/>
      <c r="CI39" s="413"/>
      <c r="CJ39" s="413"/>
      <c r="CK39" s="413"/>
      <c r="CL39" s="413"/>
      <c r="CM39" s="413"/>
      <c r="CN39" s="413"/>
      <c r="CO39" s="413"/>
      <c r="CP39" s="413"/>
      <c r="CQ39" s="606"/>
      <c r="CR39" s="607">
        <v>1078732</v>
      </c>
      <c r="CS39" s="608"/>
      <c r="CT39" s="608"/>
      <c r="CU39" s="608"/>
      <c r="CV39" s="608"/>
      <c r="CW39" s="608"/>
      <c r="CX39" s="608"/>
      <c r="CY39" s="609"/>
      <c r="CZ39" s="610">
        <v>1.6</v>
      </c>
      <c r="DA39" s="611"/>
      <c r="DB39" s="611"/>
      <c r="DC39" s="612"/>
      <c r="DD39" s="613">
        <v>365077</v>
      </c>
      <c r="DE39" s="608"/>
      <c r="DF39" s="608"/>
      <c r="DG39" s="608"/>
      <c r="DH39" s="608"/>
      <c r="DI39" s="608"/>
      <c r="DJ39" s="608"/>
      <c r="DK39" s="609"/>
      <c r="DL39" s="613" t="s">
        <v>192</v>
      </c>
      <c r="DM39" s="608"/>
      <c r="DN39" s="608"/>
      <c r="DO39" s="608"/>
      <c r="DP39" s="608"/>
      <c r="DQ39" s="608"/>
      <c r="DR39" s="608"/>
      <c r="DS39" s="608"/>
      <c r="DT39" s="608"/>
      <c r="DU39" s="608"/>
      <c r="DV39" s="609"/>
      <c r="DW39" s="610" t="s">
        <v>192</v>
      </c>
      <c r="DX39" s="611"/>
      <c r="DY39" s="611"/>
      <c r="DZ39" s="611"/>
      <c r="EA39" s="611"/>
      <c r="EB39" s="611"/>
      <c r="EC39" s="639"/>
    </row>
    <row r="40" spans="2:133" ht="11.25" customHeight="1" x14ac:dyDescent="0.2">
      <c r="B40" s="605" t="s">
        <v>422</v>
      </c>
      <c r="C40" s="413"/>
      <c r="D40" s="413"/>
      <c r="E40" s="413"/>
      <c r="F40" s="413"/>
      <c r="G40" s="413"/>
      <c r="H40" s="413"/>
      <c r="I40" s="413"/>
      <c r="J40" s="413"/>
      <c r="K40" s="413"/>
      <c r="L40" s="413"/>
      <c r="M40" s="413"/>
      <c r="N40" s="413"/>
      <c r="O40" s="413"/>
      <c r="P40" s="413"/>
      <c r="Q40" s="606"/>
      <c r="R40" s="607">
        <v>120500</v>
      </c>
      <c r="S40" s="366"/>
      <c r="T40" s="366"/>
      <c r="U40" s="366"/>
      <c r="V40" s="366"/>
      <c r="W40" s="366"/>
      <c r="X40" s="366"/>
      <c r="Y40" s="620"/>
      <c r="Z40" s="640">
        <v>0.2</v>
      </c>
      <c r="AA40" s="640"/>
      <c r="AB40" s="640"/>
      <c r="AC40" s="640"/>
      <c r="AD40" s="641" t="s">
        <v>192</v>
      </c>
      <c r="AE40" s="641"/>
      <c r="AF40" s="641"/>
      <c r="AG40" s="641"/>
      <c r="AH40" s="641"/>
      <c r="AI40" s="641"/>
      <c r="AJ40" s="641"/>
      <c r="AK40" s="641"/>
      <c r="AL40" s="610" t="s">
        <v>192</v>
      </c>
      <c r="AM40" s="354"/>
      <c r="AN40" s="354"/>
      <c r="AO40" s="642"/>
      <c r="AQ40" s="635" t="s">
        <v>424</v>
      </c>
      <c r="AR40" s="471"/>
      <c r="AS40" s="471"/>
      <c r="AT40" s="471"/>
      <c r="AU40" s="471"/>
      <c r="AV40" s="471"/>
      <c r="AW40" s="471"/>
      <c r="AX40" s="471"/>
      <c r="AY40" s="636"/>
      <c r="AZ40" s="607" t="s">
        <v>192</v>
      </c>
      <c r="BA40" s="366"/>
      <c r="BB40" s="366"/>
      <c r="BC40" s="366"/>
      <c r="BD40" s="608"/>
      <c r="BE40" s="608"/>
      <c r="BF40" s="637"/>
      <c r="BG40" s="601" t="s">
        <v>425</v>
      </c>
      <c r="BH40" s="462"/>
      <c r="BI40" s="462"/>
      <c r="BJ40" s="462"/>
      <c r="BK40" s="462"/>
      <c r="BL40" s="7"/>
      <c r="BM40" s="413" t="s">
        <v>426</v>
      </c>
      <c r="BN40" s="413"/>
      <c r="BO40" s="413"/>
      <c r="BP40" s="413"/>
      <c r="BQ40" s="413"/>
      <c r="BR40" s="413"/>
      <c r="BS40" s="413"/>
      <c r="BT40" s="413"/>
      <c r="BU40" s="606"/>
      <c r="BV40" s="607">
        <v>75</v>
      </c>
      <c r="BW40" s="366"/>
      <c r="BX40" s="366"/>
      <c r="BY40" s="366"/>
      <c r="BZ40" s="366"/>
      <c r="CA40" s="366"/>
      <c r="CB40" s="638"/>
      <c r="CD40" s="605" t="s">
        <v>367</v>
      </c>
      <c r="CE40" s="413"/>
      <c r="CF40" s="413"/>
      <c r="CG40" s="413"/>
      <c r="CH40" s="413"/>
      <c r="CI40" s="413"/>
      <c r="CJ40" s="413"/>
      <c r="CK40" s="413"/>
      <c r="CL40" s="413"/>
      <c r="CM40" s="413"/>
      <c r="CN40" s="413"/>
      <c r="CO40" s="413"/>
      <c r="CP40" s="413"/>
      <c r="CQ40" s="606"/>
      <c r="CR40" s="607">
        <v>1360480</v>
      </c>
      <c r="CS40" s="366"/>
      <c r="CT40" s="366"/>
      <c r="CU40" s="366"/>
      <c r="CV40" s="366"/>
      <c r="CW40" s="366"/>
      <c r="CX40" s="366"/>
      <c r="CY40" s="620"/>
      <c r="CZ40" s="610">
        <v>2</v>
      </c>
      <c r="DA40" s="611"/>
      <c r="DB40" s="611"/>
      <c r="DC40" s="612"/>
      <c r="DD40" s="613">
        <v>740480</v>
      </c>
      <c r="DE40" s="366"/>
      <c r="DF40" s="366"/>
      <c r="DG40" s="366"/>
      <c r="DH40" s="366"/>
      <c r="DI40" s="366"/>
      <c r="DJ40" s="366"/>
      <c r="DK40" s="620"/>
      <c r="DL40" s="613" t="s">
        <v>192</v>
      </c>
      <c r="DM40" s="366"/>
      <c r="DN40" s="366"/>
      <c r="DO40" s="366"/>
      <c r="DP40" s="366"/>
      <c r="DQ40" s="366"/>
      <c r="DR40" s="366"/>
      <c r="DS40" s="366"/>
      <c r="DT40" s="366"/>
      <c r="DU40" s="366"/>
      <c r="DV40" s="620"/>
      <c r="DW40" s="610" t="s">
        <v>192</v>
      </c>
      <c r="DX40" s="611"/>
      <c r="DY40" s="611"/>
      <c r="DZ40" s="611"/>
      <c r="EA40" s="611"/>
      <c r="EB40" s="611"/>
      <c r="EC40" s="639"/>
    </row>
    <row r="41" spans="2:133" ht="11.25" customHeight="1" x14ac:dyDescent="0.2">
      <c r="B41" s="585" t="s">
        <v>423</v>
      </c>
      <c r="C41" s="586"/>
      <c r="D41" s="586"/>
      <c r="E41" s="586"/>
      <c r="F41" s="586"/>
      <c r="G41" s="586"/>
      <c r="H41" s="586"/>
      <c r="I41" s="586"/>
      <c r="J41" s="586"/>
      <c r="K41" s="586"/>
      <c r="L41" s="586"/>
      <c r="M41" s="586"/>
      <c r="N41" s="586"/>
      <c r="O41" s="586"/>
      <c r="P41" s="586"/>
      <c r="Q41" s="587"/>
      <c r="R41" s="588">
        <v>69680272</v>
      </c>
      <c r="S41" s="627"/>
      <c r="T41" s="627"/>
      <c r="U41" s="627"/>
      <c r="V41" s="627"/>
      <c r="W41" s="627"/>
      <c r="X41" s="627"/>
      <c r="Y41" s="630"/>
      <c r="Z41" s="631">
        <v>100</v>
      </c>
      <c r="AA41" s="631"/>
      <c r="AB41" s="631"/>
      <c r="AC41" s="631"/>
      <c r="AD41" s="632">
        <v>38253259</v>
      </c>
      <c r="AE41" s="632"/>
      <c r="AF41" s="632"/>
      <c r="AG41" s="632"/>
      <c r="AH41" s="632"/>
      <c r="AI41" s="632"/>
      <c r="AJ41" s="632"/>
      <c r="AK41" s="632"/>
      <c r="AL41" s="591">
        <v>100</v>
      </c>
      <c r="AM41" s="633"/>
      <c r="AN41" s="633"/>
      <c r="AO41" s="634"/>
      <c r="AQ41" s="635" t="s">
        <v>427</v>
      </c>
      <c r="AR41" s="471"/>
      <c r="AS41" s="471"/>
      <c r="AT41" s="471"/>
      <c r="AU41" s="471"/>
      <c r="AV41" s="471"/>
      <c r="AW41" s="471"/>
      <c r="AX41" s="471"/>
      <c r="AY41" s="636"/>
      <c r="AZ41" s="607">
        <v>889399</v>
      </c>
      <c r="BA41" s="366"/>
      <c r="BB41" s="366"/>
      <c r="BC41" s="366"/>
      <c r="BD41" s="608"/>
      <c r="BE41" s="608"/>
      <c r="BF41" s="637"/>
      <c r="BG41" s="601"/>
      <c r="BH41" s="462"/>
      <c r="BI41" s="462"/>
      <c r="BJ41" s="462"/>
      <c r="BK41" s="462"/>
      <c r="BL41" s="7"/>
      <c r="BM41" s="413" t="s">
        <v>338</v>
      </c>
      <c r="BN41" s="413"/>
      <c r="BO41" s="413"/>
      <c r="BP41" s="413"/>
      <c r="BQ41" s="413"/>
      <c r="BR41" s="413"/>
      <c r="BS41" s="413"/>
      <c r="BT41" s="413"/>
      <c r="BU41" s="606"/>
      <c r="BV41" s="607" t="s">
        <v>192</v>
      </c>
      <c r="BW41" s="366"/>
      <c r="BX41" s="366"/>
      <c r="BY41" s="366"/>
      <c r="BZ41" s="366"/>
      <c r="CA41" s="366"/>
      <c r="CB41" s="638"/>
      <c r="CD41" s="605" t="s">
        <v>278</v>
      </c>
      <c r="CE41" s="413"/>
      <c r="CF41" s="413"/>
      <c r="CG41" s="413"/>
      <c r="CH41" s="413"/>
      <c r="CI41" s="413"/>
      <c r="CJ41" s="413"/>
      <c r="CK41" s="413"/>
      <c r="CL41" s="413"/>
      <c r="CM41" s="413"/>
      <c r="CN41" s="413"/>
      <c r="CO41" s="413"/>
      <c r="CP41" s="413"/>
      <c r="CQ41" s="606"/>
      <c r="CR41" s="607" t="s">
        <v>192</v>
      </c>
      <c r="CS41" s="608"/>
      <c r="CT41" s="608"/>
      <c r="CU41" s="608"/>
      <c r="CV41" s="608"/>
      <c r="CW41" s="608"/>
      <c r="CX41" s="608"/>
      <c r="CY41" s="609"/>
      <c r="CZ41" s="610" t="s">
        <v>192</v>
      </c>
      <c r="DA41" s="611"/>
      <c r="DB41" s="611"/>
      <c r="DC41" s="612"/>
      <c r="DD41" s="613" t="s">
        <v>192</v>
      </c>
      <c r="DE41" s="608"/>
      <c r="DF41" s="608"/>
      <c r="DG41" s="608"/>
      <c r="DH41" s="608"/>
      <c r="DI41" s="608"/>
      <c r="DJ41" s="608"/>
      <c r="DK41" s="609"/>
      <c r="DL41" s="614"/>
      <c r="DM41" s="615"/>
      <c r="DN41" s="615"/>
      <c r="DO41" s="615"/>
      <c r="DP41" s="615"/>
      <c r="DQ41" s="615"/>
      <c r="DR41" s="615"/>
      <c r="DS41" s="615"/>
      <c r="DT41" s="615"/>
      <c r="DU41" s="615"/>
      <c r="DV41" s="616"/>
      <c r="DW41" s="617"/>
      <c r="DX41" s="618"/>
      <c r="DY41" s="618"/>
      <c r="DZ41" s="618"/>
      <c r="EA41" s="618"/>
      <c r="EB41" s="618"/>
      <c r="EC41" s="619"/>
    </row>
    <row r="42" spans="2:133" ht="11.25" customHeight="1" x14ac:dyDescent="0.2">
      <c r="AQ42" s="624" t="s">
        <v>428</v>
      </c>
      <c r="AR42" s="625"/>
      <c r="AS42" s="625"/>
      <c r="AT42" s="625"/>
      <c r="AU42" s="625"/>
      <c r="AV42" s="625"/>
      <c r="AW42" s="625"/>
      <c r="AX42" s="625"/>
      <c r="AY42" s="626"/>
      <c r="AZ42" s="588">
        <v>3652218</v>
      </c>
      <c r="BA42" s="627"/>
      <c r="BB42" s="627"/>
      <c r="BC42" s="627"/>
      <c r="BD42" s="589"/>
      <c r="BE42" s="589"/>
      <c r="BF42" s="628"/>
      <c r="BG42" s="389"/>
      <c r="BH42" s="390"/>
      <c r="BI42" s="390"/>
      <c r="BJ42" s="390"/>
      <c r="BK42" s="390"/>
      <c r="BL42" s="20"/>
      <c r="BM42" s="586" t="s">
        <v>429</v>
      </c>
      <c r="BN42" s="586"/>
      <c r="BO42" s="586"/>
      <c r="BP42" s="586"/>
      <c r="BQ42" s="586"/>
      <c r="BR42" s="586"/>
      <c r="BS42" s="586"/>
      <c r="BT42" s="586"/>
      <c r="BU42" s="587"/>
      <c r="BV42" s="588">
        <v>379</v>
      </c>
      <c r="BW42" s="627"/>
      <c r="BX42" s="627"/>
      <c r="BY42" s="627"/>
      <c r="BZ42" s="627"/>
      <c r="CA42" s="627"/>
      <c r="CB42" s="629"/>
      <c r="CD42" s="605" t="s">
        <v>270</v>
      </c>
      <c r="CE42" s="413"/>
      <c r="CF42" s="413"/>
      <c r="CG42" s="413"/>
      <c r="CH42" s="413"/>
      <c r="CI42" s="413"/>
      <c r="CJ42" s="413"/>
      <c r="CK42" s="413"/>
      <c r="CL42" s="413"/>
      <c r="CM42" s="413"/>
      <c r="CN42" s="413"/>
      <c r="CO42" s="413"/>
      <c r="CP42" s="413"/>
      <c r="CQ42" s="606"/>
      <c r="CR42" s="607">
        <v>6995293</v>
      </c>
      <c r="CS42" s="608"/>
      <c r="CT42" s="608"/>
      <c r="CU42" s="608"/>
      <c r="CV42" s="608"/>
      <c r="CW42" s="608"/>
      <c r="CX42" s="608"/>
      <c r="CY42" s="609"/>
      <c r="CZ42" s="610">
        <v>10.3</v>
      </c>
      <c r="DA42" s="611"/>
      <c r="DB42" s="611"/>
      <c r="DC42" s="612"/>
      <c r="DD42" s="613">
        <v>589727</v>
      </c>
      <c r="DE42" s="608"/>
      <c r="DF42" s="608"/>
      <c r="DG42" s="608"/>
      <c r="DH42" s="608"/>
      <c r="DI42" s="608"/>
      <c r="DJ42" s="608"/>
      <c r="DK42" s="609"/>
      <c r="DL42" s="614"/>
      <c r="DM42" s="615"/>
      <c r="DN42" s="615"/>
      <c r="DO42" s="615"/>
      <c r="DP42" s="615"/>
      <c r="DQ42" s="615"/>
      <c r="DR42" s="615"/>
      <c r="DS42" s="615"/>
      <c r="DT42" s="615"/>
      <c r="DU42" s="615"/>
      <c r="DV42" s="616"/>
      <c r="DW42" s="617"/>
      <c r="DX42" s="618"/>
      <c r="DY42" s="618"/>
      <c r="DZ42" s="618"/>
      <c r="EA42" s="618"/>
      <c r="EB42" s="618"/>
      <c r="EC42" s="619"/>
    </row>
    <row r="43" spans="2:133" ht="11.25" customHeight="1" x14ac:dyDescent="0.2">
      <c r="B43" s="1" t="s">
        <v>50</v>
      </c>
      <c r="CD43" s="605" t="s">
        <v>85</v>
      </c>
      <c r="CE43" s="413"/>
      <c r="CF43" s="413"/>
      <c r="CG43" s="413"/>
      <c r="CH43" s="413"/>
      <c r="CI43" s="413"/>
      <c r="CJ43" s="413"/>
      <c r="CK43" s="413"/>
      <c r="CL43" s="413"/>
      <c r="CM43" s="413"/>
      <c r="CN43" s="413"/>
      <c r="CO43" s="413"/>
      <c r="CP43" s="413"/>
      <c r="CQ43" s="606"/>
      <c r="CR43" s="607">
        <v>181893</v>
      </c>
      <c r="CS43" s="608"/>
      <c r="CT43" s="608"/>
      <c r="CU43" s="608"/>
      <c r="CV43" s="608"/>
      <c r="CW43" s="608"/>
      <c r="CX43" s="608"/>
      <c r="CY43" s="609"/>
      <c r="CZ43" s="610">
        <v>0.3</v>
      </c>
      <c r="DA43" s="611"/>
      <c r="DB43" s="611"/>
      <c r="DC43" s="612"/>
      <c r="DD43" s="613" t="s">
        <v>192</v>
      </c>
      <c r="DE43" s="608"/>
      <c r="DF43" s="608"/>
      <c r="DG43" s="608"/>
      <c r="DH43" s="608"/>
      <c r="DI43" s="608"/>
      <c r="DJ43" s="608"/>
      <c r="DK43" s="609"/>
      <c r="DL43" s="614"/>
      <c r="DM43" s="615"/>
      <c r="DN43" s="615"/>
      <c r="DO43" s="615"/>
      <c r="DP43" s="615"/>
      <c r="DQ43" s="615"/>
      <c r="DR43" s="615"/>
      <c r="DS43" s="615"/>
      <c r="DT43" s="615"/>
      <c r="DU43" s="615"/>
      <c r="DV43" s="616"/>
      <c r="DW43" s="617"/>
      <c r="DX43" s="618"/>
      <c r="DY43" s="618"/>
      <c r="DZ43" s="618"/>
      <c r="EA43" s="618"/>
      <c r="EB43" s="618"/>
      <c r="EC43" s="619"/>
    </row>
    <row r="44" spans="2:133" ht="11.25" customHeight="1" x14ac:dyDescent="0.2">
      <c r="B44" s="622" t="s">
        <v>403</v>
      </c>
      <c r="C44" s="622"/>
      <c r="D44" s="622"/>
      <c r="E44" s="622"/>
      <c r="F44" s="622"/>
      <c r="G44" s="622"/>
      <c r="H44" s="622"/>
      <c r="I44" s="622"/>
      <c r="J44" s="622"/>
      <c r="K44" s="622"/>
      <c r="L44" s="622"/>
      <c r="M44" s="622"/>
      <c r="N44" s="622"/>
      <c r="O44" s="622"/>
      <c r="P44" s="622"/>
      <c r="Q44" s="622"/>
      <c r="R44" s="622"/>
      <c r="S44" s="622"/>
      <c r="T44" s="622"/>
      <c r="U44" s="622"/>
      <c r="V44" s="622"/>
      <c r="W44" s="622"/>
      <c r="X44" s="622"/>
      <c r="Y44" s="622"/>
      <c r="Z44" s="622"/>
      <c r="AA44" s="622"/>
      <c r="AB44" s="622"/>
      <c r="AC44" s="622"/>
      <c r="AD44" s="622"/>
      <c r="AE44" s="622"/>
      <c r="AF44" s="622"/>
      <c r="AG44" s="622"/>
      <c r="AH44" s="622"/>
      <c r="AI44" s="622"/>
      <c r="AJ44" s="622"/>
      <c r="AK44" s="622"/>
      <c r="AL44" s="622"/>
      <c r="AM44" s="622"/>
      <c r="AN44" s="622"/>
      <c r="AO44" s="622"/>
      <c r="AP44" s="622"/>
      <c r="AQ44" s="622"/>
      <c r="AR44" s="622"/>
      <c r="AS44" s="622"/>
      <c r="AT44" s="622"/>
      <c r="AU44" s="622"/>
      <c r="AV44" s="622"/>
      <c r="AW44" s="622"/>
      <c r="AX44" s="622"/>
      <c r="AY44" s="622"/>
      <c r="AZ44" s="622"/>
      <c r="BA44" s="622"/>
      <c r="BB44" s="622"/>
      <c r="BC44" s="622"/>
      <c r="BD44" s="622"/>
      <c r="BE44" s="622"/>
      <c r="BF44" s="622"/>
      <c r="BG44" s="622"/>
      <c r="BH44" s="622"/>
      <c r="BI44" s="622"/>
      <c r="BJ44" s="622"/>
      <c r="BK44" s="622"/>
      <c r="BL44" s="622"/>
      <c r="BM44" s="622"/>
      <c r="BN44" s="622"/>
      <c r="BO44" s="622"/>
      <c r="BP44" s="622"/>
      <c r="BQ44" s="622"/>
      <c r="BR44" s="622"/>
      <c r="BS44" s="622"/>
      <c r="BT44" s="622"/>
      <c r="BU44" s="622"/>
      <c r="BV44" s="622"/>
      <c r="BW44" s="622"/>
      <c r="BX44" s="622"/>
      <c r="BY44" s="622"/>
      <c r="BZ44" s="622"/>
      <c r="CA44" s="622"/>
      <c r="CB44" s="622"/>
      <c r="CC44" s="623"/>
      <c r="CD44" s="394" t="s">
        <v>165</v>
      </c>
      <c r="CE44" s="396"/>
      <c r="CF44" s="605" t="s">
        <v>430</v>
      </c>
      <c r="CG44" s="413"/>
      <c r="CH44" s="413"/>
      <c r="CI44" s="413"/>
      <c r="CJ44" s="413"/>
      <c r="CK44" s="413"/>
      <c r="CL44" s="413"/>
      <c r="CM44" s="413"/>
      <c r="CN44" s="413"/>
      <c r="CO44" s="413"/>
      <c r="CP44" s="413"/>
      <c r="CQ44" s="606"/>
      <c r="CR44" s="607">
        <v>6649260</v>
      </c>
      <c r="CS44" s="366"/>
      <c r="CT44" s="366"/>
      <c r="CU44" s="366"/>
      <c r="CV44" s="366"/>
      <c r="CW44" s="366"/>
      <c r="CX44" s="366"/>
      <c r="CY44" s="620"/>
      <c r="CZ44" s="610">
        <v>9.8000000000000007</v>
      </c>
      <c r="DA44" s="354"/>
      <c r="DB44" s="354"/>
      <c r="DC44" s="621"/>
      <c r="DD44" s="613">
        <v>558615</v>
      </c>
      <c r="DE44" s="366"/>
      <c r="DF44" s="366"/>
      <c r="DG44" s="366"/>
      <c r="DH44" s="366"/>
      <c r="DI44" s="366"/>
      <c r="DJ44" s="366"/>
      <c r="DK44" s="620"/>
      <c r="DL44" s="614"/>
      <c r="DM44" s="615"/>
      <c r="DN44" s="615"/>
      <c r="DO44" s="615"/>
      <c r="DP44" s="615"/>
      <c r="DQ44" s="615"/>
      <c r="DR44" s="615"/>
      <c r="DS44" s="615"/>
      <c r="DT44" s="615"/>
      <c r="DU44" s="615"/>
      <c r="DV44" s="616"/>
      <c r="DW44" s="617"/>
      <c r="DX44" s="618"/>
      <c r="DY44" s="618"/>
      <c r="DZ44" s="618"/>
      <c r="EA44" s="618"/>
      <c r="EB44" s="618"/>
      <c r="EC44" s="619"/>
    </row>
    <row r="45" spans="2:133" ht="11.25" customHeight="1" x14ac:dyDescent="0.2">
      <c r="B45" s="622" t="s">
        <v>257</v>
      </c>
      <c r="C45" s="622"/>
      <c r="D45" s="622"/>
      <c r="E45" s="622"/>
      <c r="F45" s="622"/>
      <c r="G45" s="622"/>
      <c r="H45" s="622"/>
      <c r="I45" s="622"/>
      <c r="J45" s="622"/>
      <c r="K45" s="622"/>
      <c r="L45" s="622"/>
      <c r="M45" s="622"/>
      <c r="N45" s="622"/>
      <c r="O45" s="622"/>
      <c r="P45" s="622"/>
      <c r="Q45" s="622"/>
      <c r="R45" s="622"/>
      <c r="S45" s="622"/>
      <c r="T45" s="622"/>
      <c r="U45" s="622"/>
      <c r="V45" s="622"/>
      <c r="W45" s="622"/>
      <c r="X45" s="622"/>
      <c r="Y45" s="622"/>
      <c r="Z45" s="622"/>
      <c r="AA45" s="622"/>
      <c r="AB45" s="622"/>
      <c r="AC45" s="622"/>
      <c r="AD45" s="622"/>
      <c r="AE45" s="622"/>
      <c r="AF45" s="622"/>
      <c r="AG45" s="622"/>
      <c r="AH45" s="622"/>
      <c r="AI45" s="622"/>
      <c r="AJ45" s="622"/>
      <c r="AK45" s="622"/>
      <c r="AL45" s="622"/>
      <c r="AM45" s="622"/>
      <c r="AN45" s="622"/>
      <c r="AO45" s="622"/>
      <c r="AP45" s="622"/>
      <c r="AQ45" s="622"/>
      <c r="AR45" s="622"/>
      <c r="AS45" s="622"/>
      <c r="AT45" s="622"/>
      <c r="AU45" s="622"/>
      <c r="AV45" s="622"/>
      <c r="AW45" s="622"/>
      <c r="AX45" s="622"/>
      <c r="AY45" s="622"/>
      <c r="AZ45" s="622"/>
      <c r="BA45" s="622"/>
      <c r="BB45" s="622"/>
      <c r="BC45" s="622"/>
      <c r="BD45" s="622"/>
      <c r="BE45" s="622"/>
      <c r="BF45" s="622"/>
      <c r="BG45" s="622"/>
      <c r="BH45" s="622"/>
      <c r="BI45" s="622"/>
      <c r="BJ45" s="622"/>
      <c r="BK45" s="622"/>
      <c r="BL45" s="622"/>
      <c r="BM45" s="622"/>
      <c r="BN45" s="622"/>
      <c r="BO45" s="622"/>
      <c r="BP45" s="622"/>
      <c r="BQ45" s="622"/>
      <c r="BR45" s="622"/>
      <c r="BS45" s="622"/>
      <c r="BT45" s="622"/>
      <c r="BU45" s="622"/>
      <c r="BV45" s="622"/>
      <c r="BW45" s="622"/>
      <c r="BX45" s="622"/>
      <c r="BY45" s="622"/>
      <c r="BZ45" s="622"/>
      <c r="CA45" s="622"/>
      <c r="CB45" s="622"/>
      <c r="CC45" s="623"/>
      <c r="CD45" s="397"/>
      <c r="CE45" s="399"/>
      <c r="CF45" s="605" t="s">
        <v>431</v>
      </c>
      <c r="CG45" s="413"/>
      <c r="CH45" s="413"/>
      <c r="CI45" s="413"/>
      <c r="CJ45" s="413"/>
      <c r="CK45" s="413"/>
      <c r="CL45" s="413"/>
      <c r="CM45" s="413"/>
      <c r="CN45" s="413"/>
      <c r="CO45" s="413"/>
      <c r="CP45" s="413"/>
      <c r="CQ45" s="606"/>
      <c r="CR45" s="607">
        <v>3040941</v>
      </c>
      <c r="CS45" s="608"/>
      <c r="CT45" s="608"/>
      <c r="CU45" s="608"/>
      <c r="CV45" s="608"/>
      <c r="CW45" s="608"/>
      <c r="CX45" s="608"/>
      <c r="CY45" s="609"/>
      <c r="CZ45" s="610">
        <v>4.5</v>
      </c>
      <c r="DA45" s="611"/>
      <c r="DB45" s="611"/>
      <c r="DC45" s="612"/>
      <c r="DD45" s="613">
        <v>23932</v>
      </c>
      <c r="DE45" s="608"/>
      <c r="DF45" s="608"/>
      <c r="DG45" s="608"/>
      <c r="DH45" s="608"/>
      <c r="DI45" s="608"/>
      <c r="DJ45" s="608"/>
      <c r="DK45" s="609"/>
      <c r="DL45" s="614"/>
      <c r="DM45" s="615"/>
      <c r="DN45" s="615"/>
      <c r="DO45" s="615"/>
      <c r="DP45" s="615"/>
      <c r="DQ45" s="615"/>
      <c r="DR45" s="615"/>
      <c r="DS45" s="615"/>
      <c r="DT45" s="615"/>
      <c r="DU45" s="615"/>
      <c r="DV45" s="616"/>
      <c r="DW45" s="617"/>
      <c r="DX45" s="618"/>
      <c r="DY45" s="618"/>
      <c r="DZ45" s="618"/>
      <c r="EA45" s="618"/>
      <c r="EB45" s="618"/>
      <c r="EC45" s="619"/>
    </row>
    <row r="46" spans="2:133" ht="11.25" customHeight="1" x14ac:dyDescent="0.2">
      <c r="B46" s="41"/>
      <c r="CD46" s="397"/>
      <c r="CE46" s="399"/>
      <c r="CF46" s="605" t="s">
        <v>432</v>
      </c>
      <c r="CG46" s="413"/>
      <c r="CH46" s="413"/>
      <c r="CI46" s="413"/>
      <c r="CJ46" s="413"/>
      <c r="CK46" s="413"/>
      <c r="CL46" s="413"/>
      <c r="CM46" s="413"/>
      <c r="CN46" s="413"/>
      <c r="CO46" s="413"/>
      <c r="CP46" s="413"/>
      <c r="CQ46" s="606"/>
      <c r="CR46" s="607">
        <v>3403503</v>
      </c>
      <c r="CS46" s="366"/>
      <c r="CT46" s="366"/>
      <c r="CU46" s="366"/>
      <c r="CV46" s="366"/>
      <c r="CW46" s="366"/>
      <c r="CX46" s="366"/>
      <c r="CY46" s="620"/>
      <c r="CZ46" s="610">
        <v>5</v>
      </c>
      <c r="DA46" s="354"/>
      <c r="DB46" s="354"/>
      <c r="DC46" s="621"/>
      <c r="DD46" s="613">
        <v>525158</v>
      </c>
      <c r="DE46" s="366"/>
      <c r="DF46" s="366"/>
      <c r="DG46" s="366"/>
      <c r="DH46" s="366"/>
      <c r="DI46" s="366"/>
      <c r="DJ46" s="366"/>
      <c r="DK46" s="620"/>
      <c r="DL46" s="614"/>
      <c r="DM46" s="615"/>
      <c r="DN46" s="615"/>
      <c r="DO46" s="615"/>
      <c r="DP46" s="615"/>
      <c r="DQ46" s="615"/>
      <c r="DR46" s="615"/>
      <c r="DS46" s="615"/>
      <c r="DT46" s="615"/>
      <c r="DU46" s="615"/>
      <c r="DV46" s="616"/>
      <c r="DW46" s="617"/>
      <c r="DX46" s="618"/>
      <c r="DY46" s="618"/>
      <c r="DZ46" s="618"/>
      <c r="EA46" s="618"/>
      <c r="EB46" s="618"/>
      <c r="EC46" s="619"/>
    </row>
    <row r="47" spans="2:133" ht="11.25" customHeight="1" x14ac:dyDescent="0.2">
      <c r="B47" s="41"/>
      <c r="CD47" s="397"/>
      <c r="CE47" s="399"/>
      <c r="CF47" s="605" t="s">
        <v>433</v>
      </c>
      <c r="CG47" s="413"/>
      <c r="CH47" s="413"/>
      <c r="CI47" s="413"/>
      <c r="CJ47" s="413"/>
      <c r="CK47" s="413"/>
      <c r="CL47" s="413"/>
      <c r="CM47" s="413"/>
      <c r="CN47" s="413"/>
      <c r="CO47" s="413"/>
      <c r="CP47" s="413"/>
      <c r="CQ47" s="606"/>
      <c r="CR47" s="607">
        <v>346033</v>
      </c>
      <c r="CS47" s="608"/>
      <c r="CT47" s="608"/>
      <c r="CU47" s="608"/>
      <c r="CV47" s="608"/>
      <c r="CW47" s="608"/>
      <c r="CX47" s="608"/>
      <c r="CY47" s="609"/>
      <c r="CZ47" s="610">
        <v>0.5</v>
      </c>
      <c r="DA47" s="611"/>
      <c r="DB47" s="611"/>
      <c r="DC47" s="612"/>
      <c r="DD47" s="613">
        <v>31112</v>
      </c>
      <c r="DE47" s="608"/>
      <c r="DF47" s="608"/>
      <c r="DG47" s="608"/>
      <c r="DH47" s="608"/>
      <c r="DI47" s="608"/>
      <c r="DJ47" s="608"/>
      <c r="DK47" s="609"/>
      <c r="DL47" s="614"/>
      <c r="DM47" s="615"/>
      <c r="DN47" s="615"/>
      <c r="DO47" s="615"/>
      <c r="DP47" s="615"/>
      <c r="DQ47" s="615"/>
      <c r="DR47" s="615"/>
      <c r="DS47" s="615"/>
      <c r="DT47" s="615"/>
      <c r="DU47" s="615"/>
      <c r="DV47" s="616"/>
      <c r="DW47" s="617"/>
      <c r="DX47" s="618"/>
      <c r="DY47" s="618"/>
      <c r="DZ47" s="618"/>
      <c r="EA47" s="618"/>
      <c r="EB47" s="618"/>
      <c r="EC47" s="619"/>
    </row>
    <row r="48" spans="2:133" ht="11" x14ac:dyDescent="0.2">
      <c r="B48" s="41"/>
      <c r="CD48" s="400"/>
      <c r="CE48" s="402"/>
      <c r="CF48" s="605" t="s">
        <v>359</v>
      </c>
      <c r="CG48" s="413"/>
      <c r="CH48" s="413"/>
      <c r="CI48" s="413"/>
      <c r="CJ48" s="413"/>
      <c r="CK48" s="413"/>
      <c r="CL48" s="413"/>
      <c r="CM48" s="413"/>
      <c r="CN48" s="413"/>
      <c r="CO48" s="413"/>
      <c r="CP48" s="413"/>
      <c r="CQ48" s="606"/>
      <c r="CR48" s="607" t="s">
        <v>192</v>
      </c>
      <c r="CS48" s="366"/>
      <c r="CT48" s="366"/>
      <c r="CU48" s="366"/>
      <c r="CV48" s="366"/>
      <c r="CW48" s="366"/>
      <c r="CX48" s="366"/>
      <c r="CY48" s="620"/>
      <c r="CZ48" s="610" t="s">
        <v>192</v>
      </c>
      <c r="DA48" s="354"/>
      <c r="DB48" s="354"/>
      <c r="DC48" s="621"/>
      <c r="DD48" s="613" t="s">
        <v>192</v>
      </c>
      <c r="DE48" s="366"/>
      <c r="DF48" s="366"/>
      <c r="DG48" s="366"/>
      <c r="DH48" s="366"/>
      <c r="DI48" s="366"/>
      <c r="DJ48" s="366"/>
      <c r="DK48" s="620"/>
      <c r="DL48" s="614"/>
      <c r="DM48" s="615"/>
      <c r="DN48" s="615"/>
      <c r="DO48" s="615"/>
      <c r="DP48" s="615"/>
      <c r="DQ48" s="615"/>
      <c r="DR48" s="615"/>
      <c r="DS48" s="615"/>
      <c r="DT48" s="615"/>
      <c r="DU48" s="615"/>
      <c r="DV48" s="616"/>
      <c r="DW48" s="617"/>
      <c r="DX48" s="618"/>
      <c r="DY48" s="618"/>
      <c r="DZ48" s="618"/>
      <c r="EA48" s="618"/>
      <c r="EB48" s="618"/>
      <c r="EC48" s="619"/>
    </row>
    <row r="49" spans="2:133" ht="11.25" customHeight="1" x14ac:dyDescent="0.2">
      <c r="B49" s="41"/>
      <c r="CD49" s="585" t="s">
        <v>185</v>
      </c>
      <c r="CE49" s="586"/>
      <c r="CF49" s="586"/>
      <c r="CG49" s="586"/>
      <c r="CH49" s="586"/>
      <c r="CI49" s="586"/>
      <c r="CJ49" s="586"/>
      <c r="CK49" s="586"/>
      <c r="CL49" s="586"/>
      <c r="CM49" s="586"/>
      <c r="CN49" s="586"/>
      <c r="CO49" s="586"/>
      <c r="CP49" s="586"/>
      <c r="CQ49" s="587"/>
      <c r="CR49" s="588">
        <v>67834852</v>
      </c>
      <c r="CS49" s="589"/>
      <c r="CT49" s="589"/>
      <c r="CU49" s="589"/>
      <c r="CV49" s="589"/>
      <c r="CW49" s="589"/>
      <c r="CX49" s="589"/>
      <c r="CY49" s="590"/>
      <c r="CZ49" s="591">
        <v>100</v>
      </c>
      <c r="DA49" s="592"/>
      <c r="DB49" s="592"/>
      <c r="DC49" s="593"/>
      <c r="DD49" s="594">
        <v>45032757</v>
      </c>
      <c r="DE49" s="589"/>
      <c r="DF49" s="589"/>
      <c r="DG49" s="589"/>
      <c r="DH49" s="589"/>
      <c r="DI49" s="589"/>
      <c r="DJ49" s="589"/>
      <c r="DK49" s="590"/>
      <c r="DL49" s="595"/>
      <c r="DM49" s="596"/>
      <c r="DN49" s="596"/>
      <c r="DO49" s="596"/>
      <c r="DP49" s="596"/>
      <c r="DQ49" s="596"/>
      <c r="DR49" s="596"/>
      <c r="DS49" s="596"/>
      <c r="DT49" s="596"/>
      <c r="DU49" s="596"/>
      <c r="DV49" s="597"/>
      <c r="DW49" s="598"/>
      <c r="DX49" s="599"/>
      <c r="DY49" s="599"/>
      <c r="DZ49" s="599"/>
      <c r="EA49" s="599"/>
      <c r="EB49" s="599"/>
      <c r="EC49" s="600"/>
    </row>
  </sheetData>
  <sheetProtection algorithmName="SHA-512" hashValue="VNjDRcCQsmU1B+LYQvaxNdfbY5zDv5j39hCyXZIYfcEqN1Izr19Z0KbQEmuwAe6RNa8W6eRZHGACIpG/FPVwwA==" saltValue="f6fo5MDeQ2nhC6u/hojKP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R7:CY7"/>
    <mergeCell ref="CZ7:DC7"/>
    <mergeCell ref="DD7:DP7"/>
    <mergeCell ref="DQ7:EC7"/>
    <mergeCell ref="B6:Q6"/>
    <mergeCell ref="R6:Y6"/>
    <mergeCell ref="Z6:AC6"/>
    <mergeCell ref="AD6:AK6"/>
    <mergeCell ref="AL6:AO6"/>
    <mergeCell ref="AP6:BF6"/>
    <mergeCell ref="BG6:BN6"/>
    <mergeCell ref="BO6:BR6"/>
    <mergeCell ref="BS6:CB6"/>
    <mergeCell ref="CD5:CQ5"/>
    <mergeCell ref="CR5:CY5"/>
    <mergeCell ref="CZ5:DC5"/>
    <mergeCell ref="DD5:DP5"/>
    <mergeCell ref="DQ5:EC5"/>
    <mergeCell ref="CD6:CQ6"/>
    <mergeCell ref="CR6:CY6"/>
    <mergeCell ref="CZ6:DC6"/>
    <mergeCell ref="DD6:DP6"/>
    <mergeCell ref="DQ6:EC6"/>
    <mergeCell ref="CD8:CQ8"/>
    <mergeCell ref="CR8:CY8"/>
    <mergeCell ref="CZ8:DC8"/>
    <mergeCell ref="DD8:DP8"/>
    <mergeCell ref="DQ8:EC8"/>
    <mergeCell ref="B7:Q7"/>
    <mergeCell ref="R7:Y7"/>
    <mergeCell ref="Z7:AC7"/>
    <mergeCell ref="AD7:AK7"/>
    <mergeCell ref="AL7:AO7"/>
    <mergeCell ref="B8:Q8"/>
    <mergeCell ref="R8:Y8"/>
    <mergeCell ref="Z8:AC8"/>
    <mergeCell ref="AD8:AK8"/>
    <mergeCell ref="AL8:AO8"/>
    <mergeCell ref="AP8:BF8"/>
    <mergeCell ref="BG8:BN8"/>
    <mergeCell ref="BO8:BR8"/>
    <mergeCell ref="BS8:CB8"/>
    <mergeCell ref="AP7:BF7"/>
    <mergeCell ref="BG7:BN7"/>
    <mergeCell ref="BO7:BR7"/>
    <mergeCell ref="BS7:CB7"/>
    <mergeCell ref="CD7:CQ7"/>
    <mergeCell ref="B9:Q9"/>
    <mergeCell ref="R9:Y9"/>
    <mergeCell ref="Z9:AC9"/>
    <mergeCell ref="AD9:AK9"/>
    <mergeCell ref="AL9:AO9"/>
    <mergeCell ref="AP9:BF9"/>
    <mergeCell ref="BG9:BN9"/>
    <mergeCell ref="BO9:BR9"/>
    <mergeCell ref="BS9:CB9"/>
    <mergeCell ref="CR11:CY11"/>
    <mergeCell ref="CZ11:DC11"/>
    <mergeCell ref="DD11:DP11"/>
    <mergeCell ref="DQ11:EC11"/>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DQ9:EC9"/>
    <mergeCell ref="CD10:CQ10"/>
    <mergeCell ref="CR10:CY10"/>
    <mergeCell ref="CZ10:DC10"/>
    <mergeCell ref="DD10:DP10"/>
    <mergeCell ref="DQ10:EC10"/>
    <mergeCell ref="CD12:CQ12"/>
    <mergeCell ref="CR12:CY12"/>
    <mergeCell ref="CZ12:DC12"/>
    <mergeCell ref="DD12:DP12"/>
    <mergeCell ref="DQ12:EC12"/>
    <mergeCell ref="B11:Q11"/>
    <mergeCell ref="R11:Y11"/>
    <mergeCell ref="Z11:AC11"/>
    <mergeCell ref="AD11:AK11"/>
    <mergeCell ref="AL11:AO11"/>
    <mergeCell ref="B12:Q12"/>
    <mergeCell ref="R12:Y12"/>
    <mergeCell ref="Z12:AC12"/>
    <mergeCell ref="AD12:AK12"/>
    <mergeCell ref="AL12:AO12"/>
    <mergeCell ref="AP12:BF12"/>
    <mergeCell ref="BG12:BN12"/>
    <mergeCell ref="BO12:BR12"/>
    <mergeCell ref="BS12:CB12"/>
    <mergeCell ref="AP11:BF11"/>
    <mergeCell ref="BG11:BN11"/>
    <mergeCell ref="BO11:BR11"/>
    <mergeCell ref="BS11:CB11"/>
    <mergeCell ref="CD11:CQ11"/>
    <mergeCell ref="B13:Q13"/>
    <mergeCell ref="R13:Y13"/>
    <mergeCell ref="Z13:AC13"/>
    <mergeCell ref="AD13:AK13"/>
    <mergeCell ref="AL13:AO13"/>
    <mergeCell ref="AP13:BF13"/>
    <mergeCell ref="BG13:BN13"/>
    <mergeCell ref="BO13:BR13"/>
    <mergeCell ref="BS13:CB13"/>
    <mergeCell ref="CR15:CY15"/>
    <mergeCell ref="CZ15:DC15"/>
    <mergeCell ref="DD15:DP15"/>
    <mergeCell ref="DQ15:EC15"/>
    <mergeCell ref="B14:Q14"/>
    <mergeCell ref="R14:Y14"/>
    <mergeCell ref="Z14:AC14"/>
    <mergeCell ref="AD14:AK14"/>
    <mergeCell ref="AL14:AO14"/>
    <mergeCell ref="AP14:BF14"/>
    <mergeCell ref="BG14:BN14"/>
    <mergeCell ref="BO14:BR14"/>
    <mergeCell ref="BS14:CB14"/>
    <mergeCell ref="CD13:CQ13"/>
    <mergeCell ref="CR13:CY13"/>
    <mergeCell ref="CZ13:DC13"/>
    <mergeCell ref="DD13:DP13"/>
    <mergeCell ref="DQ13:EC13"/>
    <mergeCell ref="CD14:CQ14"/>
    <mergeCell ref="CR14:CY14"/>
    <mergeCell ref="CZ14:DC14"/>
    <mergeCell ref="DD14:DP14"/>
    <mergeCell ref="DQ14:EC14"/>
    <mergeCell ref="CD16:CQ16"/>
    <mergeCell ref="CR16:CY16"/>
    <mergeCell ref="CZ16:DC16"/>
    <mergeCell ref="DD16:DP16"/>
    <mergeCell ref="DQ16:EC16"/>
    <mergeCell ref="B15:Q15"/>
    <mergeCell ref="R15:Y15"/>
    <mergeCell ref="Z15:AC15"/>
    <mergeCell ref="AD15:AK15"/>
    <mergeCell ref="AL15:AO15"/>
    <mergeCell ref="B16:Q16"/>
    <mergeCell ref="R16:Y16"/>
    <mergeCell ref="Z16:AC16"/>
    <mergeCell ref="AD16:AK16"/>
    <mergeCell ref="AL16:AO16"/>
    <mergeCell ref="AP16:BF16"/>
    <mergeCell ref="BG16:BN16"/>
    <mergeCell ref="BO16:BR16"/>
    <mergeCell ref="BS16:CB16"/>
    <mergeCell ref="AP15:BF15"/>
    <mergeCell ref="BG15:BN15"/>
    <mergeCell ref="BO15:BR15"/>
    <mergeCell ref="BS15:CB15"/>
    <mergeCell ref="CD15:CQ15"/>
    <mergeCell ref="B17:Q17"/>
    <mergeCell ref="R17:Y17"/>
    <mergeCell ref="Z17:AC17"/>
    <mergeCell ref="AD17:AK17"/>
    <mergeCell ref="AL17:AO17"/>
    <mergeCell ref="AP17:BF17"/>
    <mergeCell ref="BG17:BN17"/>
    <mergeCell ref="BO17:BR17"/>
    <mergeCell ref="BS17:CB17"/>
    <mergeCell ref="CR19:CY19"/>
    <mergeCell ref="CZ19:DC19"/>
    <mergeCell ref="DD19:DP19"/>
    <mergeCell ref="DQ19:EC19"/>
    <mergeCell ref="B18:Q18"/>
    <mergeCell ref="R18:Y18"/>
    <mergeCell ref="Z18:AC18"/>
    <mergeCell ref="AD18:AK18"/>
    <mergeCell ref="AL18:AO18"/>
    <mergeCell ref="AP18:BF18"/>
    <mergeCell ref="BG18:BN18"/>
    <mergeCell ref="BO18:BR18"/>
    <mergeCell ref="BS18:CB18"/>
    <mergeCell ref="CD17:CQ17"/>
    <mergeCell ref="CR17:CY17"/>
    <mergeCell ref="CZ17:DC17"/>
    <mergeCell ref="DD17:DP17"/>
    <mergeCell ref="DQ17:EC17"/>
    <mergeCell ref="CD18:CQ18"/>
    <mergeCell ref="CR18:CY18"/>
    <mergeCell ref="CZ18:DC18"/>
    <mergeCell ref="DD18:DP18"/>
    <mergeCell ref="DQ18:EC18"/>
    <mergeCell ref="CD20:CQ20"/>
    <mergeCell ref="CR20:CY20"/>
    <mergeCell ref="CZ20:DC20"/>
    <mergeCell ref="DD20:DP20"/>
    <mergeCell ref="DQ20:EC20"/>
    <mergeCell ref="B19:Q19"/>
    <mergeCell ref="R19:Y19"/>
    <mergeCell ref="Z19:AC19"/>
    <mergeCell ref="AD19:AK19"/>
    <mergeCell ref="AL19:AO19"/>
    <mergeCell ref="B20:Q20"/>
    <mergeCell ref="R20:Y20"/>
    <mergeCell ref="Z20:AC20"/>
    <mergeCell ref="AD20:AK20"/>
    <mergeCell ref="AL20:AO20"/>
    <mergeCell ref="AP20:BF20"/>
    <mergeCell ref="BG20:BN20"/>
    <mergeCell ref="BO20:BR20"/>
    <mergeCell ref="BS20:CB20"/>
    <mergeCell ref="AP19:BF19"/>
    <mergeCell ref="BG19:BN19"/>
    <mergeCell ref="BO19:BR19"/>
    <mergeCell ref="BS19:CB19"/>
    <mergeCell ref="CD19:CQ19"/>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BG23:BN23"/>
    <mergeCell ref="BO23:BR23"/>
    <mergeCell ref="BS23:CB23"/>
    <mergeCell ref="CD21:CQ21"/>
    <mergeCell ref="CR21:CY21"/>
    <mergeCell ref="CZ21:DC21"/>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CD35:CQ35"/>
    <mergeCell ref="CR35:CY35"/>
    <mergeCell ref="BX33:CB33"/>
    <mergeCell ref="CD33:CQ33"/>
    <mergeCell ref="CR33:CY33"/>
    <mergeCell ref="CZ33:DC33"/>
    <mergeCell ref="DD33:DK33"/>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s>
  <phoneticPr fontId="5"/>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46" customWidth="1"/>
    <col min="131" max="131" width="1.63281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1005" t="s">
        <v>290</v>
      </c>
      <c r="B2" s="1005"/>
      <c r="C2" s="1005"/>
      <c r="D2" s="1005"/>
      <c r="E2" s="1005"/>
      <c r="F2" s="1005"/>
      <c r="G2" s="1005"/>
      <c r="H2" s="1005"/>
      <c r="I2" s="1005"/>
      <c r="J2" s="1005"/>
      <c r="K2" s="1005"/>
      <c r="L2" s="1005"/>
      <c r="M2" s="1005"/>
      <c r="N2" s="1005"/>
      <c r="O2" s="1005"/>
      <c r="P2" s="1005"/>
      <c r="Q2" s="1005"/>
      <c r="R2" s="1005"/>
      <c r="S2" s="1005"/>
      <c r="T2" s="1005"/>
      <c r="U2" s="1005"/>
      <c r="V2" s="1005"/>
      <c r="W2" s="1005"/>
      <c r="X2" s="1005"/>
      <c r="Y2" s="1005"/>
      <c r="Z2" s="1005"/>
      <c r="AA2" s="1005"/>
      <c r="AB2" s="1005"/>
      <c r="AC2" s="1005"/>
      <c r="AD2" s="1005"/>
      <c r="AE2" s="1005"/>
      <c r="AF2" s="1005"/>
      <c r="AG2" s="1005"/>
      <c r="AH2" s="1005"/>
      <c r="AI2" s="1005"/>
      <c r="AJ2" s="1005"/>
      <c r="AK2" s="1005"/>
      <c r="AL2" s="1005"/>
      <c r="AM2" s="1005"/>
      <c r="AN2" s="1005"/>
      <c r="AO2" s="1005"/>
      <c r="AP2" s="1005"/>
      <c r="AQ2" s="1005"/>
      <c r="AR2" s="1005"/>
      <c r="AS2" s="1005"/>
      <c r="AT2" s="1005"/>
      <c r="AU2" s="1005"/>
      <c r="AV2" s="1005"/>
      <c r="AW2" s="1005"/>
      <c r="AX2" s="1005"/>
      <c r="AY2" s="1005"/>
      <c r="AZ2" s="1005"/>
      <c r="BA2" s="1005"/>
      <c r="BB2" s="1005"/>
      <c r="BC2" s="1005"/>
      <c r="BD2" s="1005"/>
      <c r="BE2" s="1005"/>
      <c r="BF2" s="1005"/>
      <c r="BG2" s="1005"/>
      <c r="BH2" s="1005"/>
      <c r="BI2" s="1005"/>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1006" t="s">
        <v>294</v>
      </c>
      <c r="DK2" s="1007"/>
      <c r="DL2" s="1007"/>
      <c r="DM2" s="1007"/>
      <c r="DN2" s="1007"/>
      <c r="DO2" s="1008"/>
      <c r="DP2" s="50"/>
      <c r="DQ2" s="1006" t="s">
        <v>298</v>
      </c>
      <c r="DR2" s="1007"/>
      <c r="DS2" s="1007"/>
      <c r="DT2" s="1007"/>
      <c r="DU2" s="1007"/>
      <c r="DV2" s="1007"/>
      <c r="DW2" s="1007"/>
      <c r="DX2" s="1007"/>
      <c r="DY2" s="1007"/>
      <c r="DZ2" s="1008"/>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996" t="s">
        <v>435</v>
      </c>
      <c r="B4" s="996"/>
      <c r="C4" s="996"/>
      <c r="D4" s="996"/>
      <c r="E4" s="996"/>
      <c r="F4" s="996"/>
      <c r="G4" s="996"/>
      <c r="H4" s="996"/>
      <c r="I4" s="996"/>
      <c r="J4" s="996"/>
      <c r="K4" s="996"/>
      <c r="L4" s="996"/>
      <c r="M4" s="996"/>
      <c r="N4" s="996"/>
      <c r="O4" s="996"/>
      <c r="P4" s="996"/>
      <c r="Q4" s="996"/>
      <c r="R4" s="996"/>
      <c r="S4" s="996"/>
      <c r="T4" s="996"/>
      <c r="U4" s="996"/>
      <c r="V4" s="996"/>
      <c r="W4" s="996"/>
      <c r="X4" s="996"/>
      <c r="Y4" s="996"/>
      <c r="Z4" s="996"/>
      <c r="AA4" s="996"/>
      <c r="AB4" s="996"/>
      <c r="AC4" s="996"/>
      <c r="AD4" s="996"/>
      <c r="AE4" s="996"/>
      <c r="AF4" s="996"/>
      <c r="AG4" s="996"/>
      <c r="AH4" s="996"/>
      <c r="AI4" s="996"/>
      <c r="AJ4" s="996"/>
      <c r="AK4" s="996"/>
      <c r="AL4" s="996"/>
      <c r="AM4" s="996"/>
      <c r="AN4" s="996"/>
      <c r="AO4" s="996"/>
      <c r="AP4" s="996"/>
      <c r="AQ4" s="996"/>
      <c r="AR4" s="996"/>
      <c r="AS4" s="996"/>
      <c r="AT4" s="996"/>
      <c r="AU4" s="996"/>
      <c r="AV4" s="996"/>
      <c r="AW4" s="996"/>
      <c r="AX4" s="996"/>
      <c r="AY4" s="996"/>
      <c r="AZ4" s="56"/>
      <c r="BA4" s="56"/>
      <c r="BB4" s="56"/>
      <c r="BC4" s="56"/>
      <c r="BD4" s="56"/>
      <c r="BE4" s="67"/>
      <c r="BF4" s="67"/>
      <c r="BG4" s="67"/>
      <c r="BH4" s="67"/>
      <c r="BI4" s="67"/>
      <c r="BJ4" s="67"/>
      <c r="BK4" s="67"/>
      <c r="BL4" s="67"/>
      <c r="BM4" s="67"/>
      <c r="BN4" s="67"/>
      <c r="BO4" s="67"/>
      <c r="BP4" s="67"/>
      <c r="BQ4" s="790" t="s">
        <v>436</v>
      </c>
      <c r="BR4" s="790"/>
      <c r="BS4" s="790"/>
      <c r="BT4" s="790"/>
      <c r="BU4" s="790"/>
      <c r="BV4" s="790"/>
      <c r="BW4" s="790"/>
      <c r="BX4" s="790"/>
      <c r="BY4" s="790"/>
      <c r="BZ4" s="790"/>
      <c r="CA4" s="790"/>
      <c r="CB4" s="790"/>
      <c r="CC4" s="790"/>
      <c r="CD4" s="790"/>
      <c r="CE4" s="790"/>
      <c r="CF4" s="790"/>
      <c r="CG4" s="790"/>
      <c r="CH4" s="790"/>
      <c r="CI4" s="790"/>
      <c r="CJ4" s="790"/>
      <c r="CK4" s="790"/>
      <c r="CL4" s="790"/>
      <c r="CM4" s="790"/>
      <c r="CN4" s="790"/>
      <c r="CO4" s="790"/>
      <c r="CP4" s="790"/>
      <c r="CQ4" s="790"/>
      <c r="CR4" s="790"/>
      <c r="CS4" s="790"/>
      <c r="CT4" s="790"/>
      <c r="CU4" s="790"/>
      <c r="CV4" s="790"/>
      <c r="CW4" s="790"/>
      <c r="CX4" s="790"/>
      <c r="CY4" s="790"/>
      <c r="CZ4" s="790"/>
      <c r="DA4" s="790"/>
      <c r="DB4" s="790"/>
      <c r="DC4" s="790"/>
      <c r="DD4" s="790"/>
      <c r="DE4" s="790"/>
      <c r="DF4" s="790"/>
      <c r="DG4" s="790"/>
      <c r="DH4" s="790"/>
      <c r="DI4" s="790"/>
      <c r="DJ4" s="790"/>
      <c r="DK4" s="790"/>
      <c r="DL4" s="790"/>
      <c r="DM4" s="790"/>
      <c r="DN4" s="790"/>
      <c r="DO4" s="790"/>
      <c r="DP4" s="790"/>
      <c r="DQ4" s="790"/>
      <c r="DR4" s="790"/>
      <c r="DS4" s="790"/>
      <c r="DT4" s="790"/>
      <c r="DU4" s="790"/>
      <c r="DV4" s="790"/>
      <c r="DW4" s="790"/>
      <c r="DX4" s="790"/>
      <c r="DY4" s="790"/>
      <c r="DZ4" s="790"/>
      <c r="EA4" s="67"/>
    </row>
    <row r="5" spans="1:131" s="47" customFormat="1" ht="26.25" customHeight="1" x14ac:dyDescent="0.2">
      <c r="A5" s="694" t="s">
        <v>437</v>
      </c>
      <c r="B5" s="695"/>
      <c r="C5" s="695"/>
      <c r="D5" s="695"/>
      <c r="E5" s="695"/>
      <c r="F5" s="695"/>
      <c r="G5" s="695"/>
      <c r="H5" s="695"/>
      <c r="I5" s="695"/>
      <c r="J5" s="695"/>
      <c r="K5" s="695"/>
      <c r="L5" s="695"/>
      <c r="M5" s="695"/>
      <c r="N5" s="695"/>
      <c r="O5" s="695"/>
      <c r="P5" s="696"/>
      <c r="Q5" s="686" t="s">
        <v>171</v>
      </c>
      <c r="R5" s="687"/>
      <c r="S5" s="687"/>
      <c r="T5" s="687"/>
      <c r="U5" s="688"/>
      <c r="V5" s="686" t="s">
        <v>438</v>
      </c>
      <c r="W5" s="687"/>
      <c r="X5" s="687"/>
      <c r="Y5" s="687"/>
      <c r="Z5" s="688"/>
      <c r="AA5" s="686" t="s">
        <v>439</v>
      </c>
      <c r="AB5" s="687"/>
      <c r="AC5" s="687"/>
      <c r="AD5" s="687"/>
      <c r="AE5" s="687"/>
      <c r="AF5" s="735" t="s">
        <v>168</v>
      </c>
      <c r="AG5" s="687"/>
      <c r="AH5" s="687"/>
      <c r="AI5" s="687"/>
      <c r="AJ5" s="692"/>
      <c r="AK5" s="687" t="s">
        <v>440</v>
      </c>
      <c r="AL5" s="687"/>
      <c r="AM5" s="687"/>
      <c r="AN5" s="687"/>
      <c r="AO5" s="688"/>
      <c r="AP5" s="686" t="s">
        <v>441</v>
      </c>
      <c r="AQ5" s="687"/>
      <c r="AR5" s="687"/>
      <c r="AS5" s="687"/>
      <c r="AT5" s="688"/>
      <c r="AU5" s="686" t="s">
        <v>443</v>
      </c>
      <c r="AV5" s="687"/>
      <c r="AW5" s="687"/>
      <c r="AX5" s="687"/>
      <c r="AY5" s="692"/>
      <c r="AZ5" s="56"/>
      <c r="BA5" s="56"/>
      <c r="BB5" s="56"/>
      <c r="BC5" s="56"/>
      <c r="BD5" s="56"/>
      <c r="BE5" s="67"/>
      <c r="BF5" s="67"/>
      <c r="BG5" s="67"/>
      <c r="BH5" s="67"/>
      <c r="BI5" s="67"/>
      <c r="BJ5" s="67"/>
      <c r="BK5" s="67"/>
      <c r="BL5" s="67"/>
      <c r="BM5" s="67"/>
      <c r="BN5" s="67"/>
      <c r="BO5" s="67"/>
      <c r="BP5" s="67"/>
      <c r="BQ5" s="694" t="s">
        <v>444</v>
      </c>
      <c r="BR5" s="695"/>
      <c r="BS5" s="695"/>
      <c r="BT5" s="695"/>
      <c r="BU5" s="695"/>
      <c r="BV5" s="695"/>
      <c r="BW5" s="695"/>
      <c r="BX5" s="695"/>
      <c r="BY5" s="695"/>
      <c r="BZ5" s="695"/>
      <c r="CA5" s="695"/>
      <c r="CB5" s="695"/>
      <c r="CC5" s="695"/>
      <c r="CD5" s="695"/>
      <c r="CE5" s="695"/>
      <c r="CF5" s="695"/>
      <c r="CG5" s="696"/>
      <c r="CH5" s="686" t="s">
        <v>364</v>
      </c>
      <c r="CI5" s="687"/>
      <c r="CJ5" s="687"/>
      <c r="CK5" s="687"/>
      <c r="CL5" s="688"/>
      <c r="CM5" s="686" t="s">
        <v>319</v>
      </c>
      <c r="CN5" s="687"/>
      <c r="CO5" s="687"/>
      <c r="CP5" s="687"/>
      <c r="CQ5" s="688"/>
      <c r="CR5" s="686" t="s">
        <v>237</v>
      </c>
      <c r="CS5" s="687"/>
      <c r="CT5" s="687"/>
      <c r="CU5" s="687"/>
      <c r="CV5" s="688"/>
      <c r="CW5" s="686" t="s">
        <v>52</v>
      </c>
      <c r="CX5" s="687"/>
      <c r="CY5" s="687"/>
      <c r="CZ5" s="687"/>
      <c r="DA5" s="688"/>
      <c r="DB5" s="686" t="s">
        <v>407</v>
      </c>
      <c r="DC5" s="687"/>
      <c r="DD5" s="687"/>
      <c r="DE5" s="687"/>
      <c r="DF5" s="688"/>
      <c r="DG5" s="1018" t="s">
        <v>234</v>
      </c>
      <c r="DH5" s="1019"/>
      <c r="DI5" s="1019"/>
      <c r="DJ5" s="1019"/>
      <c r="DK5" s="1020"/>
      <c r="DL5" s="1018" t="s">
        <v>445</v>
      </c>
      <c r="DM5" s="1019"/>
      <c r="DN5" s="1019"/>
      <c r="DO5" s="1019"/>
      <c r="DP5" s="1020"/>
      <c r="DQ5" s="686" t="s">
        <v>447</v>
      </c>
      <c r="DR5" s="687"/>
      <c r="DS5" s="687"/>
      <c r="DT5" s="687"/>
      <c r="DU5" s="688"/>
      <c r="DV5" s="686" t="s">
        <v>443</v>
      </c>
      <c r="DW5" s="687"/>
      <c r="DX5" s="687"/>
      <c r="DY5" s="687"/>
      <c r="DZ5" s="692"/>
      <c r="EA5" s="67"/>
    </row>
    <row r="6" spans="1:131" s="47" customFormat="1" ht="26.25" customHeight="1" x14ac:dyDescent="0.2">
      <c r="A6" s="697"/>
      <c r="B6" s="698"/>
      <c r="C6" s="698"/>
      <c r="D6" s="698"/>
      <c r="E6" s="698"/>
      <c r="F6" s="698"/>
      <c r="G6" s="698"/>
      <c r="H6" s="698"/>
      <c r="I6" s="698"/>
      <c r="J6" s="698"/>
      <c r="K6" s="698"/>
      <c r="L6" s="698"/>
      <c r="M6" s="698"/>
      <c r="N6" s="698"/>
      <c r="O6" s="698"/>
      <c r="P6" s="699"/>
      <c r="Q6" s="689"/>
      <c r="R6" s="690"/>
      <c r="S6" s="690"/>
      <c r="T6" s="690"/>
      <c r="U6" s="691"/>
      <c r="V6" s="689"/>
      <c r="W6" s="690"/>
      <c r="X6" s="690"/>
      <c r="Y6" s="690"/>
      <c r="Z6" s="691"/>
      <c r="AA6" s="689"/>
      <c r="AB6" s="690"/>
      <c r="AC6" s="690"/>
      <c r="AD6" s="690"/>
      <c r="AE6" s="690"/>
      <c r="AF6" s="736"/>
      <c r="AG6" s="690"/>
      <c r="AH6" s="690"/>
      <c r="AI6" s="690"/>
      <c r="AJ6" s="693"/>
      <c r="AK6" s="690"/>
      <c r="AL6" s="690"/>
      <c r="AM6" s="690"/>
      <c r="AN6" s="690"/>
      <c r="AO6" s="691"/>
      <c r="AP6" s="689"/>
      <c r="AQ6" s="690"/>
      <c r="AR6" s="690"/>
      <c r="AS6" s="690"/>
      <c r="AT6" s="691"/>
      <c r="AU6" s="689"/>
      <c r="AV6" s="690"/>
      <c r="AW6" s="690"/>
      <c r="AX6" s="690"/>
      <c r="AY6" s="693"/>
      <c r="AZ6" s="56"/>
      <c r="BA6" s="56"/>
      <c r="BB6" s="56"/>
      <c r="BC6" s="56"/>
      <c r="BD6" s="56"/>
      <c r="BE6" s="67"/>
      <c r="BF6" s="67"/>
      <c r="BG6" s="67"/>
      <c r="BH6" s="67"/>
      <c r="BI6" s="67"/>
      <c r="BJ6" s="67"/>
      <c r="BK6" s="67"/>
      <c r="BL6" s="67"/>
      <c r="BM6" s="67"/>
      <c r="BN6" s="67"/>
      <c r="BO6" s="67"/>
      <c r="BP6" s="67"/>
      <c r="BQ6" s="697"/>
      <c r="BR6" s="698"/>
      <c r="BS6" s="698"/>
      <c r="BT6" s="698"/>
      <c r="BU6" s="698"/>
      <c r="BV6" s="698"/>
      <c r="BW6" s="698"/>
      <c r="BX6" s="698"/>
      <c r="BY6" s="698"/>
      <c r="BZ6" s="698"/>
      <c r="CA6" s="698"/>
      <c r="CB6" s="698"/>
      <c r="CC6" s="698"/>
      <c r="CD6" s="698"/>
      <c r="CE6" s="698"/>
      <c r="CF6" s="698"/>
      <c r="CG6" s="699"/>
      <c r="CH6" s="689"/>
      <c r="CI6" s="690"/>
      <c r="CJ6" s="690"/>
      <c r="CK6" s="690"/>
      <c r="CL6" s="691"/>
      <c r="CM6" s="689"/>
      <c r="CN6" s="690"/>
      <c r="CO6" s="690"/>
      <c r="CP6" s="690"/>
      <c r="CQ6" s="691"/>
      <c r="CR6" s="689"/>
      <c r="CS6" s="690"/>
      <c r="CT6" s="690"/>
      <c r="CU6" s="690"/>
      <c r="CV6" s="691"/>
      <c r="CW6" s="689"/>
      <c r="CX6" s="690"/>
      <c r="CY6" s="690"/>
      <c r="CZ6" s="690"/>
      <c r="DA6" s="691"/>
      <c r="DB6" s="689"/>
      <c r="DC6" s="690"/>
      <c r="DD6" s="690"/>
      <c r="DE6" s="690"/>
      <c r="DF6" s="691"/>
      <c r="DG6" s="1021"/>
      <c r="DH6" s="1022"/>
      <c r="DI6" s="1022"/>
      <c r="DJ6" s="1022"/>
      <c r="DK6" s="1023"/>
      <c r="DL6" s="1021"/>
      <c r="DM6" s="1022"/>
      <c r="DN6" s="1022"/>
      <c r="DO6" s="1022"/>
      <c r="DP6" s="1023"/>
      <c r="DQ6" s="689"/>
      <c r="DR6" s="690"/>
      <c r="DS6" s="690"/>
      <c r="DT6" s="690"/>
      <c r="DU6" s="691"/>
      <c r="DV6" s="689"/>
      <c r="DW6" s="690"/>
      <c r="DX6" s="690"/>
      <c r="DY6" s="690"/>
      <c r="DZ6" s="693"/>
      <c r="EA6" s="67"/>
    </row>
    <row r="7" spans="1:131" s="47" customFormat="1" ht="26.25" customHeight="1" x14ac:dyDescent="0.2">
      <c r="A7" s="51">
        <v>1</v>
      </c>
      <c r="B7" s="961" t="s">
        <v>450</v>
      </c>
      <c r="C7" s="962"/>
      <c r="D7" s="962"/>
      <c r="E7" s="962"/>
      <c r="F7" s="962"/>
      <c r="G7" s="962"/>
      <c r="H7" s="962"/>
      <c r="I7" s="962"/>
      <c r="J7" s="962"/>
      <c r="K7" s="962"/>
      <c r="L7" s="962"/>
      <c r="M7" s="962"/>
      <c r="N7" s="962"/>
      <c r="O7" s="962"/>
      <c r="P7" s="963"/>
      <c r="Q7" s="964">
        <v>70408</v>
      </c>
      <c r="R7" s="965"/>
      <c r="S7" s="965"/>
      <c r="T7" s="965"/>
      <c r="U7" s="965"/>
      <c r="V7" s="965">
        <v>68573</v>
      </c>
      <c r="W7" s="965"/>
      <c r="X7" s="965"/>
      <c r="Y7" s="965"/>
      <c r="Z7" s="965"/>
      <c r="AA7" s="965">
        <v>1835</v>
      </c>
      <c r="AB7" s="965"/>
      <c r="AC7" s="965"/>
      <c r="AD7" s="965"/>
      <c r="AE7" s="1009"/>
      <c r="AF7" s="1010">
        <v>1619</v>
      </c>
      <c r="AG7" s="1011"/>
      <c r="AH7" s="1011"/>
      <c r="AI7" s="1011"/>
      <c r="AJ7" s="1012"/>
      <c r="AK7" s="1013">
        <v>3675</v>
      </c>
      <c r="AL7" s="965"/>
      <c r="AM7" s="965"/>
      <c r="AN7" s="965"/>
      <c r="AO7" s="965"/>
      <c r="AP7" s="965">
        <v>73036</v>
      </c>
      <c r="AQ7" s="965"/>
      <c r="AR7" s="965"/>
      <c r="AS7" s="965"/>
      <c r="AT7" s="965"/>
      <c r="AU7" s="966"/>
      <c r="AV7" s="966"/>
      <c r="AW7" s="966"/>
      <c r="AX7" s="966"/>
      <c r="AY7" s="967"/>
      <c r="AZ7" s="56"/>
      <c r="BA7" s="56"/>
      <c r="BB7" s="56"/>
      <c r="BC7" s="56"/>
      <c r="BD7" s="56"/>
      <c r="BE7" s="67"/>
      <c r="BF7" s="67"/>
      <c r="BG7" s="67"/>
      <c r="BH7" s="67"/>
      <c r="BI7" s="67"/>
      <c r="BJ7" s="67"/>
      <c r="BK7" s="67"/>
      <c r="BL7" s="67"/>
      <c r="BM7" s="67"/>
      <c r="BN7" s="67"/>
      <c r="BO7" s="67"/>
      <c r="BP7" s="67"/>
      <c r="BQ7" s="51">
        <v>1</v>
      </c>
      <c r="BR7" s="71"/>
      <c r="BS7" s="961" t="s">
        <v>482</v>
      </c>
      <c r="BT7" s="962"/>
      <c r="BU7" s="962"/>
      <c r="BV7" s="962"/>
      <c r="BW7" s="962"/>
      <c r="BX7" s="962"/>
      <c r="BY7" s="962"/>
      <c r="BZ7" s="962"/>
      <c r="CA7" s="962"/>
      <c r="CB7" s="962"/>
      <c r="CC7" s="962"/>
      <c r="CD7" s="962"/>
      <c r="CE7" s="962"/>
      <c r="CF7" s="962"/>
      <c r="CG7" s="963"/>
      <c r="CH7" s="1014">
        <v>-2</v>
      </c>
      <c r="CI7" s="1015"/>
      <c r="CJ7" s="1015"/>
      <c r="CK7" s="1015"/>
      <c r="CL7" s="1016"/>
      <c r="CM7" s="1014">
        <v>84</v>
      </c>
      <c r="CN7" s="1015"/>
      <c r="CO7" s="1015"/>
      <c r="CP7" s="1015"/>
      <c r="CQ7" s="1016"/>
      <c r="CR7" s="1014">
        <v>35</v>
      </c>
      <c r="CS7" s="1015"/>
      <c r="CT7" s="1015"/>
      <c r="CU7" s="1015"/>
      <c r="CV7" s="1016"/>
      <c r="CW7" s="1014">
        <v>1</v>
      </c>
      <c r="CX7" s="1015"/>
      <c r="CY7" s="1015"/>
      <c r="CZ7" s="1015"/>
      <c r="DA7" s="1016"/>
      <c r="DB7" s="1014" t="s">
        <v>192</v>
      </c>
      <c r="DC7" s="1015"/>
      <c r="DD7" s="1015"/>
      <c r="DE7" s="1015"/>
      <c r="DF7" s="1016"/>
      <c r="DG7" s="1014" t="s">
        <v>192</v>
      </c>
      <c r="DH7" s="1015"/>
      <c r="DI7" s="1015"/>
      <c r="DJ7" s="1015"/>
      <c r="DK7" s="1016"/>
      <c r="DL7" s="1014" t="s">
        <v>192</v>
      </c>
      <c r="DM7" s="1015"/>
      <c r="DN7" s="1015"/>
      <c r="DO7" s="1015"/>
      <c r="DP7" s="1016"/>
      <c r="DQ7" s="1014" t="s">
        <v>192</v>
      </c>
      <c r="DR7" s="1015"/>
      <c r="DS7" s="1015"/>
      <c r="DT7" s="1015"/>
      <c r="DU7" s="1016"/>
      <c r="DV7" s="961"/>
      <c r="DW7" s="962"/>
      <c r="DX7" s="962"/>
      <c r="DY7" s="962"/>
      <c r="DZ7" s="1017"/>
      <c r="EA7" s="67"/>
    </row>
    <row r="8" spans="1:131" s="47" customFormat="1" ht="26.25" customHeight="1" x14ac:dyDescent="0.2">
      <c r="A8" s="52">
        <v>2</v>
      </c>
      <c r="B8" s="711" t="s">
        <v>449</v>
      </c>
      <c r="C8" s="712"/>
      <c r="D8" s="712"/>
      <c r="E8" s="712"/>
      <c r="F8" s="712"/>
      <c r="G8" s="712"/>
      <c r="H8" s="712"/>
      <c r="I8" s="712"/>
      <c r="J8" s="712"/>
      <c r="K8" s="712"/>
      <c r="L8" s="712"/>
      <c r="M8" s="712"/>
      <c r="N8" s="712"/>
      <c r="O8" s="712"/>
      <c r="P8" s="713"/>
      <c r="Q8" s="955">
        <v>28</v>
      </c>
      <c r="R8" s="956"/>
      <c r="S8" s="956"/>
      <c r="T8" s="956"/>
      <c r="U8" s="956"/>
      <c r="V8" s="956">
        <v>26</v>
      </c>
      <c r="W8" s="956"/>
      <c r="X8" s="956"/>
      <c r="Y8" s="956"/>
      <c r="Z8" s="956"/>
      <c r="AA8" s="956">
        <v>2</v>
      </c>
      <c r="AB8" s="956"/>
      <c r="AC8" s="956"/>
      <c r="AD8" s="956"/>
      <c r="AE8" s="960"/>
      <c r="AF8" s="978">
        <v>2</v>
      </c>
      <c r="AG8" s="715"/>
      <c r="AH8" s="715"/>
      <c r="AI8" s="715"/>
      <c r="AJ8" s="979"/>
      <c r="AK8" s="959">
        <v>2</v>
      </c>
      <c r="AL8" s="956"/>
      <c r="AM8" s="956"/>
      <c r="AN8" s="956"/>
      <c r="AO8" s="956"/>
      <c r="AP8" s="956">
        <v>5</v>
      </c>
      <c r="AQ8" s="956"/>
      <c r="AR8" s="956"/>
      <c r="AS8" s="956"/>
      <c r="AT8" s="956"/>
      <c r="AU8" s="957"/>
      <c r="AV8" s="957"/>
      <c r="AW8" s="957"/>
      <c r="AX8" s="957"/>
      <c r="AY8" s="958"/>
      <c r="AZ8" s="56"/>
      <c r="BA8" s="56"/>
      <c r="BB8" s="56"/>
      <c r="BC8" s="56"/>
      <c r="BD8" s="56"/>
      <c r="BE8" s="67"/>
      <c r="BF8" s="67"/>
      <c r="BG8" s="67"/>
      <c r="BH8" s="67"/>
      <c r="BI8" s="67"/>
      <c r="BJ8" s="67"/>
      <c r="BK8" s="67"/>
      <c r="BL8" s="67"/>
      <c r="BM8" s="67"/>
      <c r="BN8" s="67"/>
      <c r="BO8" s="67"/>
      <c r="BP8" s="67"/>
      <c r="BQ8" s="52">
        <v>2</v>
      </c>
      <c r="BR8" s="72"/>
      <c r="BS8" s="711" t="s">
        <v>546</v>
      </c>
      <c r="BT8" s="712"/>
      <c r="BU8" s="712"/>
      <c r="BV8" s="712"/>
      <c r="BW8" s="712"/>
      <c r="BX8" s="712"/>
      <c r="BY8" s="712"/>
      <c r="BZ8" s="712"/>
      <c r="CA8" s="712"/>
      <c r="CB8" s="712"/>
      <c r="CC8" s="712"/>
      <c r="CD8" s="712"/>
      <c r="CE8" s="712"/>
      <c r="CF8" s="712"/>
      <c r="CG8" s="713"/>
      <c r="CH8" s="714">
        <v>0</v>
      </c>
      <c r="CI8" s="715"/>
      <c r="CJ8" s="715"/>
      <c r="CK8" s="715"/>
      <c r="CL8" s="716"/>
      <c r="CM8" s="714">
        <v>12</v>
      </c>
      <c r="CN8" s="715"/>
      <c r="CO8" s="715"/>
      <c r="CP8" s="715"/>
      <c r="CQ8" s="716"/>
      <c r="CR8" s="714">
        <v>5</v>
      </c>
      <c r="CS8" s="715"/>
      <c r="CT8" s="715"/>
      <c r="CU8" s="715"/>
      <c r="CV8" s="716"/>
      <c r="CW8" s="714" t="s">
        <v>192</v>
      </c>
      <c r="CX8" s="715"/>
      <c r="CY8" s="715"/>
      <c r="CZ8" s="715"/>
      <c r="DA8" s="716"/>
      <c r="DB8" s="714" t="s">
        <v>192</v>
      </c>
      <c r="DC8" s="715"/>
      <c r="DD8" s="715"/>
      <c r="DE8" s="715"/>
      <c r="DF8" s="716"/>
      <c r="DG8" s="714" t="s">
        <v>192</v>
      </c>
      <c r="DH8" s="715"/>
      <c r="DI8" s="715"/>
      <c r="DJ8" s="715"/>
      <c r="DK8" s="716"/>
      <c r="DL8" s="714" t="s">
        <v>192</v>
      </c>
      <c r="DM8" s="715"/>
      <c r="DN8" s="715"/>
      <c r="DO8" s="715"/>
      <c r="DP8" s="716"/>
      <c r="DQ8" s="714" t="s">
        <v>192</v>
      </c>
      <c r="DR8" s="715"/>
      <c r="DS8" s="715"/>
      <c r="DT8" s="715"/>
      <c r="DU8" s="716"/>
      <c r="DV8" s="711"/>
      <c r="DW8" s="712"/>
      <c r="DX8" s="712"/>
      <c r="DY8" s="712"/>
      <c r="DZ8" s="717"/>
      <c r="EA8" s="67"/>
    </row>
    <row r="9" spans="1:131" s="47" customFormat="1" ht="26.25" customHeight="1" x14ac:dyDescent="0.2">
      <c r="A9" s="52">
        <v>3</v>
      </c>
      <c r="B9" s="711" t="s">
        <v>308</v>
      </c>
      <c r="C9" s="712"/>
      <c r="D9" s="712"/>
      <c r="E9" s="712"/>
      <c r="F9" s="712"/>
      <c r="G9" s="712"/>
      <c r="H9" s="712"/>
      <c r="I9" s="712"/>
      <c r="J9" s="712"/>
      <c r="K9" s="712"/>
      <c r="L9" s="712"/>
      <c r="M9" s="712"/>
      <c r="N9" s="712"/>
      <c r="O9" s="712"/>
      <c r="P9" s="713"/>
      <c r="Q9" s="955">
        <v>25</v>
      </c>
      <c r="R9" s="956"/>
      <c r="S9" s="956"/>
      <c r="T9" s="956"/>
      <c r="U9" s="956"/>
      <c r="V9" s="956">
        <v>22</v>
      </c>
      <c r="W9" s="956"/>
      <c r="X9" s="956"/>
      <c r="Y9" s="956"/>
      <c r="Z9" s="956"/>
      <c r="AA9" s="956">
        <v>3</v>
      </c>
      <c r="AB9" s="956"/>
      <c r="AC9" s="956"/>
      <c r="AD9" s="956"/>
      <c r="AE9" s="960"/>
      <c r="AF9" s="978">
        <v>3</v>
      </c>
      <c r="AG9" s="715"/>
      <c r="AH9" s="715"/>
      <c r="AI9" s="715"/>
      <c r="AJ9" s="979"/>
      <c r="AK9" s="959" t="s">
        <v>192</v>
      </c>
      <c r="AL9" s="956"/>
      <c r="AM9" s="956"/>
      <c r="AN9" s="956"/>
      <c r="AO9" s="956"/>
      <c r="AP9" s="956" t="s">
        <v>192</v>
      </c>
      <c r="AQ9" s="956"/>
      <c r="AR9" s="956"/>
      <c r="AS9" s="956"/>
      <c r="AT9" s="956"/>
      <c r="AU9" s="957"/>
      <c r="AV9" s="957"/>
      <c r="AW9" s="957"/>
      <c r="AX9" s="957"/>
      <c r="AY9" s="958"/>
      <c r="AZ9" s="56"/>
      <c r="BA9" s="56"/>
      <c r="BB9" s="56"/>
      <c r="BC9" s="56"/>
      <c r="BD9" s="56"/>
      <c r="BE9" s="67"/>
      <c r="BF9" s="67"/>
      <c r="BG9" s="67"/>
      <c r="BH9" s="67"/>
      <c r="BI9" s="67"/>
      <c r="BJ9" s="67"/>
      <c r="BK9" s="67"/>
      <c r="BL9" s="67"/>
      <c r="BM9" s="67"/>
      <c r="BN9" s="67"/>
      <c r="BO9" s="67"/>
      <c r="BP9" s="67"/>
      <c r="BQ9" s="52">
        <v>3</v>
      </c>
      <c r="BR9" s="72"/>
      <c r="BS9" s="711" t="s">
        <v>547</v>
      </c>
      <c r="BT9" s="712"/>
      <c r="BU9" s="712"/>
      <c r="BV9" s="712"/>
      <c r="BW9" s="712"/>
      <c r="BX9" s="712"/>
      <c r="BY9" s="712"/>
      <c r="BZ9" s="712"/>
      <c r="CA9" s="712"/>
      <c r="CB9" s="712"/>
      <c r="CC9" s="712"/>
      <c r="CD9" s="712"/>
      <c r="CE9" s="712"/>
      <c r="CF9" s="712"/>
      <c r="CG9" s="713"/>
      <c r="CH9" s="714">
        <v>16</v>
      </c>
      <c r="CI9" s="715"/>
      <c r="CJ9" s="715"/>
      <c r="CK9" s="715"/>
      <c r="CL9" s="716"/>
      <c r="CM9" s="714">
        <v>191</v>
      </c>
      <c r="CN9" s="715"/>
      <c r="CO9" s="715"/>
      <c r="CP9" s="715"/>
      <c r="CQ9" s="716"/>
      <c r="CR9" s="714">
        <v>45</v>
      </c>
      <c r="CS9" s="715"/>
      <c r="CT9" s="715"/>
      <c r="CU9" s="715"/>
      <c r="CV9" s="716"/>
      <c r="CW9" s="714" t="s">
        <v>192</v>
      </c>
      <c r="CX9" s="715"/>
      <c r="CY9" s="715"/>
      <c r="CZ9" s="715"/>
      <c r="DA9" s="716"/>
      <c r="DB9" s="714" t="s">
        <v>192</v>
      </c>
      <c r="DC9" s="715"/>
      <c r="DD9" s="715"/>
      <c r="DE9" s="715"/>
      <c r="DF9" s="716"/>
      <c r="DG9" s="714" t="s">
        <v>192</v>
      </c>
      <c r="DH9" s="715"/>
      <c r="DI9" s="715"/>
      <c r="DJ9" s="715"/>
      <c r="DK9" s="716"/>
      <c r="DL9" s="714" t="s">
        <v>192</v>
      </c>
      <c r="DM9" s="715"/>
      <c r="DN9" s="715"/>
      <c r="DO9" s="715"/>
      <c r="DP9" s="716"/>
      <c r="DQ9" s="714" t="s">
        <v>192</v>
      </c>
      <c r="DR9" s="715"/>
      <c r="DS9" s="715"/>
      <c r="DT9" s="715"/>
      <c r="DU9" s="716"/>
      <c r="DV9" s="711"/>
      <c r="DW9" s="712"/>
      <c r="DX9" s="712"/>
      <c r="DY9" s="712"/>
      <c r="DZ9" s="717"/>
      <c r="EA9" s="67"/>
    </row>
    <row r="10" spans="1:131" s="47" customFormat="1" ht="26.25" customHeight="1" x14ac:dyDescent="0.2">
      <c r="A10" s="52">
        <v>4</v>
      </c>
      <c r="B10" s="711" t="s">
        <v>446</v>
      </c>
      <c r="C10" s="712"/>
      <c r="D10" s="712"/>
      <c r="E10" s="712"/>
      <c r="F10" s="712"/>
      <c r="G10" s="712"/>
      <c r="H10" s="712"/>
      <c r="I10" s="712"/>
      <c r="J10" s="712"/>
      <c r="K10" s="712"/>
      <c r="L10" s="712"/>
      <c r="M10" s="712"/>
      <c r="N10" s="712"/>
      <c r="O10" s="712"/>
      <c r="P10" s="713"/>
      <c r="Q10" s="955">
        <v>144</v>
      </c>
      <c r="R10" s="956"/>
      <c r="S10" s="956"/>
      <c r="T10" s="956"/>
      <c r="U10" s="956"/>
      <c r="V10" s="956">
        <v>138</v>
      </c>
      <c r="W10" s="956"/>
      <c r="X10" s="956"/>
      <c r="Y10" s="956"/>
      <c r="Z10" s="956"/>
      <c r="AA10" s="956">
        <v>6</v>
      </c>
      <c r="AB10" s="956"/>
      <c r="AC10" s="956"/>
      <c r="AD10" s="956"/>
      <c r="AE10" s="960"/>
      <c r="AF10" s="978">
        <v>6</v>
      </c>
      <c r="AG10" s="715"/>
      <c r="AH10" s="715"/>
      <c r="AI10" s="715"/>
      <c r="AJ10" s="979"/>
      <c r="AK10" s="959">
        <v>75</v>
      </c>
      <c r="AL10" s="956"/>
      <c r="AM10" s="956"/>
      <c r="AN10" s="956"/>
      <c r="AO10" s="956"/>
      <c r="AP10" s="956" t="s">
        <v>192</v>
      </c>
      <c r="AQ10" s="956"/>
      <c r="AR10" s="956"/>
      <c r="AS10" s="956"/>
      <c r="AT10" s="956"/>
      <c r="AU10" s="957"/>
      <c r="AV10" s="957"/>
      <c r="AW10" s="957"/>
      <c r="AX10" s="957"/>
      <c r="AY10" s="958"/>
      <c r="AZ10" s="56"/>
      <c r="BA10" s="56"/>
      <c r="BB10" s="56"/>
      <c r="BC10" s="56"/>
      <c r="BD10" s="56"/>
      <c r="BE10" s="67"/>
      <c r="BF10" s="67"/>
      <c r="BG10" s="67"/>
      <c r="BH10" s="67"/>
      <c r="BI10" s="67"/>
      <c r="BJ10" s="67"/>
      <c r="BK10" s="67"/>
      <c r="BL10" s="67"/>
      <c r="BM10" s="67"/>
      <c r="BN10" s="67"/>
      <c r="BO10" s="67"/>
      <c r="BP10" s="67"/>
      <c r="BQ10" s="52">
        <v>4</v>
      </c>
      <c r="BR10" s="72"/>
      <c r="BS10" s="711" t="s">
        <v>507</v>
      </c>
      <c r="BT10" s="712"/>
      <c r="BU10" s="712"/>
      <c r="BV10" s="712"/>
      <c r="BW10" s="712"/>
      <c r="BX10" s="712"/>
      <c r="BY10" s="712"/>
      <c r="BZ10" s="712"/>
      <c r="CA10" s="712"/>
      <c r="CB10" s="712"/>
      <c r="CC10" s="712"/>
      <c r="CD10" s="712"/>
      <c r="CE10" s="712"/>
      <c r="CF10" s="712"/>
      <c r="CG10" s="713"/>
      <c r="CH10" s="714">
        <v>2</v>
      </c>
      <c r="CI10" s="715"/>
      <c r="CJ10" s="715"/>
      <c r="CK10" s="715"/>
      <c r="CL10" s="716"/>
      <c r="CM10" s="714">
        <v>81</v>
      </c>
      <c r="CN10" s="715"/>
      <c r="CO10" s="715"/>
      <c r="CP10" s="715"/>
      <c r="CQ10" s="716"/>
      <c r="CR10" s="714">
        <v>45</v>
      </c>
      <c r="CS10" s="715"/>
      <c r="CT10" s="715"/>
      <c r="CU10" s="715"/>
      <c r="CV10" s="716"/>
      <c r="CW10" s="714">
        <v>0</v>
      </c>
      <c r="CX10" s="715"/>
      <c r="CY10" s="715"/>
      <c r="CZ10" s="715"/>
      <c r="DA10" s="716"/>
      <c r="DB10" s="714" t="s">
        <v>192</v>
      </c>
      <c r="DC10" s="715"/>
      <c r="DD10" s="715"/>
      <c r="DE10" s="715"/>
      <c r="DF10" s="716"/>
      <c r="DG10" s="714" t="s">
        <v>192</v>
      </c>
      <c r="DH10" s="715"/>
      <c r="DI10" s="715"/>
      <c r="DJ10" s="715"/>
      <c r="DK10" s="716"/>
      <c r="DL10" s="714" t="s">
        <v>192</v>
      </c>
      <c r="DM10" s="715"/>
      <c r="DN10" s="715"/>
      <c r="DO10" s="715"/>
      <c r="DP10" s="716"/>
      <c r="DQ10" s="714" t="s">
        <v>192</v>
      </c>
      <c r="DR10" s="715"/>
      <c r="DS10" s="715"/>
      <c r="DT10" s="715"/>
      <c r="DU10" s="716"/>
      <c r="DV10" s="711"/>
      <c r="DW10" s="712"/>
      <c r="DX10" s="712"/>
      <c r="DY10" s="712"/>
      <c r="DZ10" s="717"/>
      <c r="EA10" s="67"/>
    </row>
    <row r="11" spans="1:131" s="47" customFormat="1" ht="26.25" customHeight="1" x14ac:dyDescent="0.2">
      <c r="A11" s="52">
        <v>5</v>
      </c>
      <c r="B11" s="711"/>
      <c r="C11" s="712"/>
      <c r="D11" s="712"/>
      <c r="E11" s="712"/>
      <c r="F11" s="712"/>
      <c r="G11" s="712"/>
      <c r="H11" s="712"/>
      <c r="I11" s="712"/>
      <c r="J11" s="712"/>
      <c r="K11" s="712"/>
      <c r="L11" s="712"/>
      <c r="M11" s="712"/>
      <c r="N11" s="712"/>
      <c r="O11" s="712"/>
      <c r="P11" s="713"/>
      <c r="Q11" s="955"/>
      <c r="R11" s="956"/>
      <c r="S11" s="956"/>
      <c r="T11" s="956"/>
      <c r="U11" s="956"/>
      <c r="V11" s="956"/>
      <c r="W11" s="956"/>
      <c r="X11" s="956"/>
      <c r="Y11" s="956"/>
      <c r="Z11" s="956"/>
      <c r="AA11" s="956"/>
      <c r="AB11" s="956"/>
      <c r="AC11" s="956"/>
      <c r="AD11" s="956"/>
      <c r="AE11" s="960"/>
      <c r="AF11" s="978"/>
      <c r="AG11" s="715"/>
      <c r="AH11" s="715"/>
      <c r="AI11" s="715"/>
      <c r="AJ11" s="979"/>
      <c r="AK11" s="959"/>
      <c r="AL11" s="956"/>
      <c r="AM11" s="956"/>
      <c r="AN11" s="956"/>
      <c r="AO11" s="956"/>
      <c r="AP11" s="956"/>
      <c r="AQ11" s="956"/>
      <c r="AR11" s="956"/>
      <c r="AS11" s="956"/>
      <c r="AT11" s="956"/>
      <c r="AU11" s="957"/>
      <c r="AV11" s="957"/>
      <c r="AW11" s="957"/>
      <c r="AX11" s="957"/>
      <c r="AY11" s="958"/>
      <c r="AZ11" s="56"/>
      <c r="BA11" s="56"/>
      <c r="BB11" s="56"/>
      <c r="BC11" s="56"/>
      <c r="BD11" s="56"/>
      <c r="BE11" s="67"/>
      <c r="BF11" s="67"/>
      <c r="BG11" s="67"/>
      <c r="BH11" s="67"/>
      <c r="BI11" s="67"/>
      <c r="BJ11" s="67"/>
      <c r="BK11" s="67"/>
      <c r="BL11" s="67"/>
      <c r="BM11" s="67"/>
      <c r="BN11" s="67"/>
      <c r="BO11" s="67"/>
      <c r="BP11" s="67"/>
      <c r="BQ11" s="52">
        <v>5</v>
      </c>
      <c r="BR11" s="72"/>
      <c r="BS11" s="711" t="s">
        <v>548</v>
      </c>
      <c r="BT11" s="712"/>
      <c r="BU11" s="712"/>
      <c r="BV11" s="712"/>
      <c r="BW11" s="712"/>
      <c r="BX11" s="712"/>
      <c r="BY11" s="712"/>
      <c r="BZ11" s="712"/>
      <c r="CA11" s="712"/>
      <c r="CB11" s="712"/>
      <c r="CC11" s="712"/>
      <c r="CD11" s="712"/>
      <c r="CE11" s="712"/>
      <c r="CF11" s="712"/>
      <c r="CG11" s="713"/>
      <c r="CH11" s="714">
        <v>-6</v>
      </c>
      <c r="CI11" s="715"/>
      <c r="CJ11" s="715"/>
      <c r="CK11" s="715"/>
      <c r="CL11" s="716"/>
      <c r="CM11" s="714">
        <v>-4</v>
      </c>
      <c r="CN11" s="715"/>
      <c r="CO11" s="715"/>
      <c r="CP11" s="715"/>
      <c r="CQ11" s="716"/>
      <c r="CR11" s="714">
        <v>10</v>
      </c>
      <c r="CS11" s="715"/>
      <c r="CT11" s="715"/>
      <c r="CU11" s="715"/>
      <c r="CV11" s="716"/>
      <c r="CW11" s="714" t="s">
        <v>192</v>
      </c>
      <c r="CX11" s="715"/>
      <c r="CY11" s="715"/>
      <c r="CZ11" s="715"/>
      <c r="DA11" s="716"/>
      <c r="DB11" s="714" t="s">
        <v>192</v>
      </c>
      <c r="DC11" s="715"/>
      <c r="DD11" s="715"/>
      <c r="DE11" s="715"/>
      <c r="DF11" s="716"/>
      <c r="DG11" s="714" t="s">
        <v>192</v>
      </c>
      <c r="DH11" s="715"/>
      <c r="DI11" s="715"/>
      <c r="DJ11" s="715"/>
      <c r="DK11" s="716"/>
      <c r="DL11" s="714" t="s">
        <v>192</v>
      </c>
      <c r="DM11" s="715"/>
      <c r="DN11" s="715"/>
      <c r="DO11" s="715"/>
      <c r="DP11" s="716"/>
      <c r="DQ11" s="714" t="s">
        <v>192</v>
      </c>
      <c r="DR11" s="715"/>
      <c r="DS11" s="715"/>
      <c r="DT11" s="715"/>
      <c r="DU11" s="716"/>
      <c r="DV11" s="711"/>
      <c r="DW11" s="712"/>
      <c r="DX11" s="712"/>
      <c r="DY11" s="712"/>
      <c r="DZ11" s="717"/>
      <c r="EA11" s="67"/>
    </row>
    <row r="12" spans="1:131" s="47" customFormat="1" ht="26.25" customHeight="1" x14ac:dyDescent="0.2">
      <c r="A12" s="52">
        <v>6</v>
      </c>
      <c r="B12" s="711"/>
      <c r="C12" s="712"/>
      <c r="D12" s="712"/>
      <c r="E12" s="712"/>
      <c r="F12" s="712"/>
      <c r="G12" s="712"/>
      <c r="H12" s="712"/>
      <c r="I12" s="712"/>
      <c r="J12" s="712"/>
      <c r="K12" s="712"/>
      <c r="L12" s="712"/>
      <c r="M12" s="712"/>
      <c r="N12" s="712"/>
      <c r="O12" s="712"/>
      <c r="P12" s="713"/>
      <c r="Q12" s="955"/>
      <c r="R12" s="956"/>
      <c r="S12" s="956"/>
      <c r="T12" s="956"/>
      <c r="U12" s="956"/>
      <c r="V12" s="956"/>
      <c r="W12" s="956"/>
      <c r="X12" s="956"/>
      <c r="Y12" s="956"/>
      <c r="Z12" s="956"/>
      <c r="AA12" s="956"/>
      <c r="AB12" s="956"/>
      <c r="AC12" s="956"/>
      <c r="AD12" s="956"/>
      <c r="AE12" s="960"/>
      <c r="AF12" s="978"/>
      <c r="AG12" s="715"/>
      <c r="AH12" s="715"/>
      <c r="AI12" s="715"/>
      <c r="AJ12" s="979"/>
      <c r="AK12" s="959"/>
      <c r="AL12" s="956"/>
      <c r="AM12" s="956"/>
      <c r="AN12" s="956"/>
      <c r="AO12" s="956"/>
      <c r="AP12" s="956"/>
      <c r="AQ12" s="956"/>
      <c r="AR12" s="956"/>
      <c r="AS12" s="956"/>
      <c r="AT12" s="956"/>
      <c r="AU12" s="957"/>
      <c r="AV12" s="957"/>
      <c r="AW12" s="957"/>
      <c r="AX12" s="957"/>
      <c r="AY12" s="958"/>
      <c r="AZ12" s="56"/>
      <c r="BA12" s="56"/>
      <c r="BB12" s="56"/>
      <c r="BC12" s="56"/>
      <c r="BD12" s="56"/>
      <c r="BE12" s="67"/>
      <c r="BF12" s="67"/>
      <c r="BG12" s="67"/>
      <c r="BH12" s="67"/>
      <c r="BI12" s="67"/>
      <c r="BJ12" s="67"/>
      <c r="BK12" s="67"/>
      <c r="BL12" s="67"/>
      <c r="BM12" s="67"/>
      <c r="BN12" s="67"/>
      <c r="BO12" s="67"/>
      <c r="BP12" s="67"/>
      <c r="BQ12" s="52">
        <v>6</v>
      </c>
      <c r="BR12" s="72"/>
      <c r="BS12" s="711" t="s">
        <v>549</v>
      </c>
      <c r="BT12" s="712"/>
      <c r="BU12" s="712"/>
      <c r="BV12" s="712"/>
      <c r="BW12" s="712"/>
      <c r="BX12" s="712"/>
      <c r="BY12" s="712"/>
      <c r="BZ12" s="712"/>
      <c r="CA12" s="712"/>
      <c r="CB12" s="712"/>
      <c r="CC12" s="712"/>
      <c r="CD12" s="712"/>
      <c r="CE12" s="712"/>
      <c r="CF12" s="712"/>
      <c r="CG12" s="713"/>
      <c r="CH12" s="714">
        <v>67</v>
      </c>
      <c r="CI12" s="715"/>
      <c r="CJ12" s="715"/>
      <c r="CK12" s="715"/>
      <c r="CL12" s="716"/>
      <c r="CM12" s="714">
        <v>795</v>
      </c>
      <c r="CN12" s="715"/>
      <c r="CO12" s="715"/>
      <c r="CP12" s="715"/>
      <c r="CQ12" s="716"/>
      <c r="CR12" s="714">
        <v>50</v>
      </c>
      <c r="CS12" s="715"/>
      <c r="CT12" s="715"/>
      <c r="CU12" s="715"/>
      <c r="CV12" s="716"/>
      <c r="CW12" s="714" t="s">
        <v>192</v>
      </c>
      <c r="CX12" s="715"/>
      <c r="CY12" s="715"/>
      <c r="CZ12" s="715"/>
      <c r="DA12" s="716"/>
      <c r="DB12" s="714" t="s">
        <v>192</v>
      </c>
      <c r="DC12" s="715"/>
      <c r="DD12" s="715"/>
      <c r="DE12" s="715"/>
      <c r="DF12" s="716"/>
      <c r="DG12" s="714" t="s">
        <v>192</v>
      </c>
      <c r="DH12" s="715"/>
      <c r="DI12" s="715"/>
      <c r="DJ12" s="715"/>
      <c r="DK12" s="716"/>
      <c r="DL12" s="714" t="s">
        <v>192</v>
      </c>
      <c r="DM12" s="715"/>
      <c r="DN12" s="715"/>
      <c r="DO12" s="715"/>
      <c r="DP12" s="716"/>
      <c r="DQ12" s="714" t="s">
        <v>192</v>
      </c>
      <c r="DR12" s="715"/>
      <c r="DS12" s="715"/>
      <c r="DT12" s="715"/>
      <c r="DU12" s="716"/>
      <c r="DV12" s="711"/>
      <c r="DW12" s="712"/>
      <c r="DX12" s="712"/>
      <c r="DY12" s="712"/>
      <c r="DZ12" s="717"/>
      <c r="EA12" s="67"/>
    </row>
    <row r="13" spans="1:131" s="47" customFormat="1" ht="26.25" customHeight="1" x14ac:dyDescent="0.2">
      <c r="A13" s="52">
        <v>7</v>
      </c>
      <c r="B13" s="711"/>
      <c r="C13" s="712"/>
      <c r="D13" s="712"/>
      <c r="E13" s="712"/>
      <c r="F13" s="712"/>
      <c r="G13" s="712"/>
      <c r="H13" s="712"/>
      <c r="I13" s="712"/>
      <c r="J13" s="712"/>
      <c r="K13" s="712"/>
      <c r="L13" s="712"/>
      <c r="M13" s="712"/>
      <c r="N13" s="712"/>
      <c r="O13" s="712"/>
      <c r="P13" s="713"/>
      <c r="Q13" s="955"/>
      <c r="R13" s="956"/>
      <c r="S13" s="956"/>
      <c r="T13" s="956"/>
      <c r="U13" s="956"/>
      <c r="V13" s="956"/>
      <c r="W13" s="956"/>
      <c r="X13" s="956"/>
      <c r="Y13" s="956"/>
      <c r="Z13" s="956"/>
      <c r="AA13" s="956"/>
      <c r="AB13" s="956"/>
      <c r="AC13" s="956"/>
      <c r="AD13" s="956"/>
      <c r="AE13" s="960"/>
      <c r="AF13" s="978"/>
      <c r="AG13" s="715"/>
      <c r="AH13" s="715"/>
      <c r="AI13" s="715"/>
      <c r="AJ13" s="979"/>
      <c r="AK13" s="959"/>
      <c r="AL13" s="956"/>
      <c r="AM13" s="956"/>
      <c r="AN13" s="956"/>
      <c r="AO13" s="956"/>
      <c r="AP13" s="956"/>
      <c r="AQ13" s="956"/>
      <c r="AR13" s="956"/>
      <c r="AS13" s="956"/>
      <c r="AT13" s="956"/>
      <c r="AU13" s="957"/>
      <c r="AV13" s="957"/>
      <c r="AW13" s="957"/>
      <c r="AX13" s="957"/>
      <c r="AY13" s="958"/>
      <c r="AZ13" s="56"/>
      <c r="BA13" s="56"/>
      <c r="BB13" s="56"/>
      <c r="BC13" s="56"/>
      <c r="BD13" s="56"/>
      <c r="BE13" s="67"/>
      <c r="BF13" s="67"/>
      <c r="BG13" s="67"/>
      <c r="BH13" s="67"/>
      <c r="BI13" s="67"/>
      <c r="BJ13" s="67"/>
      <c r="BK13" s="67"/>
      <c r="BL13" s="67"/>
      <c r="BM13" s="67"/>
      <c r="BN13" s="67"/>
      <c r="BO13" s="67"/>
      <c r="BP13" s="67"/>
      <c r="BQ13" s="52">
        <v>7</v>
      </c>
      <c r="BR13" s="72"/>
      <c r="BS13" s="711" t="s">
        <v>550</v>
      </c>
      <c r="BT13" s="712"/>
      <c r="BU13" s="712"/>
      <c r="BV13" s="712"/>
      <c r="BW13" s="712"/>
      <c r="BX13" s="712"/>
      <c r="BY13" s="712"/>
      <c r="BZ13" s="712"/>
      <c r="CA13" s="712"/>
      <c r="CB13" s="712"/>
      <c r="CC13" s="712"/>
      <c r="CD13" s="712"/>
      <c r="CE13" s="712"/>
      <c r="CF13" s="712"/>
      <c r="CG13" s="713"/>
      <c r="CH13" s="714">
        <v>-8</v>
      </c>
      <c r="CI13" s="715"/>
      <c r="CJ13" s="715"/>
      <c r="CK13" s="715"/>
      <c r="CL13" s="716"/>
      <c r="CM13" s="714">
        <v>268</v>
      </c>
      <c r="CN13" s="715"/>
      <c r="CO13" s="715"/>
      <c r="CP13" s="715"/>
      <c r="CQ13" s="716"/>
      <c r="CR13" s="714">
        <v>76</v>
      </c>
      <c r="CS13" s="715"/>
      <c r="CT13" s="715"/>
      <c r="CU13" s="715"/>
      <c r="CV13" s="716"/>
      <c r="CW13" s="714" t="s">
        <v>192</v>
      </c>
      <c r="CX13" s="715"/>
      <c r="CY13" s="715"/>
      <c r="CZ13" s="715"/>
      <c r="DA13" s="716"/>
      <c r="DB13" s="714" t="s">
        <v>192</v>
      </c>
      <c r="DC13" s="715"/>
      <c r="DD13" s="715"/>
      <c r="DE13" s="715"/>
      <c r="DF13" s="716"/>
      <c r="DG13" s="714" t="s">
        <v>192</v>
      </c>
      <c r="DH13" s="715"/>
      <c r="DI13" s="715"/>
      <c r="DJ13" s="715"/>
      <c r="DK13" s="716"/>
      <c r="DL13" s="714" t="s">
        <v>192</v>
      </c>
      <c r="DM13" s="715"/>
      <c r="DN13" s="715"/>
      <c r="DO13" s="715"/>
      <c r="DP13" s="716"/>
      <c r="DQ13" s="714" t="s">
        <v>192</v>
      </c>
      <c r="DR13" s="715"/>
      <c r="DS13" s="715"/>
      <c r="DT13" s="715"/>
      <c r="DU13" s="716"/>
      <c r="DV13" s="711"/>
      <c r="DW13" s="712"/>
      <c r="DX13" s="712"/>
      <c r="DY13" s="712"/>
      <c r="DZ13" s="717"/>
      <c r="EA13" s="67"/>
    </row>
    <row r="14" spans="1:131" s="47" customFormat="1" ht="26.25" customHeight="1" x14ac:dyDescent="0.2">
      <c r="A14" s="52">
        <v>8</v>
      </c>
      <c r="B14" s="711"/>
      <c r="C14" s="712"/>
      <c r="D14" s="712"/>
      <c r="E14" s="712"/>
      <c r="F14" s="712"/>
      <c r="G14" s="712"/>
      <c r="H14" s="712"/>
      <c r="I14" s="712"/>
      <c r="J14" s="712"/>
      <c r="K14" s="712"/>
      <c r="L14" s="712"/>
      <c r="M14" s="712"/>
      <c r="N14" s="712"/>
      <c r="O14" s="712"/>
      <c r="P14" s="713"/>
      <c r="Q14" s="955"/>
      <c r="R14" s="956"/>
      <c r="S14" s="956"/>
      <c r="T14" s="956"/>
      <c r="U14" s="956"/>
      <c r="V14" s="956"/>
      <c r="W14" s="956"/>
      <c r="X14" s="956"/>
      <c r="Y14" s="956"/>
      <c r="Z14" s="956"/>
      <c r="AA14" s="956"/>
      <c r="AB14" s="956"/>
      <c r="AC14" s="956"/>
      <c r="AD14" s="956"/>
      <c r="AE14" s="960"/>
      <c r="AF14" s="978"/>
      <c r="AG14" s="715"/>
      <c r="AH14" s="715"/>
      <c r="AI14" s="715"/>
      <c r="AJ14" s="979"/>
      <c r="AK14" s="959"/>
      <c r="AL14" s="956"/>
      <c r="AM14" s="956"/>
      <c r="AN14" s="956"/>
      <c r="AO14" s="956"/>
      <c r="AP14" s="956"/>
      <c r="AQ14" s="956"/>
      <c r="AR14" s="956"/>
      <c r="AS14" s="956"/>
      <c r="AT14" s="956"/>
      <c r="AU14" s="957"/>
      <c r="AV14" s="957"/>
      <c r="AW14" s="957"/>
      <c r="AX14" s="957"/>
      <c r="AY14" s="958"/>
      <c r="AZ14" s="56"/>
      <c r="BA14" s="56"/>
      <c r="BB14" s="56"/>
      <c r="BC14" s="56"/>
      <c r="BD14" s="56"/>
      <c r="BE14" s="67"/>
      <c r="BF14" s="67"/>
      <c r="BG14" s="67"/>
      <c r="BH14" s="67"/>
      <c r="BI14" s="67"/>
      <c r="BJ14" s="67"/>
      <c r="BK14" s="67"/>
      <c r="BL14" s="67"/>
      <c r="BM14" s="67"/>
      <c r="BN14" s="67"/>
      <c r="BO14" s="67"/>
      <c r="BP14" s="67"/>
      <c r="BQ14" s="52">
        <v>8</v>
      </c>
      <c r="BR14" s="72"/>
      <c r="BS14" s="711" t="s">
        <v>369</v>
      </c>
      <c r="BT14" s="712"/>
      <c r="BU14" s="712"/>
      <c r="BV14" s="712"/>
      <c r="BW14" s="712"/>
      <c r="BX14" s="712"/>
      <c r="BY14" s="712"/>
      <c r="BZ14" s="712"/>
      <c r="CA14" s="712"/>
      <c r="CB14" s="712"/>
      <c r="CC14" s="712"/>
      <c r="CD14" s="712"/>
      <c r="CE14" s="712"/>
      <c r="CF14" s="712"/>
      <c r="CG14" s="713"/>
      <c r="CH14" s="714">
        <v>8</v>
      </c>
      <c r="CI14" s="715"/>
      <c r="CJ14" s="715"/>
      <c r="CK14" s="715"/>
      <c r="CL14" s="716"/>
      <c r="CM14" s="714">
        <v>58</v>
      </c>
      <c r="CN14" s="715"/>
      <c r="CO14" s="715"/>
      <c r="CP14" s="715"/>
      <c r="CQ14" s="716"/>
      <c r="CR14" s="714">
        <v>78</v>
      </c>
      <c r="CS14" s="715"/>
      <c r="CT14" s="715"/>
      <c r="CU14" s="715"/>
      <c r="CV14" s="716"/>
      <c r="CW14" s="714">
        <v>0</v>
      </c>
      <c r="CX14" s="715"/>
      <c r="CY14" s="715"/>
      <c r="CZ14" s="715"/>
      <c r="DA14" s="716"/>
      <c r="DB14" s="714">
        <v>60</v>
      </c>
      <c r="DC14" s="715"/>
      <c r="DD14" s="715"/>
      <c r="DE14" s="715"/>
      <c r="DF14" s="716"/>
      <c r="DG14" s="714" t="s">
        <v>192</v>
      </c>
      <c r="DH14" s="715"/>
      <c r="DI14" s="715"/>
      <c r="DJ14" s="715"/>
      <c r="DK14" s="716"/>
      <c r="DL14" s="714" t="s">
        <v>192</v>
      </c>
      <c r="DM14" s="715"/>
      <c r="DN14" s="715"/>
      <c r="DO14" s="715"/>
      <c r="DP14" s="716"/>
      <c r="DQ14" s="714" t="s">
        <v>192</v>
      </c>
      <c r="DR14" s="715"/>
      <c r="DS14" s="715"/>
      <c r="DT14" s="715"/>
      <c r="DU14" s="716"/>
      <c r="DV14" s="711"/>
      <c r="DW14" s="712"/>
      <c r="DX14" s="712"/>
      <c r="DY14" s="712"/>
      <c r="DZ14" s="717"/>
      <c r="EA14" s="67"/>
    </row>
    <row r="15" spans="1:131" s="47" customFormat="1" ht="26.25" customHeight="1" x14ac:dyDescent="0.2">
      <c r="A15" s="52">
        <v>9</v>
      </c>
      <c r="B15" s="711"/>
      <c r="C15" s="712"/>
      <c r="D15" s="712"/>
      <c r="E15" s="712"/>
      <c r="F15" s="712"/>
      <c r="G15" s="712"/>
      <c r="H15" s="712"/>
      <c r="I15" s="712"/>
      <c r="J15" s="712"/>
      <c r="K15" s="712"/>
      <c r="L15" s="712"/>
      <c r="M15" s="712"/>
      <c r="N15" s="712"/>
      <c r="O15" s="712"/>
      <c r="P15" s="713"/>
      <c r="Q15" s="955"/>
      <c r="R15" s="956"/>
      <c r="S15" s="956"/>
      <c r="T15" s="956"/>
      <c r="U15" s="956"/>
      <c r="V15" s="956"/>
      <c r="W15" s="956"/>
      <c r="X15" s="956"/>
      <c r="Y15" s="956"/>
      <c r="Z15" s="956"/>
      <c r="AA15" s="956"/>
      <c r="AB15" s="956"/>
      <c r="AC15" s="956"/>
      <c r="AD15" s="956"/>
      <c r="AE15" s="960"/>
      <c r="AF15" s="978"/>
      <c r="AG15" s="715"/>
      <c r="AH15" s="715"/>
      <c r="AI15" s="715"/>
      <c r="AJ15" s="979"/>
      <c r="AK15" s="959"/>
      <c r="AL15" s="956"/>
      <c r="AM15" s="956"/>
      <c r="AN15" s="956"/>
      <c r="AO15" s="956"/>
      <c r="AP15" s="956"/>
      <c r="AQ15" s="956"/>
      <c r="AR15" s="956"/>
      <c r="AS15" s="956"/>
      <c r="AT15" s="956"/>
      <c r="AU15" s="957"/>
      <c r="AV15" s="957"/>
      <c r="AW15" s="957"/>
      <c r="AX15" s="957"/>
      <c r="AY15" s="958"/>
      <c r="AZ15" s="56"/>
      <c r="BA15" s="56"/>
      <c r="BB15" s="56"/>
      <c r="BC15" s="56"/>
      <c r="BD15" s="56"/>
      <c r="BE15" s="67"/>
      <c r="BF15" s="67"/>
      <c r="BG15" s="67"/>
      <c r="BH15" s="67"/>
      <c r="BI15" s="67"/>
      <c r="BJ15" s="67"/>
      <c r="BK15" s="67"/>
      <c r="BL15" s="67"/>
      <c r="BM15" s="67"/>
      <c r="BN15" s="67"/>
      <c r="BO15" s="67"/>
      <c r="BP15" s="67"/>
      <c r="BQ15" s="52">
        <v>9</v>
      </c>
      <c r="BR15" s="72"/>
      <c r="BS15" s="711" t="s">
        <v>551</v>
      </c>
      <c r="BT15" s="712"/>
      <c r="BU15" s="712"/>
      <c r="BV15" s="712"/>
      <c r="BW15" s="712"/>
      <c r="BX15" s="712"/>
      <c r="BY15" s="712"/>
      <c r="BZ15" s="712"/>
      <c r="CA15" s="712"/>
      <c r="CB15" s="712"/>
      <c r="CC15" s="712"/>
      <c r="CD15" s="712"/>
      <c r="CE15" s="712"/>
      <c r="CF15" s="712"/>
      <c r="CG15" s="713"/>
      <c r="CH15" s="714">
        <v>4</v>
      </c>
      <c r="CI15" s="715"/>
      <c r="CJ15" s="715"/>
      <c r="CK15" s="715"/>
      <c r="CL15" s="716"/>
      <c r="CM15" s="714">
        <v>30</v>
      </c>
      <c r="CN15" s="715"/>
      <c r="CO15" s="715"/>
      <c r="CP15" s="715"/>
      <c r="CQ15" s="716"/>
      <c r="CR15" s="714">
        <v>30</v>
      </c>
      <c r="CS15" s="715"/>
      <c r="CT15" s="715"/>
      <c r="CU15" s="715"/>
      <c r="CV15" s="716"/>
      <c r="CW15" s="714" t="s">
        <v>192</v>
      </c>
      <c r="CX15" s="715"/>
      <c r="CY15" s="715"/>
      <c r="CZ15" s="715"/>
      <c r="DA15" s="716"/>
      <c r="DB15" s="714" t="s">
        <v>192</v>
      </c>
      <c r="DC15" s="715"/>
      <c r="DD15" s="715"/>
      <c r="DE15" s="715"/>
      <c r="DF15" s="716"/>
      <c r="DG15" s="714" t="s">
        <v>192</v>
      </c>
      <c r="DH15" s="715"/>
      <c r="DI15" s="715"/>
      <c r="DJ15" s="715"/>
      <c r="DK15" s="716"/>
      <c r="DL15" s="714" t="s">
        <v>192</v>
      </c>
      <c r="DM15" s="715"/>
      <c r="DN15" s="715"/>
      <c r="DO15" s="715"/>
      <c r="DP15" s="716"/>
      <c r="DQ15" s="714" t="s">
        <v>192</v>
      </c>
      <c r="DR15" s="715"/>
      <c r="DS15" s="715"/>
      <c r="DT15" s="715"/>
      <c r="DU15" s="716"/>
      <c r="DV15" s="711"/>
      <c r="DW15" s="712"/>
      <c r="DX15" s="712"/>
      <c r="DY15" s="712"/>
      <c r="DZ15" s="717"/>
      <c r="EA15" s="67"/>
    </row>
    <row r="16" spans="1:131" s="47" customFormat="1" ht="26.25" customHeight="1" x14ac:dyDescent="0.2">
      <c r="A16" s="52">
        <v>10</v>
      </c>
      <c r="B16" s="711"/>
      <c r="C16" s="712"/>
      <c r="D16" s="712"/>
      <c r="E16" s="712"/>
      <c r="F16" s="712"/>
      <c r="G16" s="712"/>
      <c r="H16" s="712"/>
      <c r="I16" s="712"/>
      <c r="J16" s="712"/>
      <c r="K16" s="712"/>
      <c r="L16" s="712"/>
      <c r="M16" s="712"/>
      <c r="N16" s="712"/>
      <c r="O16" s="712"/>
      <c r="P16" s="713"/>
      <c r="Q16" s="955"/>
      <c r="R16" s="956"/>
      <c r="S16" s="956"/>
      <c r="T16" s="956"/>
      <c r="U16" s="956"/>
      <c r="V16" s="956"/>
      <c r="W16" s="956"/>
      <c r="X16" s="956"/>
      <c r="Y16" s="956"/>
      <c r="Z16" s="956"/>
      <c r="AA16" s="956"/>
      <c r="AB16" s="956"/>
      <c r="AC16" s="956"/>
      <c r="AD16" s="956"/>
      <c r="AE16" s="960"/>
      <c r="AF16" s="978"/>
      <c r="AG16" s="715"/>
      <c r="AH16" s="715"/>
      <c r="AI16" s="715"/>
      <c r="AJ16" s="979"/>
      <c r="AK16" s="959"/>
      <c r="AL16" s="956"/>
      <c r="AM16" s="956"/>
      <c r="AN16" s="956"/>
      <c r="AO16" s="956"/>
      <c r="AP16" s="956"/>
      <c r="AQ16" s="956"/>
      <c r="AR16" s="956"/>
      <c r="AS16" s="956"/>
      <c r="AT16" s="956"/>
      <c r="AU16" s="957"/>
      <c r="AV16" s="957"/>
      <c r="AW16" s="957"/>
      <c r="AX16" s="957"/>
      <c r="AY16" s="958"/>
      <c r="AZ16" s="56"/>
      <c r="BA16" s="56"/>
      <c r="BB16" s="56"/>
      <c r="BC16" s="56"/>
      <c r="BD16" s="56"/>
      <c r="BE16" s="67"/>
      <c r="BF16" s="67"/>
      <c r="BG16" s="67"/>
      <c r="BH16" s="67"/>
      <c r="BI16" s="67"/>
      <c r="BJ16" s="67"/>
      <c r="BK16" s="67"/>
      <c r="BL16" s="67"/>
      <c r="BM16" s="67"/>
      <c r="BN16" s="67"/>
      <c r="BO16" s="67"/>
      <c r="BP16" s="67"/>
      <c r="BQ16" s="52">
        <v>10</v>
      </c>
      <c r="BR16" s="72"/>
      <c r="BS16" s="711"/>
      <c r="BT16" s="712"/>
      <c r="BU16" s="712"/>
      <c r="BV16" s="712"/>
      <c r="BW16" s="712"/>
      <c r="BX16" s="712"/>
      <c r="BY16" s="712"/>
      <c r="BZ16" s="712"/>
      <c r="CA16" s="712"/>
      <c r="CB16" s="712"/>
      <c r="CC16" s="712"/>
      <c r="CD16" s="712"/>
      <c r="CE16" s="712"/>
      <c r="CF16" s="712"/>
      <c r="CG16" s="713"/>
      <c r="CH16" s="714"/>
      <c r="CI16" s="715"/>
      <c r="CJ16" s="715"/>
      <c r="CK16" s="715"/>
      <c r="CL16" s="716"/>
      <c r="CM16" s="714"/>
      <c r="CN16" s="715"/>
      <c r="CO16" s="715"/>
      <c r="CP16" s="715"/>
      <c r="CQ16" s="716"/>
      <c r="CR16" s="714"/>
      <c r="CS16" s="715"/>
      <c r="CT16" s="715"/>
      <c r="CU16" s="715"/>
      <c r="CV16" s="716"/>
      <c r="CW16" s="714"/>
      <c r="CX16" s="715"/>
      <c r="CY16" s="715"/>
      <c r="CZ16" s="715"/>
      <c r="DA16" s="716"/>
      <c r="DB16" s="714"/>
      <c r="DC16" s="715"/>
      <c r="DD16" s="715"/>
      <c r="DE16" s="715"/>
      <c r="DF16" s="716"/>
      <c r="DG16" s="714"/>
      <c r="DH16" s="715"/>
      <c r="DI16" s="715"/>
      <c r="DJ16" s="715"/>
      <c r="DK16" s="716"/>
      <c r="DL16" s="714"/>
      <c r="DM16" s="715"/>
      <c r="DN16" s="715"/>
      <c r="DO16" s="715"/>
      <c r="DP16" s="716"/>
      <c r="DQ16" s="714"/>
      <c r="DR16" s="715"/>
      <c r="DS16" s="715"/>
      <c r="DT16" s="715"/>
      <c r="DU16" s="716"/>
      <c r="DV16" s="711"/>
      <c r="DW16" s="712"/>
      <c r="DX16" s="712"/>
      <c r="DY16" s="712"/>
      <c r="DZ16" s="717"/>
      <c r="EA16" s="67"/>
    </row>
    <row r="17" spans="1:131" s="47" customFormat="1" ht="26.25" customHeight="1" x14ac:dyDescent="0.2">
      <c r="A17" s="52">
        <v>11</v>
      </c>
      <c r="B17" s="711"/>
      <c r="C17" s="712"/>
      <c r="D17" s="712"/>
      <c r="E17" s="712"/>
      <c r="F17" s="712"/>
      <c r="G17" s="712"/>
      <c r="H17" s="712"/>
      <c r="I17" s="712"/>
      <c r="J17" s="712"/>
      <c r="K17" s="712"/>
      <c r="L17" s="712"/>
      <c r="M17" s="712"/>
      <c r="N17" s="712"/>
      <c r="O17" s="712"/>
      <c r="P17" s="713"/>
      <c r="Q17" s="955"/>
      <c r="R17" s="956"/>
      <c r="S17" s="956"/>
      <c r="T17" s="956"/>
      <c r="U17" s="956"/>
      <c r="V17" s="956"/>
      <c r="W17" s="956"/>
      <c r="X17" s="956"/>
      <c r="Y17" s="956"/>
      <c r="Z17" s="956"/>
      <c r="AA17" s="956"/>
      <c r="AB17" s="956"/>
      <c r="AC17" s="956"/>
      <c r="AD17" s="956"/>
      <c r="AE17" s="960"/>
      <c r="AF17" s="978"/>
      <c r="AG17" s="715"/>
      <c r="AH17" s="715"/>
      <c r="AI17" s="715"/>
      <c r="AJ17" s="979"/>
      <c r="AK17" s="959"/>
      <c r="AL17" s="956"/>
      <c r="AM17" s="956"/>
      <c r="AN17" s="956"/>
      <c r="AO17" s="956"/>
      <c r="AP17" s="956"/>
      <c r="AQ17" s="956"/>
      <c r="AR17" s="956"/>
      <c r="AS17" s="956"/>
      <c r="AT17" s="956"/>
      <c r="AU17" s="957"/>
      <c r="AV17" s="957"/>
      <c r="AW17" s="957"/>
      <c r="AX17" s="957"/>
      <c r="AY17" s="958"/>
      <c r="AZ17" s="56"/>
      <c r="BA17" s="56"/>
      <c r="BB17" s="56"/>
      <c r="BC17" s="56"/>
      <c r="BD17" s="56"/>
      <c r="BE17" s="67"/>
      <c r="BF17" s="67"/>
      <c r="BG17" s="67"/>
      <c r="BH17" s="67"/>
      <c r="BI17" s="67"/>
      <c r="BJ17" s="67"/>
      <c r="BK17" s="67"/>
      <c r="BL17" s="67"/>
      <c r="BM17" s="67"/>
      <c r="BN17" s="67"/>
      <c r="BO17" s="67"/>
      <c r="BP17" s="67"/>
      <c r="BQ17" s="52">
        <v>11</v>
      </c>
      <c r="BR17" s="72"/>
      <c r="BS17" s="711"/>
      <c r="BT17" s="712"/>
      <c r="BU17" s="712"/>
      <c r="BV17" s="712"/>
      <c r="BW17" s="712"/>
      <c r="BX17" s="712"/>
      <c r="BY17" s="712"/>
      <c r="BZ17" s="712"/>
      <c r="CA17" s="712"/>
      <c r="CB17" s="712"/>
      <c r="CC17" s="712"/>
      <c r="CD17" s="712"/>
      <c r="CE17" s="712"/>
      <c r="CF17" s="712"/>
      <c r="CG17" s="713"/>
      <c r="CH17" s="714"/>
      <c r="CI17" s="715"/>
      <c r="CJ17" s="715"/>
      <c r="CK17" s="715"/>
      <c r="CL17" s="716"/>
      <c r="CM17" s="714"/>
      <c r="CN17" s="715"/>
      <c r="CO17" s="715"/>
      <c r="CP17" s="715"/>
      <c r="CQ17" s="716"/>
      <c r="CR17" s="714"/>
      <c r="CS17" s="715"/>
      <c r="CT17" s="715"/>
      <c r="CU17" s="715"/>
      <c r="CV17" s="716"/>
      <c r="CW17" s="714"/>
      <c r="CX17" s="715"/>
      <c r="CY17" s="715"/>
      <c r="CZ17" s="715"/>
      <c r="DA17" s="716"/>
      <c r="DB17" s="714"/>
      <c r="DC17" s="715"/>
      <c r="DD17" s="715"/>
      <c r="DE17" s="715"/>
      <c r="DF17" s="716"/>
      <c r="DG17" s="714"/>
      <c r="DH17" s="715"/>
      <c r="DI17" s="715"/>
      <c r="DJ17" s="715"/>
      <c r="DK17" s="716"/>
      <c r="DL17" s="714"/>
      <c r="DM17" s="715"/>
      <c r="DN17" s="715"/>
      <c r="DO17" s="715"/>
      <c r="DP17" s="716"/>
      <c r="DQ17" s="714"/>
      <c r="DR17" s="715"/>
      <c r="DS17" s="715"/>
      <c r="DT17" s="715"/>
      <c r="DU17" s="716"/>
      <c r="DV17" s="711"/>
      <c r="DW17" s="712"/>
      <c r="DX17" s="712"/>
      <c r="DY17" s="712"/>
      <c r="DZ17" s="717"/>
      <c r="EA17" s="67"/>
    </row>
    <row r="18" spans="1:131" s="47" customFormat="1" ht="26.25" customHeight="1" x14ac:dyDescent="0.2">
      <c r="A18" s="52">
        <v>12</v>
      </c>
      <c r="B18" s="711"/>
      <c r="C18" s="712"/>
      <c r="D18" s="712"/>
      <c r="E18" s="712"/>
      <c r="F18" s="712"/>
      <c r="G18" s="712"/>
      <c r="H18" s="712"/>
      <c r="I18" s="712"/>
      <c r="J18" s="712"/>
      <c r="K18" s="712"/>
      <c r="L18" s="712"/>
      <c r="M18" s="712"/>
      <c r="N18" s="712"/>
      <c r="O18" s="712"/>
      <c r="P18" s="713"/>
      <c r="Q18" s="955"/>
      <c r="R18" s="956"/>
      <c r="S18" s="956"/>
      <c r="T18" s="956"/>
      <c r="U18" s="956"/>
      <c r="V18" s="956"/>
      <c r="W18" s="956"/>
      <c r="X18" s="956"/>
      <c r="Y18" s="956"/>
      <c r="Z18" s="956"/>
      <c r="AA18" s="956"/>
      <c r="AB18" s="956"/>
      <c r="AC18" s="956"/>
      <c r="AD18" s="956"/>
      <c r="AE18" s="960"/>
      <c r="AF18" s="978"/>
      <c r="AG18" s="715"/>
      <c r="AH18" s="715"/>
      <c r="AI18" s="715"/>
      <c r="AJ18" s="979"/>
      <c r="AK18" s="959"/>
      <c r="AL18" s="956"/>
      <c r="AM18" s="956"/>
      <c r="AN18" s="956"/>
      <c r="AO18" s="956"/>
      <c r="AP18" s="956"/>
      <c r="AQ18" s="956"/>
      <c r="AR18" s="956"/>
      <c r="AS18" s="956"/>
      <c r="AT18" s="956"/>
      <c r="AU18" s="957"/>
      <c r="AV18" s="957"/>
      <c r="AW18" s="957"/>
      <c r="AX18" s="957"/>
      <c r="AY18" s="958"/>
      <c r="AZ18" s="56"/>
      <c r="BA18" s="56"/>
      <c r="BB18" s="56"/>
      <c r="BC18" s="56"/>
      <c r="BD18" s="56"/>
      <c r="BE18" s="67"/>
      <c r="BF18" s="67"/>
      <c r="BG18" s="67"/>
      <c r="BH18" s="67"/>
      <c r="BI18" s="67"/>
      <c r="BJ18" s="67"/>
      <c r="BK18" s="67"/>
      <c r="BL18" s="67"/>
      <c r="BM18" s="67"/>
      <c r="BN18" s="67"/>
      <c r="BO18" s="67"/>
      <c r="BP18" s="67"/>
      <c r="BQ18" s="52">
        <v>12</v>
      </c>
      <c r="BR18" s="72"/>
      <c r="BS18" s="711"/>
      <c r="BT18" s="712"/>
      <c r="BU18" s="712"/>
      <c r="BV18" s="712"/>
      <c r="BW18" s="712"/>
      <c r="BX18" s="712"/>
      <c r="BY18" s="712"/>
      <c r="BZ18" s="712"/>
      <c r="CA18" s="712"/>
      <c r="CB18" s="712"/>
      <c r="CC18" s="712"/>
      <c r="CD18" s="712"/>
      <c r="CE18" s="712"/>
      <c r="CF18" s="712"/>
      <c r="CG18" s="713"/>
      <c r="CH18" s="714"/>
      <c r="CI18" s="715"/>
      <c r="CJ18" s="715"/>
      <c r="CK18" s="715"/>
      <c r="CL18" s="716"/>
      <c r="CM18" s="714"/>
      <c r="CN18" s="715"/>
      <c r="CO18" s="715"/>
      <c r="CP18" s="715"/>
      <c r="CQ18" s="716"/>
      <c r="CR18" s="714"/>
      <c r="CS18" s="715"/>
      <c r="CT18" s="715"/>
      <c r="CU18" s="715"/>
      <c r="CV18" s="716"/>
      <c r="CW18" s="714"/>
      <c r="CX18" s="715"/>
      <c r="CY18" s="715"/>
      <c r="CZ18" s="715"/>
      <c r="DA18" s="716"/>
      <c r="DB18" s="714"/>
      <c r="DC18" s="715"/>
      <c r="DD18" s="715"/>
      <c r="DE18" s="715"/>
      <c r="DF18" s="716"/>
      <c r="DG18" s="714"/>
      <c r="DH18" s="715"/>
      <c r="DI18" s="715"/>
      <c r="DJ18" s="715"/>
      <c r="DK18" s="716"/>
      <c r="DL18" s="714"/>
      <c r="DM18" s="715"/>
      <c r="DN18" s="715"/>
      <c r="DO18" s="715"/>
      <c r="DP18" s="716"/>
      <c r="DQ18" s="714"/>
      <c r="DR18" s="715"/>
      <c r="DS18" s="715"/>
      <c r="DT18" s="715"/>
      <c r="DU18" s="716"/>
      <c r="DV18" s="711"/>
      <c r="DW18" s="712"/>
      <c r="DX18" s="712"/>
      <c r="DY18" s="712"/>
      <c r="DZ18" s="717"/>
      <c r="EA18" s="67"/>
    </row>
    <row r="19" spans="1:131" s="47" customFormat="1" ht="26.25" customHeight="1" x14ac:dyDescent="0.2">
      <c r="A19" s="52">
        <v>13</v>
      </c>
      <c r="B19" s="711"/>
      <c r="C19" s="712"/>
      <c r="D19" s="712"/>
      <c r="E19" s="712"/>
      <c r="F19" s="712"/>
      <c r="G19" s="712"/>
      <c r="H19" s="712"/>
      <c r="I19" s="712"/>
      <c r="J19" s="712"/>
      <c r="K19" s="712"/>
      <c r="L19" s="712"/>
      <c r="M19" s="712"/>
      <c r="N19" s="712"/>
      <c r="O19" s="712"/>
      <c r="P19" s="713"/>
      <c r="Q19" s="955"/>
      <c r="R19" s="956"/>
      <c r="S19" s="956"/>
      <c r="T19" s="956"/>
      <c r="U19" s="956"/>
      <c r="V19" s="956"/>
      <c r="W19" s="956"/>
      <c r="X19" s="956"/>
      <c r="Y19" s="956"/>
      <c r="Z19" s="956"/>
      <c r="AA19" s="956"/>
      <c r="AB19" s="956"/>
      <c r="AC19" s="956"/>
      <c r="AD19" s="956"/>
      <c r="AE19" s="960"/>
      <c r="AF19" s="978"/>
      <c r="AG19" s="715"/>
      <c r="AH19" s="715"/>
      <c r="AI19" s="715"/>
      <c r="AJ19" s="979"/>
      <c r="AK19" s="959"/>
      <c r="AL19" s="956"/>
      <c r="AM19" s="956"/>
      <c r="AN19" s="956"/>
      <c r="AO19" s="956"/>
      <c r="AP19" s="956"/>
      <c r="AQ19" s="956"/>
      <c r="AR19" s="956"/>
      <c r="AS19" s="956"/>
      <c r="AT19" s="956"/>
      <c r="AU19" s="957"/>
      <c r="AV19" s="957"/>
      <c r="AW19" s="957"/>
      <c r="AX19" s="957"/>
      <c r="AY19" s="958"/>
      <c r="AZ19" s="56"/>
      <c r="BA19" s="56"/>
      <c r="BB19" s="56"/>
      <c r="BC19" s="56"/>
      <c r="BD19" s="56"/>
      <c r="BE19" s="67"/>
      <c r="BF19" s="67"/>
      <c r="BG19" s="67"/>
      <c r="BH19" s="67"/>
      <c r="BI19" s="67"/>
      <c r="BJ19" s="67"/>
      <c r="BK19" s="67"/>
      <c r="BL19" s="67"/>
      <c r="BM19" s="67"/>
      <c r="BN19" s="67"/>
      <c r="BO19" s="67"/>
      <c r="BP19" s="67"/>
      <c r="BQ19" s="52">
        <v>13</v>
      </c>
      <c r="BR19" s="72"/>
      <c r="BS19" s="711"/>
      <c r="BT19" s="712"/>
      <c r="BU19" s="712"/>
      <c r="BV19" s="712"/>
      <c r="BW19" s="712"/>
      <c r="BX19" s="712"/>
      <c r="BY19" s="712"/>
      <c r="BZ19" s="712"/>
      <c r="CA19" s="712"/>
      <c r="CB19" s="712"/>
      <c r="CC19" s="712"/>
      <c r="CD19" s="712"/>
      <c r="CE19" s="712"/>
      <c r="CF19" s="712"/>
      <c r="CG19" s="713"/>
      <c r="CH19" s="714"/>
      <c r="CI19" s="715"/>
      <c r="CJ19" s="715"/>
      <c r="CK19" s="715"/>
      <c r="CL19" s="716"/>
      <c r="CM19" s="714"/>
      <c r="CN19" s="715"/>
      <c r="CO19" s="715"/>
      <c r="CP19" s="715"/>
      <c r="CQ19" s="716"/>
      <c r="CR19" s="714"/>
      <c r="CS19" s="715"/>
      <c r="CT19" s="715"/>
      <c r="CU19" s="715"/>
      <c r="CV19" s="716"/>
      <c r="CW19" s="714"/>
      <c r="CX19" s="715"/>
      <c r="CY19" s="715"/>
      <c r="CZ19" s="715"/>
      <c r="DA19" s="716"/>
      <c r="DB19" s="714"/>
      <c r="DC19" s="715"/>
      <c r="DD19" s="715"/>
      <c r="DE19" s="715"/>
      <c r="DF19" s="716"/>
      <c r="DG19" s="714"/>
      <c r="DH19" s="715"/>
      <c r="DI19" s="715"/>
      <c r="DJ19" s="715"/>
      <c r="DK19" s="716"/>
      <c r="DL19" s="714"/>
      <c r="DM19" s="715"/>
      <c r="DN19" s="715"/>
      <c r="DO19" s="715"/>
      <c r="DP19" s="716"/>
      <c r="DQ19" s="714"/>
      <c r="DR19" s="715"/>
      <c r="DS19" s="715"/>
      <c r="DT19" s="715"/>
      <c r="DU19" s="716"/>
      <c r="DV19" s="711"/>
      <c r="DW19" s="712"/>
      <c r="DX19" s="712"/>
      <c r="DY19" s="712"/>
      <c r="DZ19" s="717"/>
      <c r="EA19" s="67"/>
    </row>
    <row r="20" spans="1:131" s="47" customFormat="1" ht="26.25" customHeight="1" x14ac:dyDescent="0.2">
      <c r="A20" s="52">
        <v>14</v>
      </c>
      <c r="B20" s="711"/>
      <c r="C20" s="712"/>
      <c r="D20" s="712"/>
      <c r="E20" s="712"/>
      <c r="F20" s="712"/>
      <c r="G20" s="712"/>
      <c r="H20" s="712"/>
      <c r="I20" s="712"/>
      <c r="J20" s="712"/>
      <c r="K20" s="712"/>
      <c r="L20" s="712"/>
      <c r="M20" s="712"/>
      <c r="N20" s="712"/>
      <c r="O20" s="712"/>
      <c r="P20" s="713"/>
      <c r="Q20" s="955"/>
      <c r="R20" s="956"/>
      <c r="S20" s="956"/>
      <c r="T20" s="956"/>
      <c r="U20" s="956"/>
      <c r="V20" s="956"/>
      <c r="W20" s="956"/>
      <c r="X20" s="956"/>
      <c r="Y20" s="956"/>
      <c r="Z20" s="956"/>
      <c r="AA20" s="956"/>
      <c r="AB20" s="956"/>
      <c r="AC20" s="956"/>
      <c r="AD20" s="956"/>
      <c r="AE20" s="960"/>
      <c r="AF20" s="978"/>
      <c r="AG20" s="715"/>
      <c r="AH20" s="715"/>
      <c r="AI20" s="715"/>
      <c r="AJ20" s="979"/>
      <c r="AK20" s="959"/>
      <c r="AL20" s="956"/>
      <c r="AM20" s="956"/>
      <c r="AN20" s="956"/>
      <c r="AO20" s="956"/>
      <c r="AP20" s="956"/>
      <c r="AQ20" s="956"/>
      <c r="AR20" s="956"/>
      <c r="AS20" s="956"/>
      <c r="AT20" s="956"/>
      <c r="AU20" s="957"/>
      <c r="AV20" s="957"/>
      <c r="AW20" s="957"/>
      <c r="AX20" s="957"/>
      <c r="AY20" s="958"/>
      <c r="AZ20" s="56"/>
      <c r="BA20" s="56"/>
      <c r="BB20" s="56"/>
      <c r="BC20" s="56"/>
      <c r="BD20" s="56"/>
      <c r="BE20" s="67"/>
      <c r="BF20" s="67"/>
      <c r="BG20" s="67"/>
      <c r="BH20" s="67"/>
      <c r="BI20" s="67"/>
      <c r="BJ20" s="67"/>
      <c r="BK20" s="67"/>
      <c r="BL20" s="67"/>
      <c r="BM20" s="67"/>
      <c r="BN20" s="67"/>
      <c r="BO20" s="67"/>
      <c r="BP20" s="67"/>
      <c r="BQ20" s="52">
        <v>14</v>
      </c>
      <c r="BR20" s="72"/>
      <c r="BS20" s="711"/>
      <c r="BT20" s="712"/>
      <c r="BU20" s="712"/>
      <c r="BV20" s="712"/>
      <c r="BW20" s="712"/>
      <c r="BX20" s="712"/>
      <c r="BY20" s="712"/>
      <c r="BZ20" s="712"/>
      <c r="CA20" s="712"/>
      <c r="CB20" s="712"/>
      <c r="CC20" s="712"/>
      <c r="CD20" s="712"/>
      <c r="CE20" s="712"/>
      <c r="CF20" s="712"/>
      <c r="CG20" s="713"/>
      <c r="CH20" s="714"/>
      <c r="CI20" s="715"/>
      <c r="CJ20" s="715"/>
      <c r="CK20" s="715"/>
      <c r="CL20" s="716"/>
      <c r="CM20" s="714"/>
      <c r="CN20" s="715"/>
      <c r="CO20" s="715"/>
      <c r="CP20" s="715"/>
      <c r="CQ20" s="716"/>
      <c r="CR20" s="714"/>
      <c r="CS20" s="715"/>
      <c r="CT20" s="715"/>
      <c r="CU20" s="715"/>
      <c r="CV20" s="716"/>
      <c r="CW20" s="714"/>
      <c r="CX20" s="715"/>
      <c r="CY20" s="715"/>
      <c r="CZ20" s="715"/>
      <c r="DA20" s="716"/>
      <c r="DB20" s="714"/>
      <c r="DC20" s="715"/>
      <c r="DD20" s="715"/>
      <c r="DE20" s="715"/>
      <c r="DF20" s="716"/>
      <c r="DG20" s="714"/>
      <c r="DH20" s="715"/>
      <c r="DI20" s="715"/>
      <c r="DJ20" s="715"/>
      <c r="DK20" s="716"/>
      <c r="DL20" s="714"/>
      <c r="DM20" s="715"/>
      <c r="DN20" s="715"/>
      <c r="DO20" s="715"/>
      <c r="DP20" s="716"/>
      <c r="DQ20" s="714"/>
      <c r="DR20" s="715"/>
      <c r="DS20" s="715"/>
      <c r="DT20" s="715"/>
      <c r="DU20" s="716"/>
      <c r="DV20" s="711"/>
      <c r="DW20" s="712"/>
      <c r="DX20" s="712"/>
      <c r="DY20" s="712"/>
      <c r="DZ20" s="717"/>
      <c r="EA20" s="67"/>
    </row>
    <row r="21" spans="1:131" s="47" customFormat="1" ht="26.25" customHeight="1" x14ac:dyDescent="0.2">
      <c r="A21" s="52">
        <v>15</v>
      </c>
      <c r="B21" s="711"/>
      <c r="C21" s="712"/>
      <c r="D21" s="712"/>
      <c r="E21" s="712"/>
      <c r="F21" s="712"/>
      <c r="G21" s="712"/>
      <c r="H21" s="712"/>
      <c r="I21" s="712"/>
      <c r="J21" s="712"/>
      <c r="K21" s="712"/>
      <c r="L21" s="712"/>
      <c r="M21" s="712"/>
      <c r="N21" s="712"/>
      <c r="O21" s="712"/>
      <c r="P21" s="713"/>
      <c r="Q21" s="955"/>
      <c r="R21" s="956"/>
      <c r="S21" s="956"/>
      <c r="T21" s="956"/>
      <c r="U21" s="956"/>
      <c r="V21" s="956"/>
      <c r="W21" s="956"/>
      <c r="X21" s="956"/>
      <c r="Y21" s="956"/>
      <c r="Z21" s="956"/>
      <c r="AA21" s="956"/>
      <c r="AB21" s="956"/>
      <c r="AC21" s="956"/>
      <c r="AD21" s="956"/>
      <c r="AE21" s="960"/>
      <c r="AF21" s="978"/>
      <c r="AG21" s="715"/>
      <c r="AH21" s="715"/>
      <c r="AI21" s="715"/>
      <c r="AJ21" s="979"/>
      <c r="AK21" s="959"/>
      <c r="AL21" s="956"/>
      <c r="AM21" s="956"/>
      <c r="AN21" s="956"/>
      <c r="AO21" s="956"/>
      <c r="AP21" s="956"/>
      <c r="AQ21" s="956"/>
      <c r="AR21" s="956"/>
      <c r="AS21" s="956"/>
      <c r="AT21" s="956"/>
      <c r="AU21" s="957"/>
      <c r="AV21" s="957"/>
      <c r="AW21" s="957"/>
      <c r="AX21" s="957"/>
      <c r="AY21" s="958"/>
      <c r="AZ21" s="56"/>
      <c r="BA21" s="56"/>
      <c r="BB21" s="56"/>
      <c r="BC21" s="56"/>
      <c r="BD21" s="56"/>
      <c r="BE21" s="67"/>
      <c r="BF21" s="67"/>
      <c r="BG21" s="67"/>
      <c r="BH21" s="67"/>
      <c r="BI21" s="67"/>
      <c r="BJ21" s="67"/>
      <c r="BK21" s="67"/>
      <c r="BL21" s="67"/>
      <c r="BM21" s="67"/>
      <c r="BN21" s="67"/>
      <c r="BO21" s="67"/>
      <c r="BP21" s="67"/>
      <c r="BQ21" s="52">
        <v>15</v>
      </c>
      <c r="BR21" s="72"/>
      <c r="BS21" s="711"/>
      <c r="BT21" s="712"/>
      <c r="BU21" s="712"/>
      <c r="BV21" s="712"/>
      <c r="BW21" s="712"/>
      <c r="BX21" s="712"/>
      <c r="BY21" s="712"/>
      <c r="BZ21" s="712"/>
      <c r="CA21" s="712"/>
      <c r="CB21" s="712"/>
      <c r="CC21" s="712"/>
      <c r="CD21" s="712"/>
      <c r="CE21" s="712"/>
      <c r="CF21" s="712"/>
      <c r="CG21" s="713"/>
      <c r="CH21" s="714"/>
      <c r="CI21" s="715"/>
      <c r="CJ21" s="715"/>
      <c r="CK21" s="715"/>
      <c r="CL21" s="716"/>
      <c r="CM21" s="714"/>
      <c r="CN21" s="715"/>
      <c r="CO21" s="715"/>
      <c r="CP21" s="715"/>
      <c r="CQ21" s="716"/>
      <c r="CR21" s="714"/>
      <c r="CS21" s="715"/>
      <c r="CT21" s="715"/>
      <c r="CU21" s="715"/>
      <c r="CV21" s="716"/>
      <c r="CW21" s="714"/>
      <c r="CX21" s="715"/>
      <c r="CY21" s="715"/>
      <c r="CZ21" s="715"/>
      <c r="DA21" s="716"/>
      <c r="DB21" s="714"/>
      <c r="DC21" s="715"/>
      <c r="DD21" s="715"/>
      <c r="DE21" s="715"/>
      <c r="DF21" s="716"/>
      <c r="DG21" s="714"/>
      <c r="DH21" s="715"/>
      <c r="DI21" s="715"/>
      <c r="DJ21" s="715"/>
      <c r="DK21" s="716"/>
      <c r="DL21" s="714"/>
      <c r="DM21" s="715"/>
      <c r="DN21" s="715"/>
      <c r="DO21" s="715"/>
      <c r="DP21" s="716"/>
      <c r="DQ21" s="714"/>
      <c r="DR21" s="715"/>
      <c r="DS21" s="715"/>
      <c r="DT21" s="715"/>
      <c r="DU21" s="716"/>
      <c r="DV21" s="711"/>
      <c r="DW21" s="712"/>
      <c r="DX21" s="712"/>
      <c r="DY21" s="712"/>
      <c r="DZ21" s="717"/>
      <c r="EA21" s="67"/>
    </row>
    <row r="22" spans="1:131" s="47" customFormat="1" ht="26.25" customHeight="1" x14ac:dyDescent="0.2">
      <c r="A22" s="52">
        <v>16</v>
      </c>
      <c r="B22" s="711"/>
      <c r="C22" s="712"/>
      <c r="D22" s="712"/>
      <c r="E22" s="712"/>
      <c r="F22" s="712"/>
      <c r="G22" s="712"/>
      <c r="H22" s="712"/>
      <c r="I22" s="712"/>
      <c r="J22" s="712"/>
      <c r="K22" s="712"/>
      <c r="L22" s="712"/>
      <c r="M22" s="712"/>
      <c r="N22" s="712"/>
      <c r="O22" s="712"/>
      <c r="P22" s="713"/>
      <c r="Q22" s="999"/>
      <c r="R22" s="1000"/>
      <c r="S22" s="1000"/>
      <c r="T22" s="1000"/>
      <c r="U22" s="1000"/>
      <c r="V22" s="1000"/>
      <c r="W22" s="1000"/>
      <c r="X22" s="1000"/>
      <c r="Y22" s="1000"/>
      <c r="Z22" s="1000"/>
      <c r="AA22" s="1000"/>
      <c r="AB22" s="1000"/>
      <c r="AC22" s="1000"/>
      <c r="AD22" s="1000"/>
      <c r="AE22" s="1001"/>
      <c r="AF22" s="978"/>
      <c r="AG22" s="715"/>
      <c r="AH22" s="715"/>
      <c r="AI22" s="715"/>
      <c r="AJ22" s="979"/>
      <c r="AK22" s="1002"/>
      <c r="AL22" s="1000"/>
      <c r="AM22" s="1000"/>
      <c r="AN22" s="1000"/>
      <c r="AO22" s="1000"/>
      <c r="AP22" s="1000"/>
      <c r="AQ22" s="1000"/>
      <c r="AR22" s="1000"/>
      <c r="AS22" s="1000"/>
      <c r="AT22" s="1000"/>
      <c r="AU22" s="1003"/>
      <c r="AV22" s="1003"/>
      <c r="AW22" s="1003"/>
      <c r="AX22" s="1003"/>
      <c r="AY22" s="1004"/>
      <c r="AZ22" s="983" t="s">
        <v>452</v>
      </c>
      <c r="BA22" s="983"/>
      <c r="BB22" s="983"/>
      <c r="BC22" s="983"/>
      <c r="BD22" s="984"/>
      <c r="BE22" s="67"/>
      <c r="BF22" s="67"/>
      <c r="BG22" s="67"/>
      <c r="BH22" s="67"/>
      <c r="BI22" s="67"/>
      <c r="BJ22" s="67"/>
      <c r="BK22" s="67"/>
      <c r="BL22" s="67"/>
      <c r="BM22" s="67"/>
      <c r="BN22" s="67"/>
      <c r="BO22" s="67"/>
      <c r="BP22" s="67"/>
      <c r="BQ22" s="52">
        <v>16</v>
      </c>
      <c r="BR22" s="72"/>
      <c r="BS22" s="711"/>
      <c r="BT22" s="712"/>
      <c r="BU22" s="712"/>
      <c r="BV22" s="712"/>
      <c r="BW22" s="712"/>
      <c r="BX22" s="712"/>
      <c r="BY22" s="712"/>
      <c r="BZ22" s="712"/>
      <c r="CA22" s="712"/>
      <c r="CB22" s="712"/>
      <c r="CC22" s="712"/>
      <c r="CD22" s="712"/>
      <c r="CE22" s="712"/>
      <c r="CF22" s="712"/>
      <c r="CG22" s="713"/>
      <c r="CH22" s="714"/>
      <c r="CI22" s="715"/>
      <c r="CJ22" s="715"/>
      <c r="CK22" s="715"/>
      <c r="CL22" s="716"/>
      <c r="CM22" s="714"/>
      <c r="CN22" s="715"/>
      <c r="CO22" s="715"/>
      <c r="CP22" s="715"/>
      <c r="CQ22" s="716"/>
      <c r="CR22" s="714"/>
      <c r="CS22" s="715"/>
      <c r="CT22" s="715"/>
      <c r="CU22" s="715"/>
      <c r="CV22" s="716"/>
      <c r="CW22" s="714"/>
      <c r="CX22" s="715"/>
      <c r="CY22" s="715"/>
      <c r="CZ22" s="715"/>
      <c r="DA22" s="716"/>
      <c r="DB22" s="714"/>
      <c r="DC22" s="715"/>
      <c r="DD22" s="715"/>
      <c r="DE22" s="715"/>
      <c r="DF22" s="716"/>
      <c r="DG22" s="714"/>
      <c r="DH22" s="715"/>
      <c r="DI22" s="715"/>
      <c r="DJ22" s="715"/>
      <c r="DK22" s="716"/>
      <c r="DL22" s="714"/>
      <c r="DM22" s="715"/>
      <c r="DN22" s="715"/>
      <c r="DO22" s="715"/>
      <c r="DP22" s="716"/>
      <c r="DQ22" s="714"/>
      <c r="DR22" s="715"/>
      <c r="DS22" s="715"/>
      <c r="DT22" s="715"/>
      <c r="DU22" s="716"/>
      <c r="DV22" s="711"/>
      <c r="DW22" s="712"/>
      <c r="DX22" s="712"/>
      <c r="DY22" s="712"/>
      <c r="DZ22" s="717"/>
      <c r="EA22" s="67"/>
    </row>
    <row r="23" spans="1:131" s="47" customFormat="1" ht="26.25" customHeight="1" x14ac:dyDescent="0.2">
      <c r="A23" s="53" t="s">
        <v>244</v>
      </c>
      <c r="B23" s="933" t="s">
        <v>301</v>
      </c>
      <c r="C23" s="934"/>
      <c r="D23" s="934"/>
      <c r="E23" s="934"/>
      <c r="F23" s="934"/>
      <c r="G23" s="934"/>
      <c r="H23" s="934"/>
      <c r="I23" s="934"/>
      <c r="J23" s="934"/>
      <c r="K23" s="934"/>
      <c r="L23" s="934"/>
      <c r="M23" s="934"/>
      <c r="N23" s="934"/>
      <c r="O23" s="934"/>
      <c r="P23" s="935"/>
      <c r="Q23" s="997">
        <v>69680</v>
      </c>
      <c r="R23" s="945"/>
      <c r="S23" s="945"/>
      <c r="T23" s="945"/>
      <c r="U23" s="945"/>
      <c r="V23" s="945">
        <v>67835</v>
      </c>
      <c r="W23" s="945"/>
      <c r="X23" s="945"/>
      <c r="Y23" s="945"/>
      <c r="Z23" s="945"/>
      <c r="AA23" s="945">
        <v>1845</v>
      </c>
      <c r="AB23" s="945"/>
      <c r="AC23" s="945"/>
      <c r="AD23" s="945"/>
      <c r="AE23" s="998"/>
      <c r="AF23" s="969">
        <v>1630</v>
      </c>
      <c r="AG23" s="945"/>
      <c r="AH23" s="945"/>
      <c r="AI23" s="945"/>
      <c r="AJ23" s="970"/>
      <c r="AK23" s="971"/>
      <c r="AL23" s="944"/>
      <c r="AM23" s="944"/>
      <c r="AN23" s="944"/>
      <c r="AO23" s="944"/>
      <c r="AP23" s="945">
        <v>73041</v>
      </c>
      <c r="AQ23" s="945"/>
      <c r="AR23" s="945"/>
      <c r="AS23" s="945"/>
      <c r="AT23" s="945"/>
      <c r="AU23" s="946"/>
      <c r="AV23" s="946"/>
      <c r="AW23" s="946"/>
      <c r="AX23" s="946"/>
      <c r="AY23" s="947"/>
      <c r="AZ23" s="973" t="s">
        <v>192</v>
      </c>
      <c r="BA23" s="940"/>
      <c r="BB23" s="940"/>
      <c r="BC23" s="940"/>
      <c r="BD23" s="974"/>
      <c r="BE23" s="67"/>
      <c r="BF23" s="67"/>
      <c r="BG23" s="67"/>
      <c r="BH23" s="67"/>
      <c r="BI23" s="67"/>
      <c r="BJ23" s="67"/>
      <c r="BK23" s="67"/>
      <c r="BL23" s="67"/>
      <c r="BM23" s="67"/>
      <c r="BN23" s="67"/>
      <c r="BO23" s="67"/>
      <c r="BP23" s="67"/>
      <c r="BQ23" s="52">
        <v>17</v>
      </c>
      <c r="BR23" s="72"/>
      <c r="BS23" s="711"/>
      <c r="BT23" s="712"/>
      <c r="BU23" s="712"/>
      <c r="BV23" s="712"/>
      <c r="BW23" s="712"/>
      <c r="BX23" s="712"/>
      <c r="BY23" s="712"/>
      <c r="BZ23" s="712"/>
      <c r="CA23" s="712"/>
      <c r="CB23" s="712"/>
      <c r="CC23" s="712"/>
      <c r="CD23" s="712"/>
      <c r="CE23" s="712"/>
      <c r="CF23" s="712"/>
      <c r="CG23" s="713"/>
      <c r="CH23" s="714"/>
      <c r="CI23" s="715"/>
      <c r="CJ23" s="715"/>
      <c r="CK23" s="715"/>
      <c r="CL23" s="716"/>
      <c r="CM23" s="714"/>
      <c r="CN23" s="715"/>
      <c r="CO23" s="715"/>
      <c r="CP23" s="715"/>
      <c r="CQ23" s="716"/>
      <c r="CR23" s="714"/>
      <c r="CS23" s="715"/>
      <c r="CT23" s="715"/>
      <c r="CU23" s="715"/>
      <c r="CV23" s="716"/>
      <c r="CW23" s="714"/>
      <c r="CX23" s="715"/>
      <c r="CY23" s="715"/>
      <c r="CZ23" s="715"/>
      <c r="DA23" s="716"/>
      <c r="DB23" s="714"/>
      <c r="DC23" s="715"/>
      <c r="DD23" s="715"/>
      <c r="DE23" s="715"/>
      <c r="DF23" s="716"/>
      <c r="DG23" s="714"/>
      <c r="DH23" s="715"/>
      <c r="DI23" s="715"/>
      <c r="DJ23" s="715"/>
      <c r="DK23" s="716"/>
      <c r="DL23" s="714"/>
      <c r="DM23" s="715"/>
      <c r="DN23" s="715"/>
      <c r="DO23" s="715"/>
      <c r="DP23" s="716"/>
      <c r="DQ23" s="714"/>
      <c r="DR23" s="715"/>
      <c r="DS23" s="715"/>
      <c r="DT23" s="715"/>
      <c r="DU23" s="716"/>
      <c r="DV23" s="711"/>
      <c r="DW23" s="712"/>
      <c r="DX23" s="712"/>
      <c r="DY23" s="712"/>
      <c r="DZ23" s="717"/>
      <c r="EA23" s="67"/>
    </row>
    <row r="24" spans="1:131" s="47" customFormat="1" ht="26.25" customHeight="1" x14ac:dyDescent="0.2">
      <c r="A24" s="995" t="s">
        <v>384</v>
      </c>
      <c r="B24" s="995"/>
      <c r="C24" s="995"/>
      <c r="D24" s="995"/>
      <c r="E24" s="995"/>
      <c r="F24" s="995"/>
      <c r="G24" s="995"/>
      <c r="H24" s="995"/>
      <c r="I24" s="995"/>
      <c r="J24" s="995"/>
      <c r="K24" s="995"/>
      <c r="L24" s="995"/>
      <c r="M24" s="995"/>
      <c r="N24" s="995"/>
      <c r="O24" s="995"/>
      <c r="P24" s="995"/>
      <c r="Q24" s="995"/>
      <c r="R24" s="995"/>
      <c r="S24" s="995"/>
      <c r="T24" s="995"/>
      <c r="U24" s="995"/>
      <c r="V24" s="995"/>
      <c r="W24" s="995"/>
      <c r="X24" s="995"/>
      <c r="Y24" s="995"/>
      <c r="Z24" s="995"/>
      <c r="AA24" s="995"/>
      <c r="AB24" s="995"/>
      <c r="AC24" s="995"/>
      <c r="AD24" s="995"/>
      <c r="AE24" s="995"/>
      <c r="AF24" s="995"/>
      <c r="AG24" s="995"/>
      <c r="AH24" s="995"/>
      <c r="AI24" s="995"/>
      <c r="AJ24" s="995"/>
      <c r="AK24" s="995"/>
      <c r="AL24" s="995"/>
      <c r="AM24" s="995"/>
      <c r="AN24" s="995"/>
      <c r="AO24" s="995"/>
      <c r="AP24" s="995"/>
      <c r="AQ24" s="995"/>
      <c r="AR24" s="995"/>
      <c r="AS24" s="995"/>
      <c r="AT24" s="995"/>
      <c r="AU24" s="995"/>
      <c r="AV24" s="995"/>
      <c r="AW24" s="995"/>
      <c r="AX24" s="995"/>
      <c r="AY24" s="995"/>
      <c r="AZ24" s="56"/>
      <c r="BA24" s="56"/>
      <c r="BB24" s="56"/>
      <c r="BC24" s="56"/>
      <c r="BD24" s="56"/>
      <c r="BE24" s="67"/>
      <c r="BF24" s="67"/>
      <c r="BG24" s="67"/>
      <c r="BH24" s="67"/>
      <c r="BI24" s="67"/>
      <c r="BJ24" s="67"/>
      <c r="BK24" s="67"/>
      <c r="BL24" s="67"/>
      <c r="BM24" s="67"/>
      <c r="BN24" s="67"/>
      <c r="BO24" s="67"/>
      <c r="BP24" s="67"/>
      <c r="BQ24" s="52">
        <v>18</v>
      </c>
      <c r="BR24" s="72"/>
      <c r="BS24" s="711"/>
      <c r="BT24" s="712"/>
      <c r="BU24" s="712"/>
      <c r="BV24" s="712"/>
      <c r="BW24" s="712"/>
      <c r="BX24" s="712"/>
      <c r="BY24" s="712"/>
      <c r="BZ24" s="712"/>
      <c r="CA24" s="712"/>
      <c r="CB24" s="712"/>
      <c r="CC24" s="712"/>
      <c r="CD24" s="712"/>
      <c r="CE24" s="712"/>
      <c r="CF24" s="712"/>
      <c r="CG24" s="713"/>
      <c r="CH24" s="714"/>
      <c r="CI24" s="715"/>
      <c r="CJ24" s="715"/>
      <c r="CK24" s="715"/>
      <c r="CL24" s="716"/>
      <c r="CM24" s="714"/>
      <c r="CN24" s="715"/>
      <c r="CO24" s="715"/>
      <c r="CP24" s="715"/>
      <c r="CQ24" s="716"/>
      <c r="CR24" s="714"/>
      <c r="CS24" s="715"/>
      <c r="CT24" s="715"/>
      <c r="CU24" s="715"/>
      <c r="CV24" s="716"/>
      <c r="CW24" s="714"/>
      <c r="CX24" s="715"/>
      <c r="CY24" s="715"/>
      <c r="CZ24" s="715"/>
      <c r="DA24" s="716"/>
      <c r="DB24" s="714"/>
      <c r="DC24" s="715"/>
      <c r="DD24" s="715"/>
      <c r="DE24" s="715"/>
      <c r="DF24" s="716"/>
      <c r="DG24" s="714"/>
      <c r="DH24" s="715"/>
      <c r="DI24" s="715"/>
      <c r="DJ24" s="715"/>
      <c r="DK24" s="716"/>
      <c r="DL24" s="714"/>
      <c r="DM24" s="715"/>
      <c r="DN24" s="715"/>
      <c r="DO24" s="715"/>
      <c r="DP24" s="716"/>
      <c r="DQ24" s="714"/>
      <c r="DR24" s="715"/>
      <c r="DS24" s="715"/>
      <c r="DT24" s="715"/>
      <c r="DU24" s="716"/>
      <c r="DV24" s="711"/>
      <c r="DW24" s="712"/>
      <c r="DX24" s="712"/>
      <c r="DY24" s="712"/>
      <c r="DZ24" s="717"/>
      <c r="EA24" s="67"/>
    </row>
    <row r="25" spans="1:131" ht="26.25" customHeight="1" x14ac:dyDescent="0.2">
      <c r="A25" s="996" t="s">
        <v>419</v>
      </c>
      <c r="B25" s="996"/>
      <c r="C25" s="996"/>
      <c r="D25" s="996"/>
      <c r="E25" s="996"/>
      <c r="F25" s="996"/>
      <c r="G25" s="996"/>
      <c r="H25" s="996"/>
      <c r="I25" s="996"/>
      <c r="J25" s="996"/>
      <c r="K25" s="996"/>
      <c r="L25" s="996"/>
      <c r="M25" s="996"/>
      <c r="N25" s="996"/>
      <c r="O25" s="996"/>
      <c r="P25" s="996"/>
      <c r="Q25" s="996"/>
      <c r="R25" s="996"/>
      <c r="S25" s="996"/>
      <c r="T25" s="996"/>
      <c r="U25" s="996"/>
      <c r="V25" s="996"/>
      <c r="W25" s="996"/>
      <c r="X25" s="996"/>
      <c r="Y25" s="996"/>
      <c r="Z25" s="996"/>
      <c r="AA25" s="996"/>
      <c r="AB25" s="996"/>
      <c r="AC25" s="996"/>
      <c r="AD25" s="996"/>
      <c r="AE25" s="996"/>
      <c r="AF25" s="996"/>
      <c r="AG25" s="996"/>
      <c r="AH25" s="996"/>
      <c r="AI25" s="996"/>
      <c r="AJ25" s="996"/>
      <c r="AK25" s="996"/>
      <c r="AL25" s="996"/>
      <c r="AM25" s="996"/>
      <c r="AN25" s="996"/>
      <c r="AO25" s="996"/>
      <c r="AP25" s="996"/>
      <c r="AQ25" s="996"/>
      <c r="AR25" s="996"/>
      <c r="AS25" s="996"/>
      <c r="AT25" s="996"/>
      <c r="AU25" s="996"/>
      <c r="AV25" s="996"/>
      <c r="AW25" s="996"/>
      <c r="AX25" s="996"/>
      <c r="AY25" s="996"/>
      <c r="AZ25" s="996"/>
      <c r="BA25" s="996"/>
      <c r="BB25" s="996"/>
      <c r="BC25" s="996"/>
      <c r="BD25" s="996"/>
      <c r="BE25" s="996"/>
      <c r="BF25" s="996"/>
      <c r="BG25" s="996"/>
      <c r="BH25" s="996"/>
      <c r="BI25" s="996"/>
      <c r="BJ25" s="56"/>
      <c r="BK25" s="56"/>
      <c r="BL25" s="56"/>
      <c r="BM25" s="56"/>
      <c r="BN25" s="56"/>
      <c r="BO25" s="55"/>
      <c r="BP25" s="55"/>
      <c r="BQ25" s="52">
        <v>19</v>
      </c>
      <c r="BR25" s="72"/>
      <c r="BS25" s="711"/>
      <c r="BT25" s="712"/>
      <c r="BU25" s="712"/>
      <c r="BV25" s="712"/>
      <c r="BW25" s="712"/>
      <c r="BX25" s="712"/>
      <c r="BY25" s="712"/>
      <c r="BZ25" s="712"/>
      <c r="CA25" s="712"/>
      <c r="CB25" s="712"/>
      <c r="CC25" s="712"/>
      <c r="CD25" s="712"/>
      <c r="CE25" s="712"/>
      <c r="CF25" s="712"/>
      <c r="CG25" s="713"/>
      <c r="CH25" s="714"/>
      <c r="CI25" s="715"/>
      <c r="CJ25" s="715"/>
      <c r="CK25" s="715"/>
      <c r="CL25" s="716"/>
      <c r="CM25" s="714"/>
      <c r="CN25" s="715"/>
      <c r="CO25" s="715"/>
      <c r="CP25" s="715"/>
      <c r="CQ25" s="716"/>
      <c r="CR25" s="714"/>
      <c r="CS25" s="715"/>
      <c r="CT25" s="715"/>
      <c r="CU25" s="715"/>
      <c r="CV25" s="716"/>
      <c r="CW25" s="714"/>
      <c r="CX25" s="715"/>
      <c r="CY25" s="715"/>
      <c r="CZ25" s="715"/>
      <c r="DA25" s="716"/>
      <c r="DB25" s="714"/>
      <c r="DC25" s="715"/>
      <c r="DD25" s="715"/>
      <c r="DE25" s="715"/>
      <c r="DF25" s="716"/>
      <c r="DG25" s="714"/>
      <c r="DH25" s="715"/>
      <c r="DI25" s="715"/>
      <c r="DJ25" s="715"/>
      <c r="DK25" s="716"/>
      <c r="DL25" s="714"/>
      <c r="DM25" s="715"/>
      <c r="DN25" s="715"/>
      <c r="DO25" s="715"/>
      <c r="DP25" s="716"/>
      <c r="DQ25" s="714"/>
      <c r="DR25" s="715"/>
      <c r="DS25" s="715"/>
      <c r="DT25" s="715"/>
      <c r="DU25" s="716"/>
      <c r="DV25" s="711"/>
      <c r="DW25" s="712"/>
      <c r="DX25" s="712"/>
      <c r="DY25" s="712"/>
      <c r="DZ25" s="717"/>
      <c r="EA25" s="48"/>
    </row>
    <row r="26" spans="1:131" ht="26.25" customHeight="1" x14ac:dyDescent="0.2">
      <c r="A26" s="694" t="s">
        <v>437</v>
      </c>
      <c r="B26" s="695"/>
      <c r="C26" s="695"/>
      <c r="D26" s="695"/>
      <c r="E26" s="695"/>
      <c r="F26" s="695"/>
      <c r="G26" s="695"/>
      <c r="H26" s="695"/>
      <c r="I26" s="695"/>
      <c r="J26" s="695"/>
      <c r="K26" s="695"/>
      <c r="L26" s="695"/>
      <c r="M26" s="695"/>
      <c r="N26" s="695"/>
      <c r="O26" s="695"/>
      <c r="P26" s="696"/>
      <c r="Q26" s="686" t="s">
        <v>454</v>
      </c>
      <c r="R26" s="687"/>
      <c r="S26" s="687"/>
      <c r="T26" s="687"/>
      <c r="U26" s="688"/>
      <c r="V26" s="686" t="s">
        <v>455</v>
      </c>
      <c r="W26" s="687"/>
      <c r="X26" s="687"/>
      <c r="Y26" s="687"/>
      <c r="Z26" s="688"/>
      <c r="AA26" s="686" t="s">
        <v>456</v>
      </c>
      <c r="AB26" s="687"/>
      <c r="AC26" s="687"/>
      <c r="AD26" s="687"/>
      <c r="AE26" s="687"/>
      <c r="AF26" s="700" t="s">
        <v>241</v>
      </c>
      <c r="AG26" s="701"/>
      <c r="AH26" s="701"/>
      <c r="AI26" s="701"/>
      <c r="AJ26" s="702"/>
      <c r="AK26" s="687" t="s">
        <v>388</v>
      </c>
      <c r="AL26" s="687"/>
      <c r="AM26" s="687"/>
      <c r="AN26" s="687"/>
      <c r="AO26" s="688"/>
      <c r="AP26" s="686" t="s">
        <v>355</v>
      </c>
      <c r="AQ26" s="687"/>
      <c r="AR26" s="687"/>
      <c r="AS26" s="687"/>
      <c r="AT26" s="688"/>
      <c r="AU26" s="686" t="s">
        <v>457</v>
      </c>
      <c r="AV26" s="687"/>
      <c r="AW26" s="687"/>
      <c r="AX26" s="687"/>
      <c r="AY26" s="688"/>
      <c r="AZ26" s="686" t="s">
        <v>458</v>
      </c>
      <c r="BA26" s="687"/>
      <c r="BB26" s="687"/>
      <c r="BC26" s="687"/>
      <c r="BD26" s="688"/>
      <c r="BE26" s="686" t="s">
        <v>443</v>
      </c>
      <c r="BF26" s="687"/>
      <c r="BG26" s="687"/>
      <c r="BH26" s="687"/>
      <c r="BI26" s="692"/>
      <c r="BJ26" s="56"/>
      <c r="BK26" s="56"/>
      <c r="BL26" s="56"/>
      <c r="BM26" s="56"/>
      <c r="BN26" s="56"/>
      <c r="BO26" s="55"/>
      <c r="BP26" s="55"/>
      <c r="BQ26" s="52">
        <v>20</v>
      </c>
      <c r="BR26" s="72"/>
      <c r="BS26" s="711"/>
      <c r="BT26" s="712"/>
      <c r="BU26" s="712"/>
      <c r="BV26" s="712"/>
      <c r="BW26" s="712"/>
      <c r="BX26" s="712"/>
      <c r="BY26" s="712"/>
      <c r="BZ26" s="712"/>
      <c r="CA26" s="712"/>
      <c r="CB26" s="712"/>
      <c r="CC26" s="712"/>
      <c r="CD26" s="712"/>
      <c r="CE26" s="712"/>
      <c r="CF26" s="712"/>
      <c r="CG26" s="713"/>
      <c r="CH26" s="714"/>
      <c r="CI26" s="715"/>
      <c r="CJ26" s="715"/>
      <c r="CK26" s="715"/>
      <c r="CL26" s="716"/>
      <c r="CM26" s="714"/>
      <c r="CN26" s="715"/>
      <c r="CO26" s="715"/>
      <c r="CP26" s="715"/>
      <c r="CQ26" s="716"/>
      <c r="CR26" s="714"/>
      <c r="CS26" s="715"/>
      <c r="CT26" s="715"/>
      <c r="CU26" s="715"/>
      <c r="CV26" s="716"/>
      <c r="CW26" s="714"/>
      <c r="CX26" s="715"/>
      <c r="CY26" s="715"/>
      <c r="CZ26" s="715"/>
      <c r="DA26" s="716"/>
      <c r="DB26" s="714"/>
      <c r="DC26" s="715"/>
      <c r="DD26" s="715"/>
      <c r="DE26" s="715"/>
      <c r="DF26" s="716"/>
      <c r="DG26" s="714"/>
      <c r="DH26" s="715"/>
      <c r="DI26" s="715"/>
      <c r="DJ26" s="715"/>
      <c r="DK26" s="716"/>
      <c r="DL26" s="714"/>
      <c r="DM26" s="715"/>
      <c r="DN26" s="715"/>
      <c r="DO26" s="715"/>
      <c r="DP26" s="716"/>
      <c r="DQ26" s="714"/>
      <c r="DR26" s="715"/>
      <c r="DS26" s="715"/>
      <c r="DT26" s="715"/>
      <c r="DU26" s="716"/>
      <c r="DV26" s="711"/>
      <c r="DW26" s="712"/>
      <c r="DX26" s="712"/>
      <c r="DY26" s="712"/>
      <c r="DZ26" s="717"/>
      <c r="EA26" s="48"/>
    </row>
    <row r="27" spans="1:131" ht="26.25" customHeight="1" x14ac:dyDescent="0.2">
      <c r="A27" s="697"/>
      <c r="B27" s="698"/>
      <c r="C27" s="698"/>
      <c r="D27" s="698"/>
      <c r="E27" s="698"/>
      <c r="F27" s="698"/>
      <c r="G27" s="698"/>
      <c r="H27" s="698"/>
      <c r="I27" s="698"/>
      <c r="J27" s="698"/>
      <c r="K27" s="698"/>
      <c r="L27" s="698"/>
      <c r="M27" s="698"/>
      <c r="N27" s="698"/>
      <c r="O27" s="698"/>
      <c r="P27" s="699"/>
      <c r="Q27" s="689"/>
      <c r="R27" s="690"/>
      <c r="S27" s="690"/>
      <c r="T27" s="690"/>
      <c r="U27" s="691"/>
      <c r="V27" s="689"/>
      <c r="W27" s="690"/>
      <c r="X27" s="690"/>
      <c r="Y27" s="690"/>
      <c r="Z27" s="691"/>
      <c r="AA27" s="689"/>
      <c r="AB27" s="690"/>
      <c r="AC27" s="690"/>
      <c r="AD27" s="690"/>
      <c r="AE27" s="690"/>
      <c r="AF27" s="703"/>
      <c r="AG27" s="704"/>
      <c r="AH27" s="704"/>
      <c r="AI27" s="704"/>
      <c r="AJ27" s="705"/>
      <c r="AK27" s="690"/>
      <c r="AL27" s="690"/>
      <c r="AM27" s="690"/>
      <c r="AN27" s="690"/>
      <c r="AO27" s="691"/>
      <c r="AP27" s="689"/>
      <c r="AQ27" s="690"/>
      <c r="AR27" s="690"/>
      <c r="AS27" s="690"/>
      <c r="AT27" s="691"/>
      <c r="AU27" s="689"/>
      <c r="AV27" s="690"/>
      <c r="AW27" s="690"/>
      <c r="AX27" s="690"/>
      <c r="AY27" s="691"/>
      <c r="AZ27" s="689"/>
      <c r="BA27" s="690"/>
      <c r="BB27" s="690"/>
      <c r="BC27" s="690"/>
      <c r="BD27" s="691"/>
      <c r="BE27" s="689"/>
      <c r="BF27" s="690"/>
      <c r="BG27" s="690"/>
      <c r="BH27" s="690"/>
      <c r="BI27" s="693"/>
      <c r="BJ27" s="56"/>
      <c r="BK27" s="56"/>
      <c r="BL27" s="56"/>
      <c r="BM27" s="56"/>
      <c r="BN27" s="56"/>
      <c r="BO27" s="55"/>
      <c r="BP27" s="55"/>
      <c r="BQ27" s="52">
        <v>21</v>
      </c>
      <c r="BR27" s="72"/>
      <c r="BS27" s="711"/>
      <c r="BT27" s="712"/>
      <c r="BU27" s="712"/>
      <c r="BV27" s="712"/>
      <c r="BW27" s="712"/>
      <c r="BX27" s="712"/>
      <c r="BY27" s="712"/>
      <c r="BZ27" s="712"/>
      <c r="CA27" s="712"/>
      <c r="CB27" s="712"/>
      <c r="CC27" s="712"/>
      <c r="CD27" s="712"/>
      <c r="CE27" s="712"/>
      <c r="CF27" s="712"/>
      <c r="CG27" s="713"/>
      <c r="CH27" s="714"/>
      <c r="CI27" s="715"/>
      <c r="CJ27" s="715"/>
      <c r="CK27" s="715"/>
      <c r="CL27" s="716"/>
      <c r="CM27" s="714"/>
      <c r="CN27" s="715"/>
      <c r="CO27" s="715"/>
      <c r="CP27" s="715"/>
      <c r="CQ27" s="716"/>
      <c r="CR27" s="714"/>
      <c r="CS27" s="715"/>
      <c r="CT27" s="715"/>
      <c r="CU27" s="715"/>
      <c r="CV27" s="716"/>
      <c r="CW27" s="714"/>
      <c r="CX27" s="715"/>
      <c r="CY27" s="715"/>
      <c r="CZ27" s="715"/>
      <c r="DA27" s="716"/>
      <c r="DB27" s="714"/>
      <c r="DC27" s="715"/>
      <c r="DD27" s="715"/>
      <c r="DE27" s="715"/>
      <c r="DF27" s="716"/>
      <c r="DG27" s="714"/>
      <c r="DH27" s="715"/>
      <c r="DI27" s="715"/>
      <c r="DJ27" s="715"/>
      <c r="DK27" s="716"/>
      <c r="DL27" s="714"/>
      <c r="DM27" s="715"/>
      <c r="DN27" s="715"/>
      <c r="DO27" s="715"/>
      <c r="DP27" s="716"/>
      <c r="DQ27" s="714"/>
      <c r="DR27" s="715"/>
      <c r="DS27" s="715"/>
      <c r="DT27" s="715"/>
      <c r="DU27" s="716"/>
      <c r="DV27" s="711"/>
      <c r="DW27" s="712"/>
      <c r="DX27" s="712"/>
      <c r="DY27" s="712"/>
      <c r="DZ27" s="717"/>
      <c r="EA27" s="48"/>
    </row>
    <row r="28" spans="1:131" ht="26.25" customHeight="1" x14ac:dyDescent="0.2">
      <c r="A28" s="54">
        <v>1</v>
      </c>
      <c r="B28" s="961" t="s">
        <v>459</v>
      </c>
      <c r="C28" s="962"/>
      <c r="D28" s="962"/>
      <c r="E28" s="962"/>
      <c r="F28" s="962"/>
      <c r="G28" s="962"/>
      <c r="H28" s="962"/>
      <c r="I28" s="962"/>
      <c r="J28" s="962"/>
      <c r="K28" s="962"/>
      <c r="L28" s="962"/>
      <c r="M28" s="962"/>
      <c r="N28" s="962"/>
      <c r="O28" s="962"/>
      <c r="P28" s="963"/>
      <c r="Q28" s="986">
        <v>13771</v>
      </c>
      <c r="R28" s="987"/>
      <c r="S28" s="987"/>
      <c r="T28" s="987"/>
      <c r="U28" s="987"/>
      <c r="V28" s="987">
        <v>13660</v>
      </c>
      <c r="W28" s="987"/>
      <c r="X28" s="987"/>
      <c r="Y28" s="987"/>
      <c r="Z28" s="987"/>
      <c r="AA28" s="987">
        <v>111</v>
      </c>
      <c r="AB28" s="987"/>
      <c r="AC28" s="987"/>
      <c r="AD28" s="987"/>
      <c r="AE28" s="988"/>
      <c r="AF28" s="989">
        <v>111</v>
      </c>
      <c r="AG28" s="987"/>
      <c r="AH28" s="987"/>
      <c r="AI28" s="987"/>
      <c r="AJ28" s="990"/>
      <c r="AK28" s="991">
        <v>1530</v>
      </c>
      <c r="AL28" s="987"/>
      <c r="AM28" s="987"/>
      <c r="AN28" s="987"/>
      <c r="AO28" s="987"/>
      <c r="AP28" s="987" t="s">
        <v>192</v>
      </c>
      <c r="AQ28" s="987"/>
      <c r="AR28" s="987"/>
      <c r="AS28" s="987"/>
      <c r="AT28" s="987"/>
      <c r="AU28" s="987" t="s">
        <v>192</v>
      </c>
      <c r="AV28" s="987"/>
      <c r="AW28" s="987"/>
      <c r="AX28" s="987"/>
      <c r="AY28" s="987"/>
      <c r="AZ28" s="992" t="s">
        <v>192</v>
      </c>
      <c r="BA28" s="992"/>
      <c r="BB28" s="992"/>
      <c r="BC28" s="992"/>
      <c r="BD28" s="992"/>
      <c r="BE28" s="993"/>
      <c r="BF28" s="993"/>
      <c r="BG28" s="993"/>
      <c r="BH28" s="993"/>
      <c r="BI28" s="994"/>
      <c r="BJ28" s="56"/>
      <c r="BK28" s="56"/>
      <c r="BL28" s="56"/>
      <c r="BM28" s="56"/>
      <c r="BN28" s="56"/>
      <c r="BO28" s="55"/>
      <c r="BP28" s="55"/>
      <c r="BQ28" s="52">
        <v>22</v>
      </c>
      <c r="BR28" s="72"/>
      <c r="BS28" s="711"/>
      <c r="BT28" s="712"/>
      <c r="BU28" s="712"/>
      <c r="BV28" s="712"/>
      <c r="BW28" s="712"/>
      <c r="BX28" s="712"/>
      <c r="BY28" s="712"/>
      <c r="BZ28" s="712"/>
      <c r="CA28" s="712"/>
      <c r="CB28" s="712"/>
      <c r="CC28" s="712"/>
      <c r="CD28" s="712"/>
      <c r="CE28" s="712"/>
      <c r="CF28" s="712"/>
      <c r="CG28" s="713"/>
      <c r="CH28" s="714"/>
      <c r="CI28" s="715"/>
      <c r="CJ28" s="715"/>
      <c r="CK28" s="715"/>
      <c r="CL28" s="716"/>
      <c r="CM28" s="714"/>
      <c r="CN28" s="715"/>
      <c r="CO28" s="715"/>
      <c r="CP28" s="715"/>
      <c r="CQ28" s="716"/>
      <c r="CR28" s="714"/>
      <c r="CS28" s="715"/>
      <c r="CT28" s="715"/>
      <c r="CU28" s="715"/>
      <c r="CV28" s="716"/>
      <c r="CW28" s="714"/>
      <c r="CX28" s="715"/>
      <c r="CY28" s="715"/>
      <c r="CZ28" s="715"/>
      <c r="DA28" s="716"/>
      <c r="DB28" s="714"/>
      <c r="DC28" s="715"/>
      <c r="DD28" s="715"/>
      <c r="DE28" s="715"/>
      <c r="DF28" s="716"/>
      <c r="DG28" s="714"/>
      <c r="DH28" s="715"/>
      <c r="DI28" s="715"/>
      <c r="DJ28" s="715"/>
      <c r="DK28" s="716"/>
      <c r="DL28" s="714"/>
      <c r="DM28" s="715"/>
      <c r="DN28" s="715"/>
      <c r="DO28" s="715"/>
      <c r="DP28" s="716"/>
      <c r="DQ28" s="714"/>
      <c r="DR28" s="715"/>
      <c r="DS28" s="715"/>
      <c r="DT28" s="715"/>
      <c r="DU28" s="716"/>
      <c r="DV28" s="711"/>
      <c r="DW28" s="712"/>
      <c r="DX28" s="712"/>
      <c r="DY28" s="712"/>
      <c r="DZ28" s="717"/>
      <c r="EA28" s="48"/>
    </row>
    <row r="29" spans="1:131" ht="26.25" customHeight="1" x14ac:dyDescent="0.2">
      <c r="A29" s="54">
        <v>2</v>
      </c>
      <c r="B29" s="711" t="s">
        <v>24</v>
      </c>
      <c r="C29" s="712"/>
      <c r="D29" s="712"/>
      <c r="E29" s="712"/>
      <c r="F29" s="712"/>
      <c r="G29" s="712"/>
      <c r="H29" s="712"/>
      <c r="I29" s="712"/>
      <c r="J29" s="712"/>
      <c r="K29" s="712"/>
      <c r="L29" s="712"/>
      <c r="M29" s="712"/>
      <c r="N29" s="712"/>
      <c r="O29" s="712"/>
      <c r="P29" s="713"/>
      <c r="Q29" s="955">
        <v>13391</v>
      </c>
      <c r="R29" s="956"/>
      <c r="S29" s="956"/>
      <c r="T29" s="956"/>
      <c r="U29" s="956"/>
      <c r="V29" s="956">
        <v>13294</v>
      </c>
      <c r="W29" s="956"/>
      <c r="X29" s="956"/>
      <c r="Y29" s="956"/>
      <c r="Z29" s="956"/>
      <c r="AA29" s="956">
        <v>97</v>
      </c>
      <c r="AB29" s="956"/>
      <c r="AC29" s="956"/>
      <c r="AD29" s="956"/>
      <c r="AE29" s="960"/>
      <c r="AF29" s="978">
        <v>97</v>
      </c>
      <c r="AG29" s="715"/>
      <c r="AH29" s="715"/>
      <c r="AI29" s="715"/>
      <c r="AJ29" s="979"/>
      <c r="AK29" s="959">
        <v>1964</v>
      </c>
      <c r="AL29" s="956"/>
      <c r="AM29" s="956"/>
      <c r="AN29" s="956"/>
      <c r="AO29" s="956"/>
      <c r="AP29" s="956" t="s">
        <v>192</v>
      </c>
      <c r="AQ29" s="956"/>
      <c r="AR29" s="956"/>
      <c r="AS29" s="956"/>
      <c r="AT29" s="956"/>
      <c r="AU29" s="956" t="s">
        <v>192</v>
      </c>
      <c r="AV29" s="956"/>
      <c r="AW29" s="956"/>
      <c r="AX29" s="956"/>
      <c r="AY29" s="956"/>
      <c r="AZ29" s="985" t="s">
        <v>192</v>
      </c>
      <c r="BA29" s="985"/>
      <c r="BB29" s="985"/>
      <c r="BC29" s="985"/>
      <c r="BD29" s="985"/>
      <c r="BE29" s="957"/>
      <c r="BF29" s="957"/>
      <c r="BG29" s="957"/>
      <c r="BH29" s="957"/>
      <c r="BI29" s="958"/>
      <c r="BJ29" s="56"/>
      <c r="BK29" s="56"/>
      <c r="BL29" s="56"/>
      <c r="BM29" s="56"/>
      <c r="BN29" s="56"/>
      <c r="BO29" s="55"/>
      <c r="BP29" s="55"/>
      <c r="BQ29" s="52">
        <v>23</v>
      </c>
      <c r="BR29" s="72"/>
      <c r="BS29" s="711"/>
      <c r="BT29" s="712"/>
      <c r="BU29" s="712"/>
      <c r="BV29" s="712"/>
      <c r="BW29" s="712"/>
      <c r="BX29" s="712"/>
      <c r="BY29" s="712"/>
      <c r="BZ29" s="712"/>
      <c r="CA29" s="712"/>
      <c r="CB29" s="712"/>
      <c r="CC29" s="712"/>
      <c r="CD29" s="712"/>
      <c r="CE29" s="712"/>
      <c r="CF29" s="712"/>
      <c r="CG29" s="713"/>
      <c r="CH29" s="714"/>
      <c r="CI29" s="715"/>
      <c r="CJ29" s="715"/>
      <c r="CK29" s="715"/>
      <c r="CL29" s="716"/>
      <c r="CM29" s="714"/>
      <c r="CN29" s="715"/>
      <c r="CO29" s="715"/>
      <c r="CP29" s="715"/>
      <c r="CQ29" s="716"/>
      <c r="CR29" s="714"/>
      <c r="CS29" s="715"/>
      <c r="CT29" s="715"/>
      <c r="CU29" s="715"/>
      <c r="CV29" s="716"/>
      <c r="CW29" s="714"/>
      <c r="CX29" s="715"/>
      <c r="CY29" s="715"/>
      <c r="CZ29" s="715"/>
      <c r="DA29" s="716"/>
      <c r="DB29" s="714"/>
      <c r="DC29" s="715"/>
      <c r="DD29" s="715"/>
      <c r="DE29" s="715"/>
      <c r="DF29" s="716"/>
      <c r="DG29" s="714"/>
      <c r="DH29" s="715"/>
      <c r="DI29" s="715"/>
      <c r="DJ29" s="715"/>
      <c r="DK29" s="716"/>
      <c r="DL29" s="714"/>
      <c r="DM29" s="715"/>
      <c r="DN29" s="715"/>
      <c r="DO29" s="715"/>
      <c r="DP29" s="716"/>
      <c r="DQ29" s="714"/>
      <c r="DR29" s="715"/>
      <c r="DS29" s="715"/>
      <c r="DT29" s="715"/>
      <c r="DU29" s="716"/>
      <c r="DV29" s="711"/>
      <c r="DW29" s="712"/>
      <c r="DX29" s="712"/>
      <c r="DY29" s="712"/>
      <c r="DZ29" s="717"/>
      <c r="EA29" s="48"/>
    </row>
    <row r="30" spans="1:131" ht="26.25" customHeight="1" x14ac:dyDescent="0.2">
      <c r="A30" s="54">
        <v>3</v>
      </c>
      <c r="B30" s="711" t="s">
        <v>217</v>
      </c>
      <c r="C30" s="712"/>
      <c r="D30" s="712"/>
      <c r="E30" s="712"/>
      <c r="F30" s="712"/>
      <c r="G30" s="712"/>
      <c r="H30" s="712"/>
      <c r="I30" s="712"/>
      <c r="J30" s="712"/>
      <c r="K30" s="712"/>
      <c r="L30" s="712"/>
      <c r="M30" s="712"/>
      <c r="N30" s="712"/>
      <c r="O30" s="712"/>
      <c r="P30" s="713"/>
      <c r="Q30" s="955">
        <v>1716</v>
      </c>
      <c r="R30" s="956"/>
      <c r="S30" s="956"/>
      <c r="T30" s="956"/>
      <c r="U30" s="956"/>
      <c r="V30" s="956">
        <v>1664</v>
      </c>
      <c r="W30" s="956"/>
      <c r="X30" s="956"/>
      <c r="Y30" s="956"/>
      <c r="Z30" s="956"/>
      <c r="AA30" s="956">
        <v>52</v>
      </c>
      <c r="AB30" s="956"/>
      <c r="AC30" s="956"/>
      <c r="AD30" s="956"/>
      <c r="AE30" s="960"/>
      <c r="AF30" s="978">
        <v>52</v>
      </c>
      <c r="AG30" s="715"/>
      <c r="AH30" s="715"/>
      <c r="AI30" s="715"/>
      <c r="AJ30" s="979"/>
      <c r="AK30" s="959">
        <v>400</v>
      </c>
      <c r="AL30" s="956"/>
      <c r="AM30" s="956"/>
      <c r="AN30" s="956"/>
      <c r="AO30" s="956"/>
      <c r="AP30" s="956" t="s">
        <v>192</v>
      </c>
      <c r="AQ30" s="956"/>
      <c r="AR30" s="956"/>
      <c r="AS30" s="956"/>
      <c r="AT30" s="956"/>
      <c r="AU30" s="956" t="s">
        <v>192</v>
      </c>
      <c r="AV30" s="956"/>
      <c r="AW30" s="956"/>
      <c r="AX30" s="956"/>
      <c r="AY30" s="956"/>
      <c r="AZ30" s="985" t="s">
        <v>192</v>
      </c>
      <c r="BA30" s="985"/>
      <c r="BB30" s="985"/>
      <c r="BC30" s="985"/>
      <c r="BD30" s="985"/>
      <c r="BE30" s="957"/>
      <c r="BF30" s="957"/>
      <c r="BG30" s="957"/>
      <c r="BH30" s="957"/>
      <c r="BI30" s="958"/>
      <c r="BJ30" s="56"/>
      <c r="BK30" s="56"/>
      <c r="BL30" s="56"/>
      <c r="BM30" s="56"/>
      <c r="BN30" s="56"/>
      <c r="BO30" s="55"/>
      <c r="BP30" s="55"/>
      <c r="BQ30" s="52">
        <v>24</v>
      </c>
      <c r="BR30" s="72"/>
      <c r="BS30" s="711"/>
      <c r="BT30" s="712"/>
      <c r="BU30" s="712"/>
      <c r="BV30" s="712"/>
      <c r="BW30" s="712"/>
      <c r="BX30" s="712"/>
      <c r="BY30" s="712"/>
      <c r="BZ30" s="712"/>
      <c r="CA30" s="712"/>
      <c r="CB30" s="712"/>
      <c r="CC30" s="712"/>
      <c r="CD30" s="712"/>
      <c r="CE30" s="712"/>
      <c r="CF30" s="712"/>
      <c r="CG30" s="713"/>
      <c r="CH30" s="714"/>
      <c r="CI30" s="715"/>
      <c r="CJ30" s="715"/>
      <c r="CK30" s="715"/>
      <c r="CL30" s="716"/>
      <c r="CM30" s="714"/>
      <c r="CN30" s="715"/>
      <c r="CO30" s="715"/>
      <c r="CP30" s="715"/>
      <c r="CQ30" s="716"/>
      <c r="CR30" s="714"/>
      <c r="CS30" s="715"/>
      <c r="CT30" s="715"/>
      <c r="CU30" s="715"/>
      <c r="CV30" s="716"/>
      <c r="CW30" s="714"/>
      <c r="CX30" s="715"/>
      <c r="CY30" s="715"/>
      <c r="CZ30" s="715"/>
      <c r="DA30" s="716"/>
      <c r="DB30" s="714"/>
      <c r="DC30" s="715"/>
      <c r="DD30" s="715"/>
      <c r="DE30" s="715"/>
      <c r="DF30" s="716"/>
      <c r="DG30" s="714"/>
      <c r="DH30" s="715"/>
      <c r="DI30" s="715"/>
      <c r="DJ30" s="715"/>
      <c r="DK30" s="716"/>
      <c r="DL30" s="714"/>
      <c r="DM30" s="715"/>
      <c r="DN30" s="715"/>
      <c r="DO30" s="715"/>
      <c r="DP30" s="716"/>
      <c r="DQ30" s="714"/>
      <c r="DR30" s="715"/>
      <c r="DS30" s="715"/>
      <c r="DT30" s="715"/>
      <c r="DU30" s="716"/>
      <c r="DV30" s="711"/>
      <c r="DW30" s="712"/>
      <c r="DX30" s="712"/>
      <c r="DY30" s="712"/>
      <c r="DZ30" s="717"/>
      <c r="EA30" s="48"/>
    </row>
    <row r="31" spans="1:131" ht="26.25" customHeight="1" x14ac:dyDescent="0.2">
      <c r="A31" s="54">
        <v>4</v>
      </c>
      <c r="B31" s="711" t="s">
        <v>460</v>
      </c>
      <c r="C31" s="712"/>
      <c r="D31" s="712"/>
      <c r="E31" s="712"/>
      <c r="F31" s="712"/>
      <c r="G31" s="712"/>
      <c r="H31" s="712"/>
      <c r="I31" s="712"/>
      <c r="J31" s="712"/>
      <c r="K31" s="712"/>
      <c r="L31" s="712"/>
      <c r="M31" s="712"/>
      <c r="N31" s="712"/>
      <c r="O31" s="712"/>
      <c r="P31" s="713"/>
      <c r="Q31" s="955">
        <v>3566</v>
      </c>
      <c r="R31" s="956"/>
      <c r="S31" s="956"/>
      <c r="T31" s="956"/>
      <c r="U31" s="956"/>
      <c r="V31" s="956">
        <v>3560</v>
      </c>
      <c r="W31" s="956"/>
      <c r="X31" s="956"/>
      <c r="Y31" s="956"/>
      <c r="Z31" s="956"/>
      <c r="AA31" s="956">
        <v>6</v>
      </c>
      <c r="AB31" s="956"/>
      <c r="AC31" s="956"/>
      <c r="AD31" s="956"/>
      <c r="AE31" s="960"/>
      <c r="AF31" s="978">
        <v>5170</v>
      </c>
      <c r="AG31" s="715"/>
      <c r="AH31" s="715"/>
      <c r="AI31" s="715"/>
      <c r="AJ31" s="979"/>
      <c r="AK31" s="959">
        <v>77</v>
      </c>
      <c r="AL31" s="956"/>
      <c r="AM31" s="956"/>
      <c r="AN31" s="956"/>
      <c r="AO31" s="956"/>
      <c r="AP31" s="956">
        <v>9753</v>
      </c>
      <c r="AQ31" s="956"/>
      <c r="AR31" s="956"/>
      <c r="AS31" s="956"/>
      <c r="AT31" s="956"/>
      <c r="AU31" s="956">
        <v>888</v>
      </c>
      <c r="AV31" s="956"/>
      <c r="AW31" s="956"/>
      <c r="AX31" s="956"/>
      <c r="AY31" s="956"/>
      <c r="AZ31" s="985" t="s">
        <v>192</v>
      </c>
      <c r="BA31" s="985"/>
      <c r="BB31" s="985"/>
      <c r="BC31" s="985"/>
      <c r="BD31" s="985"/>
      <c r="BE31" s="957" t="s">
        <v>461</v>
      </c>
      <c r="BF31" s="957"/>
      <c r="BG31" s="957"/>
      <c r="BH31" s="957"/>
      <c r="BI31" s="958"/>
      <c r="BJ31" s="56"/>
      <c r="BK31" s="56"/>
      <c r="BL31" s="56"/>
      <c r="BM31" s="56"/>
      <c r="BN31" s="56"/>
      <c r="BO31" s="55"/>
      <c r="BP31" s="55"/>
      <c r="BQ31" s="52">
        <v>25</v>
      </c>
      <c r="BR31" s="72"/>
      <c r="BS31" s="711"/>
      <c r="BT31" s="712"/>
      <c r="BU31" s="712"/>
      <c r="BV31" s="712"/>
      <c r="BW31" s="712"/>
      <c r="BX31" s="712"/>
      <c r="BY31" s="712"/>
      <c r="BZ31" s="712"/>
      <c r="CA31" s="712"/>
      <c r="CB31" s="712"/>
      <c r="CC31" s="712"/>
      <c r="CD31" s="712"/>
      <c r="CE31" s="712"/>
      <c r="CF31" s="712"/>
      <c r="CG31" s="713"/>
      <c r="CH31" s="714"/>
      <c r="CI31" s="715"/>
      <c r="CJ31" s="715"/>
      <c r="CK31" s="715"/>
      <c r="CL31" s="716"/>
      <c r="CM31" s="714"/>
      <c r="CN31" s="715"/>
      <c r="CO31" s="715"/>
      <c r="CP31" s="715"/>
      <c r="CQ31" s="716"/>
      <c r="CR31" s="714"/>
      <c r="CS31" s="715"/>
      <c r="CT31" s="715"/>
      <c r="CU31" s="715"/>
      <c r="CV31" s="716"/>
      <c r="CW31" s="714"/>
      <c r="CX31" s="715"/>
      <c r="CY31" s="715"/>
      <c r="CZ31" s="715"/>
      <c r="DA31" s="716"/>
      <c r="DB31" s="714"/>
      <c r="DC31" s="715"/>
      <c r="DD31" s="715"/>
      <c r="DE31" s="715"/>
      <c r="DF31" s="716"/>
      <c r="DG31" s="714"/>
      <c r="DH31" s="715"/>
      <c r="DI31" s="715"/>
      <c r="DJ31" s="715"/>
      <c r="DK31" s="716"/>
      <c r="DL31" s="714"/>
      <c r="DM31" s="715"/>
      <c r="DN31" s="715"/>
      <c r="DO31" s="715"/>
      <c r="DP31" s="716"/>
      <c r="DQ31" s="714"/>
      <c r="DR31" s="715"/>
      <c r="DS31" s="715"/>
      <c r="DT31" s="715"/>
      <c r="DU31" s="716"/>
      <c r="DV31" s="711"/>
      <c r="DW31" s="712"/>
      <c r="DX31" s="712"/>
      <c r="DY31" s="712"/>
      <c r="DZ31" s="717"/>
      <c r="EA31" s="48"/>
    </row>
    <row r="32" spans="1:131" ht="26.25" customHeight="1" x14ac:dyDescent="0.2">
      <c r="A32" s="54">
        <v>5</v>
      </c>
      <c r="B32" s="711" t="s">
        <v>348</v>
      </c>
      <c r="C32" s="712"/>
      <c r="D32" s="712"/>
      <c r="E32" s="712"/>
      <c r="F32" s="712"/>
      <c r="G32" s="712"/>
      <c r="H32" s="712"/>
      <c r="I32" s="712"/>
      <c r="J32" s="712"/>
      <c r="K32" s="712"/>
      <c r="L32" s="712"/>
      <c r="M32" s="712"/>
      <c r="N32" s="712"/>
      <c r="O32" s="712"/>
      <c r="P32" s="713"/>
      <c r="Q32" s="955">
        <v>4190</v>
      </c>
      <c r="R32" s="956"/>
      <c r="S32" s="956"/>
      <c r="T32" s="956"/>
      <c r="U32" s="956"/>
      <c r="V32" s="956">
        <v>4420</v>
      </c>
      <c r="W32" s="956"/>
      <c r="X32" s="956"/>
      <c r="Y32" s="956"/>
      <c r="Z32" s="956"/>
      <c r="AA32" s="956">
        <v>-230</v>
      </c>
      <c r="AB32" s="956"/>
      <c r="AC32" s="956"/>
      <c r="AD32" s="956"/>
      <c r="AE32" s="960"/>
      <c r="AF32" s="978">
        <v>1144</v>
      </c>
      <c r="AG32" s="715"/>
      <c r="AH32" s="715"/>
      <c r="AI32" s="715"/>
      <c r="AJ32" s="979"/>
      <c r="AK32" s="959">
        <v>2414</v>
      </c>
      <c r="AL32" s="956"/>
      <c r="AM32" s="956"/>
      <c r="AN32" s="956"/>
      <c r="AO32" s="956"/>
      <c r="AP32" s="956">
        <v>28576</v>
      </c>
      <c r="AQ32" s="956"/>
      <c r="AR32" s="956"/>
      <c r="AS32" s="956"/>
      <c r="AT32" s="956"/>
      <c r="AU32" s="956">
        <v>20375</v>
      </c>
      <c r="AV32" s="956"/>
      <c r="AW32" s="956"/>
      <c r="AX32" s="956"/>
      <c r="AY32" s="956"/>
      <c r="AZ32" s="985" t="s">
        <v>192</v>
      </c>
      <c r="BA32" s="985"/>
      <c r="BB32" s="985"/>
      <c r="BC32" s="985"/>
      <c r="BD32" s="985"/>
      <c r="BE32" s="957" t="s">
        <v>461</v>
      </c>
      <c r="BF32" s="957"/>
      <c r="BG32" s="957"/>
      <c r="BH32" s="957"/>
      <c r="BI32" s="958"/>
      <c r="BJ32" s="56"/>
      <c r="BK32" s="56"/>
      <c r="BL32" s="56"/>
      <c r="BM32" s="56"/>
      <c r="BN32" s="56"/>
      <c r="BO32" s="55"/>
      <c r="BP32" s="55"/>
      <c r="BQ32" s="52">
        <v>26</v>
      </c>
      <c r="BR32" s="72"/>
      <c r="BS32" s="711"/>
      <c r="BT32" s="712"/>
      <c r="BU32" s="712"/>
      <c r="BV32" s="712"/>
      <c r="BW32" s="712"/>
      <c r="BX32" s="712"/>
      <c r="BY32" s="712"/>
      <c r="BZ32" s="712"/>
      <c r="CA32" s="712"/>
      <c r="CB32" s="712"/>
      <c r="CC32" s="712"/>
      <c r="CD32" s="712"/>
      <c r="CE32" s="712"/>
      <c r="CF32" s="712"/>
      <c r="CG32" s="713"/>
      <c r="CH32" s="714"/>
      <c r="CI32" s="715"/>
      <c r="CJ32" s="715"/>
      <c r="CK32" s="715"/>
      <c r="CL32" s="716"/>
      <c r="CM32" s="714"/>
      <c r="CN32" s="715"/>
      <c r="CO32" s="715"/>
      <c r="CP32" s="715"/>
      <c r="CQ32" s="716"/>
      <c r="CR32" s="714"/>
      <c r="CS32" s="715"/>
      <c r="CT32" s="715"/>
      <c r="CU32" s="715"/>
      <c r="CV32" s="716"/>
      <c r="CW32" s="714"/>
      <c r="CX32" s="715"/>
      <c r="CY32" s="715"/>
      <c r="CZ32" s="715"/>
      <c r="DA32" s="716"/>
      <c r="DB32" s="714"/>
      <c r="DC32" s="715"/>
      <c r="DD32" s="715"/>
      <c r="DE32" s="715"/>
      <c r="DF32" s="716"/>
      <c r="DG32" s="714"/>
      <c r="DH32" s="715"/>
      <c r="DI32" s="715"/>
      <c r="DJ32" s="715"/>
      <c r="DK32" s="716"/>
      <c r="DL32" s="714"/>
      <c r="DM32" s="715"/>
      <c r="DN32" s="715"/>
      <c r="DO32" s="715"/>
      <c r="DP32" s="716"/>
      <c r="DQ32" s="714"/>
      <c r="DR32" s="715"/>
      <c r="DS32" s="715"/>
      <c r="DT32" s="715"/>
      <c r="DU32" s="716"/>
      <c r="DV32" s="711"/>
      <c r="DW32" s="712"/>
      <c r="DX32" s="712"/>
      <c r="DY32" s="712"/>
      <c r="DZ32" s="717"/>
      <c r="EA32" s="48"/>
    </row>
    <row r="33" spans="1:131" ht="26.25" customHeight="1" x14ac:dyDescent="0.2">
      <c r="A33" s="54">
        <v>6</v>
      </c>
      <c r="B33" s="711" t="s">
        <v>462</v>
      </c>
      <c r="C33" s="712"/>
      <c r="D33" s="712"/>
      <c r="E33" s="712"/>
      <c r="F33" s="712"/>
      <c r="G33" s="712"/>
      <c r="H33" s="712"/>
      <c r="I33" s="712"/>
      <c r="J33" s="712"/>
      <c r="K33" s="712"/>
      <c r="L33" s="712"/>
      <c r="M33" s="712"/>
      <c r="N33" s="712"/>
      <c r="O33" s="712"/>
      <c r="P33" s="713"/>
      <c r="Q33" s="955">
        <v>27432</v>
      </c>
      <c r="R33" s="956"/>
      <c r="S33" s="956"/>
      <c r="T33" s="956"/>
      <c r="U33" s="956"/>
      <c r="V33" s="956">
        <v>29163</v>
      </c>
      <c r="W33" s="956"/>
      <c r="X33" s="956"/>
      <c r="Y33" s="956"/>
      <c r="Z33" s="956"/>
      <c r="AA33" s="956">
        <v>-1731</v>
      </c>
      <c r="AB33" s="956"/>
      <c r="AC33" s="956"/>
      <c r="AD33" s="956"/>
      <c r="AE33" s="960"/>
      <c r="AF33" s="978">
        <v>4871</v>
      </c>
      <c r="AG33" s="715"/>
      <c r="AH33" s="715"/>
      <c r="AI33" s="715"/>
      <c r="AJ33" s="979"/>
      <c r="AK33" s="959">
        <v>3124</v>
      </c>
      <c r="AL33" s="956"/>
      <c r="AM33" s="956"/>
      <c r="AN33" s="956"/>
      <c r="AO33" s="956"/>
      <c r="AP33" s="956">
        <v>14359</v>
      </c>
      <c r="AQ33" s="956"/>
      <c r="AR33" s="956"/>
      <c r="AS33" s="956"/>
      <c r="AT33" s="956"/>
      <c r="AU33" s="956">
        <v>8400</v>
      </c>
      <c r="AV33" s="956"/>
      <c r="AW33" s="956"/>
      <c r="AX33" s="956"/>
      <c r="AY33" s="956"/>
      <c r="AZ33" s="985" t="s">
        <v>192</v>
      </c>
      <c r="BA33" s="985"/>
      <c r="BB33" s="985"/>
      <c r="BC33" s="985"/>
      <c r="BD33" s="985"/>
      <c r="BE33" s="957" t="s">
        <v>461</v>
      </c>
      <c r="BF33" s="957"/>
      <c r="BG33" s="957"/>
      <c r="BH33" s="957"/>
      <c r="BI33" s="958"/>
      <c r="BJ33" s="56"/>
      <c r="BK33" s="56"/>
      <c r="BL33" s="56"/>
      <c r="BM33" s="56"/>
      <c r="BN33" s="56"/>
      <c r="BO33" s="55"/>
      <c r="BP33" s="55"/>
      <c r="BQ33" s="52">
        <v>27</v>
      </c>
      <c r="BR33" s="72"/>
      <c r="BS33" s="711"/>
      <c r="BT33" s="712"/>
      <c r="BU33" s="712"/>
      <c r="BV33" s="712"/>
      <c r="BW33" s="712"/>
      <c r="BX33" s="712"/>
      <c r="BY33" s="712"/>
      <c r="BZ33" s="712"/>
      <c r="CA33" s="712"/>
      <c r="CB33" s="712"/>
      <c r="CC33" s="712"/>
      <c r="CD33" s="712"/>
      <c r="CE33" s="712"/>
      <c r="CF33" s="712"/>
      <c r="CG33" s="713"/>
      <c r="CH33" s="714"/>
      <c r="CI33" s="715"/>
      <c r="CJ33" s="715"/>
      <c r="CK33" s="715"/>
      <c r="CL33" s="716"/>
      <c r="CM33" s="714"/>
      <c r="CN33" s="715"/>
      <c r="CO33" s="715"/>
      <c r="CP33" s="715"/>
      <c r="CQ33" s="716"/>
      <c r="CR33" s="714"/>
      <c r="CS33" s="715"/>
      <c r="CT33" s="715"/>
      <c r="CU33" s="715"/>
      <c r="CV33" s="716"/>
      <c r="CW33" s="714"/>
      <c r="CX33" s="715"/>
      <c r="CY33" s="715"/>
      <c r="CZ33" s="715"/>
      <c r="DA33" s="716"/>
      <c r="DB33" s="714"/>
      <c r="DC33" s="715"/>
      <c r="DD33" s="715"/>
      <c r="DE33" s="715"/>
      <c r="DF33" s="716"/>
      <c r="DG33" s="714"/>
      <c r="DH33" s="715"/>
      <c r="DI33" s="715"/>
      <c r="DJ33" s="715"/>
      <c r="DK33" s="716"/>
      <c r="DL33" s="714"/>
      <c r="DM33" s="715"/>
      <c r="DN33" s="715"/>
      <c r="DO33" s="715"/>
      <c r="DP33" s="716"/>
      <c r="DQ33" s="714"/>
      <c r="DR33" s="715"/>
      <c r="DS33" s="715"/>
      <c r="DT33" s="715"/>
      <c r="DU33" s="716"/>
      <c r="DV33" s="711"/>
      <c r="DW33" s="712"/>
      <c r="DX33" s="712"/>
      <c r="DY33" s="712"/>
      <c r="DZ33" s="717"/>
      <c r="EA33" s="48"/>
    </row>
    <row r="34" spans="1:131" ht="26.25" customHeight="1" x14ac:dyDescent="0.2">
      <c r="A34" s="54">
        <v>7</v>
      </c>
      <c r="B34" s="711" t="s">
        <v>463</v>
      </c>
      <c r="C34" s="712"/>
      <c r="D34" s="712"/>
      <c r="E34" s="712"/>
      <c r="F34" s="712"/>
      <c r="G34" s="712"/>
      <c r="H34" s="712"/>
      <c r="I34" s="712"/>
      <c r="J34" s="712"/>
      <c r="K34" s="712"/>
      <c r="L34" s="712"/>
      <c r="M34" s="712"/>
      <c r="N34" s="712"/>
      <c r="O34" s="712"/>
      <c r="P34" s="713"/>
      <c r="Q34" s="955">
        <v>101</v>
      </c>
      <c r="R34" s="956"/>
      <c r="S34" s="956"/>
      <c r="T34" s="956"/>
      <c r="U34" s="956"/>
      <c r="V34" s="956">
        <v>1</v>
      </c>
      <c r="W34" s="956"/>
      <c r="X34" s="956"/>
      <c r="Y34" s="956"/>
      <c r="Z34" s="956"/>
      <c r="AA34" s="956">
        <v>100</v>
      </c>
      <c r="AB34" s="956"/>
      <c r="AC34" s="956"/>
      <c r="AD34" s="956"/>
      <c r="AE34" s="960"/>
      <c r="AF34" s="978">
        <v>138</v>
      </c>
      <c r="AG34" s="715"/>
      <c r="AH34" s="715"/>
      <c r="AI34" s="715"/>
      <c r="AJ34" s="979"/>
      <c r="AK34" s="959" t="s">
        <v>192</v>
      </c>
      <c r="AL34" s="956"/>
      <c r="AM34" s="956"/>
      <c r="AN34" s="956"/>
      <c r="AO34" s="956"/>
      <c r="AP34" s="956" t="s">
        <v>192</v>
      </c>
      <c r="AQ34" s="956"/>
      <c r="AR34" s="956"/>
      <c r="AS34" s="956"/>
      <c r="AT34" s="956"/>
      <c r="AU34" s="956" t="s">
        <v>192</v>
      </c>
      <c r="AV34" s="956"/>
      <c r="AW34" s="956"/>
      <c r="AX34" s="956"/>
      <c r="AY34" s="956"/>
      <c r="AZ34" s="985" t="s">
        <v>192</v>
      </c>
      <c r="BA34" s="985"/>
      <c r="BB34" s="985"/>
      <c r="BC34" s="985"/>
      <c r="BD34" s="985"/>
      <c r="BE34" s="957" t="s">
        <v>21</v>
      </c>
      <c r="BF34" s="957"/>
      <c r="BG34" s="957"/>
      <c r="BH34" s="957"/>
      <c r="BI34" s="958"/>
      <c r="BJ34" s="56"/>
      <c r="BK34" s="56"/>
      <c r="BL34" s="56"/>
      <c r="BM34" s="56"/>
      <c r="BN34" s="56"/>
      <c r="BO34" s="55"/>
      <c r="BP34" s="55"/>
      <c r="BQ34" s="52">
        <v>28</v>
      </c>
      <c r="BR34" s="72"/>
      <c r="BS34" s="711"/>
      <c r="BT34" s="712"/>
      <c r="BU34" s="712"/>
      <c r="BV34" s="712"/>
      <c r="BW34" s="712"/>
      <c r="BX34" s="712"/>
      <c r="BY34" s="712"/>
      <c r="BZ34" s="712"/>
      <c r="CA34" s="712"/>
      <c r="CB34" s="712"/>
      <c r="CC34" s="712"/>
      <c r="CD34" s="712"/>
      <c r="CE34" s="712"/>
      <c r="CF34" s="712"/>
      <c r="CG34" s="713"/>
      <c r="CH34" s="714"/>
      <c r="CI34" s="715"/>
      <c r="CJ34" s="715"/>
      <c r="CK34" s="715"/>
      <c r="CL34" s="716"/>
      <c r="CM34" s="714"/>
      <c r="CN34" s="715"/>
      <c r="CO34" s="715"/>
      <c r="CP34" s="715"/>
      <c r="CQ34" s="716"/>
      <c r="CR34" s="714"/>
      <c r="CS34" s="715"/>
      <c r="CT34" s="715"/>
      <c r="CU34" s="715"/>
      <c r="CV34" s="716"/>
      <c r="CW34" s="714"/>
      <c r="CX34" s="715"/>
      <c r="CY34" s="715"/>
      <c r="CZ34" s="715"/>
      <c r="DA34" s="716"/>
      <c r="DB34" s="714"/>
      <c r="DC34" s="715"/>
      <c r="DD34" s="715"/>
      <c r="DE34" s="715"/>
      <c r="DF34" s="716"/>
      <c r="DG34" s="714"/>
      <c r="DH34" s="715"/>
      <c r="DI34" s="715"/>
      <c r="DJ34" s="715"/>
      <c r="DK34" s="716"/>
      <c r="DL34" s="714"/>
      <c r="DM34" s="715"/>
      <c r="DN34" s="715"/>
      <c r="DO34" s="715"/>
      <c r="DP34" s="716"/>
      <c r="DQ34" s="714"/>
      <c r="DR34" s="715"/>
      <c r="DS34" s="715"/>
      <c r="DT34" s="715"/>
      <c r="DU34" s="716"/>
      <c r="DV34" s="711"/>
      <c r="DW34" s="712"/>
      <c r="DX34" s="712"/>
      <c r="DY34" s="712"/>
      <c r="DZ34" s="717"/>
      <c r="EA34" s="48"/>
    </row>
    <row r="35" spans="1:131" ht="26.25" customHeight="1" x14ac:dyDescent="0.2">
      <c r="A35" s="54">
        <v>8</v>
      </c>
      <c r="B35" s="711" t="s">
        <v>401</v>
      </c>
      <c r="C35" s="712"/>
      <c r="D35" s="712"/>
      <c r="E35" s="712"/>
      <c r="F35" s="712"/>
      <c r="G35" s="712"/>
      <c r="H35" s="712"/>
      <c r="I35" s="712"/>
      <c r="J35" s="712"/>
      <c r="K35" s="712"/>
      <c r="L35" s="712"/>
      <c r="M35" s="712"/>
      <c r="N35" s="712"/>
      <c r="O35" s="712"/>
      <c r="P35" s="713"/>
      <c r="Q35" s="955">
        <v>1</v>
      </c>
      <c r="R35" s="956"/>
      <c r="S35" s="956"/>
      <c r="T35" s="956"/>
      <c r="U35" s="956"/>
      <c r="V35" s="956">
        <v>1</v>
      </c>
      <c r="W35" s="956"/>
      <c r="X35" s="956"/>
      <c r="Y35" s="956"/>
      <c r="Z35" s="956"/>
      <c r="AA35" s="956">
        <v>1</v>
      </c>
      <c r="AB35" s="956"/>
      <c r="AC35" s="956"/>
      <c r="AD35" s="956"/>
      <c r="AE35" s="960"/>
      <c r="AF35" s="978">
        <v>185</v>
      </c>
      <c r="AG35" s="715"/>
      <c r="AH35" s="715"/>
      <c r="AI35" s="715"/>
      <c r="AJ35" s="979"/>
      <c r="AK35" s="959" t="s">
        <v>192</v>
      </c>
      <c r="AL35" s="956"/>
      <c r="AM35" s="956"/>
      <c r="AN35" s="956"/>
      <c r="AO35" s="956"/>
      <c r="AP35" s="956" t="s">
        <v>192</v>
      </c>
      <c r="AQ35" s="956"/>
      <c r="AR35" s="956"/>
      <c r="AS35" s="956"/>
      <c r="AT35" s="956"/>
      <c r="AU35" s="956" t="s">
        <v>192</v>
      </c>
      <c r="AV35" s="956"/>
      <c r="AW35" s="956"/>
      <c r="AX35" s="956"/>
      <c r="AY35" s="956"/>
      <c r="AZ35" s="985" t="s">
        <v>192</v>
      </c>
      <c r="BA35" s="985"/>
      <c r="BB35" s="985"/>
      <c r="BC35" s="985"/>
      <c r="BD35" s="985"/>
      <c r="BE35" s="957" t="s">
        <v>21</v>
      </c>
      <c r="BF35" s="957"/>
      <c r="BG35" s="957"/>
      <c r="BH35" s="957"/>
      <c r="BI35" s="958"/>
      <c r="BJ35" s="56"/>
      <c r="BK35" s="56"/>
      <c r="BL35" s="56"/>
      <c r="BM35" s="56"/>
      <c r="BN35" s="56"/>
      <c r="BO35" s="55"/>
      <c r="BP35" s="55"/>
      <c r="BQ35" s="52">
        <v>29</v>
      </c>
      <c r="BR35" s="72"/>
      <c r="BS35" s="711"/>
      <c r="BT35" s="712"/>
      <c r="BU35" s="712"/>
      <c r="BV35" s="712"/>
      <c r="BW35" s="712"/>
      <c r="BX35" s="712"/>
      <c r="BY35" s="712"/>
      <c r="BZ35" s="712"/>
      <c r="CA35" s="712"/>
      <c r="CB35" s="712"/>
      <c r="CC35" s="712"/>
      <c r="CD35" s="712"/>
      <c r="CE35" s="712"/>
      <c r="CF35" s="712"/>
      <c r="CG35" s="713"/>
      <c r="CH35" s="714"/>
      <c r="CI35" s="715"/>
      <c r="CJ35" s="715"/>
      <c r="CK35" s="715"/>
      <c r="CL35" s="716"/>
      <c r="CM35" s="714"/>
      <c r="CN35" s="715"/>
      <c r="CO35" s="715"/>
      <c r="CP35" s="715"/>
      <c r="CQ35" s="716"/>
      <c r="CR35" s="714"/>
      <c r="CS35" s="715"/>
      <c r="CT35" s="715"/>
      <c r="CU35" s="715"/>
      <c r="CV35" s="716"/>
      <c r="CW35" s="714"/>
      <c r="CX35" s="715"/>
      <c r="CY35" s="715"/>
      <c r="CZ35" s="715"/>
      <c r="DA35" s="716"/>
      <c r="DB35" s="714"/>
      <c r="DC35" s="715"/>
      <c r="DD35" s="715"/>
      <c r="DE35" s="715"/>
      <c r="DF35" s="716"/>
      <c r="DG35" s="714"/>
      <c r="DH35" s="715"/>
      <c r="DI35" s="715"/>
      <c r="DJ35" s="715"/>
      <c r="DK35" s="716"/>
      <c r="DL35" s="714"/>
      <c r="DM35" s="715"/>
      <c r="DN35" s="715"/>
      <c r="DO35" s="715"/>
      <c r="DP35" s="716"/>
      <c r="DQ35" s="714"/>
      <c r="DR35" s="715"/>
      <c r="DS35" s="715"/>
      <c r="DT35" s="715"/>
      <c r="DU35" s="716"/>
      <c r="DV35" s="711"/>
      <c r="DW35" s="712"/>
      <c r="DX35" s="712"/>
      <c r="DY35" s="712"/>
      <c r="DZ35" s="717"/>
      <c r="EA35" s="48"/>
    </row>
    <row r="36" spans="1:131" ht="26.25" customHeight="1" x14ac:dyDescent="0.2">
      <c r="A36" s="54">
        <v>9</v>
      </c>
      <c r="B36" s="711"/>
      <c r="C36" s="712"/>
      <c r="D36" s="712"/>
      <c r="E36" s="712"/>
      <c r="F36" s="712"/>
      <c r="G36" s="712"/>
      <c r="H36" s="712"/>
      <c r="I36" s="712"/>
      <c r="J36" s="712"/>
      <c r="K36" s="712"/>
      <c r="L36" s="712"/>
      <c r="M36" s="712"/>
      <c r="N36" s="712"/>
      <c r="O36" s="712"/>
      <c r="P36" s="713"/>
      <c r="Q36" s="955"/>
      <c r="R36" s="956"/>
      <c r="S36" s="956"/>
      <c r="T36" s="956"/>
      <c r="U36" s="956"/>
      <c r="V36" s="956"/>
      <c r="W36" s="956"/>
      <c r="X36" s="956"/>
      <c r="Y36" s="956"/>
      <c r="Z36" s="956"/>
      <c r="AA36" s="956"/>
      <c r="AB36" s="956"/>
      <c r="AC36" s="956"/>
      <c r="AD36" s="956"/>
      <c r="AE36" s="960"/>
      <c r="AF36" s="978"/>
      <c r="AG36" s="715"/>
      <c r="AH36" s="715"/>
      <c r="AI36" s="715"/>
      <c r="AJ36" s="979"/>
      <c r="AK36" s="959"/>
      <c r="AL36" s="956"/>
      <c r="AM36" s="956"/>
      <c r="AN36" s="956"/>
      <c r="AO36" s="956"/>
      <c r="AP36" s="956"/>
      <c r="AQ36" s="956"/>
      <c r="AR36" s="956"/>
      <c r="AS36" s="956"/>
      <c r="AT36" s="956"/>
      <c r="AU36" s="956"/>
      <c r="AV36" s="956"/>
      <c r="AW36" s="956"/>
      <c r="AX36" s="956"/>
      <c r="AY36" s="956"/>
      <c r="AZ36" s="985"/>
      <c r="BA36" s="985"/>
      <c r="BB36" s="985"/>
      <c r="BC36" s="985"/>
      <c r="BD36" s="985"/>
      <c r="BE36" s="957"/>
      <c r="BF36" s="957"/>
      <c r="BG36" s="957"/>
      <c r="BH36" s="957"/>
      <c r="BI36" s="958"/>
      <c r="BJ36" s="56"/>
      <c r="BK36" s="56"/>
      <c r="BL36" s="56"/>
      <c r="BM36" s="56"/>
      <c r="BN36" s="56"/>
      <c r="BO36" s="55"/>
      <c r="BP36" s="55"/>
      <c r="BQ36" s="52">
        <v>30</v>
      </c>
      <c r="BR36" s="72"/>
      <c r="BS36" s="711"/>
      <c r="BT36" s="712"/>
      <c r="BU36" s="712"/>
      <c r="BV36" s="712"/>
      <c r="BW36" s="712"/>
      <c r="BX36" s="712"/>
      <c r="BY36" s="712"/>
      <c r="BZ36" s="712"/>
      <c r="CA36" s="712"/>
      <c r="CB36" s="712"/>
      <c r="CC36" s="712"/>
      <c r="CD36" s="712"/>
      <c r="CE36" s="712"/>
      <c r="CF36" s="712"/>
      <c r="CG36" s="713"/>
      <c r="CH36" s="714"/>
      <c r="CI36" s="715"/>
      <c r="CJ36" s="715"/>
      <c r="CK36" s="715"/>
      <c r="CL36" s="716"/>
      <c r="CM36" s="714"/>
      <c r="CN36" s="715"/>
      <c r="CO36" s="715"/>
      <c r="CP36" s="715"/>
      <c r="CQ36" s="716"/>
      <c r="CR36" s="714"/>
      <c r="CS36" s="715"/>
      <c r="CT36" s="715"/>
      <c r="CU36" s="715"/>
      <c r="CV36" s="716"/>
      <c r="CW36" s="714"/>
      <c r="CX36" s="715"/>
      <c r="CY36" s="715"/>
      <c r="CZ36" s="715"/>
      <c r="DA36" s="716"/>
      <c r="DB36" s="714"/>
      <c r="DC36" s="715"/>
      <c r="DD36" s="715"/>
      <c r="DE36" s="715"/>
      <c r="DF36" s="716"/>
      <c r="DG36" s="714"/>
      <c r="DH36" s="715"/>
      <c r="DI36" s="715"/>
      <c r="DJ36" s="715"/>
      <c r="DK36" s="716"/>
      <c r="DL36" s="714"/>
      <c r="DM36" s="715"/>
      <c r="DN36" s="715"/>
      <c r="DO36" s="715"/>
      <c r="DP36" s="716"/>
      <c r="DQ36" s="714"/>
      <c r="DR36" s="715"/>
      <c r="DS36" s="715"/>
      <c r="DT36" s="715"/>
      <c r="DU36" s="716"/>
      <c r="DV36" s="711"/>
      <c r="DW36" s="712"/>
      <c r="DX36" s="712"/>
      <c r="DY36" s="712"/>
      <c r="DZ36" s="717"/>
      <c r="EA36" s="48"/>
    </row>
    <row r="37" spans="1:131" ht="26.25" customHeight="1" x14ac:dyDescent="0.2">
      <c r="A37" s="54">
        <v>10</v>
      </c>
      <c r="B37" s="711"/>
      <c r="C37" s="712"/>
      <c r="D37" s="712"/>
      <c r="E37" s="712"/>
      <c r="F37" s="712"/>
      <c r="G37" s="712"/>
      <c r="H37" s="712"/>
      <c r="I37" s="712"/>
      <c r="J37" s="712"/>
      <c r="K37" s="712"/>
      <c r="L37" s="712"/>
      <c r="M37" s="712"/>
      <c r="N37" s="712"/>
      <c r="O37" s="712"/>
      <c r="P37" s="713"/>
      <c r="Q37" s="955"/>
      <c r="R37" s="956"/>
      <c r="S37" s="956"/>
      <c r="T37" s="956"/>
      <c r="U37" s="956"/>
      <c r="V37" s="956"/>
      <c r="W37" s="956"/>
      <c r="X37" s="956"/>
      <c r="Y37" s="956"/>
      <c r="Z37" s="956"/>
      <c r="AA37" s="956"/>
      <c r="AB37" s="956"/>
      <c r="AC37" s="956"/>
      <c r="AD37" s="956"/>
      <c r="AE37" s="960"/>
      <c r="AF37" s="978"/>
      <c r="AG37" s="715"/>
      <c r="AH37" s="715"/>
      <c r="AI37" s="715"/>
      <c r="AJ37" s="979"/>
      <c r="AK37" s="959"/>
      <c r="AL37" s="956"/>
      <c r="AM37" s="956"/>
      <c r="AN37" s="956"/>
      <c r="AO37" s="956"/>
      <c r="AP37" s="956"/>
      <c r="AQ37" s="956"/>
      <c r="AR37" s="956"/>
      <c r="AS37" s="956"/>
      <c r="AT37" s="956"/>
      <c r="AU37" s="956"/>
      <c r="AV37" s="956"/>
      <c r="AW37" s="956"/>
      <c r="AX37" s="956"/>
      <c r="AY37" s="956"/>
      <c r="AZ37" s="985"/>
      <c r="BA37" s="985"/>
      <c r="BB37" s="985"/>
      <c r="BC37" s="985"/>
      <c r="BD37" s="985"/>
      <c r="BE37" s="957"/>
      <c r="BF37" s="957"/>
      <c r="BG37" s="957"/>
      <c r="BH37" s="957"/>
      <c r="BI37" s="958"/>
      <c r="BJ37" s="56"/>
      <c r="BK37" s="56"/>
      <c r="BL37" s="56"/>
      <c r="BM37" s="56"/>
      <c r="BN37" s="56"/>
      <c r="BO37" s="55"/>
      <c r="BP37" s="55"/>
      <c r="BQ37" s="52">
        <v>31</v>
      </c>
      <c r="BR37" s="72"/>
      <c r="BS37" s="711"/>
      <c r="BT37" s="712"/>
      <c r="BU37" s="712"/>
      <c r="BV37" s="712"/>
      <c r="BW37" s="712"/>
      <c r="BX37" s="712"/>
      <c r="BY37" s="712"/>
      <c r="BZ37" s="712"/>
      <c r="CA37" s="712"/>
      <c r="CB37" s="712"/>
      <c r="CC37" s="712"/>
      <c r="CD37" s="712"/>
      <c r="CE37" s="712"/>
      <c r="CF37" s="712"/>
      <c r="CG37" s="713"/>
      <c r="CH37" s="714"/>
      <c r="CI37" s="715"/>
      <c r="CJ37" s="715"/>
      <c r="CK37" s="715"/>
      <c r="CL37" s="716"/>
      <c r="CM37" s="714"/>
      <c r="CN37" s="715"/>
      <c r="CO37" s="715"/>
      <c r="CP37" s="715"/>
      <c r="CQ37" s="716"/>
      <c r="CR37" s="714"/>
      <c r="CS37" s="715"/>
      <c r="CT37" s="715"/>
      <c r="CU37" s="715"/>
      <c r="CV37" s="716"/>
      <c r="CW37" s="714"/>
      <c r="CX37" s="715"/>
      <c r="CY37" s="715"/>
      <c r="CZ37" s="715"/>
      <c r="DA37" s="716"/>
      <c r="DB37" s="714"/>
      <c r="DC37" s="715"/>
      <c r="DD37" s="715"/>
      <c r="DE37" s="715"/>
      <c r="DF37" s="716"/>
      <c r="DG37" s="714"/>
      <c r="DH37" s="715"/>
      <c r="DI37" s="715"/>
      <c r="DJ37" s="715"/>
      <c r="DK37" s="716"/>
      <c r="DL37" s="714"/>
      <c r="DM37" s="715"/>
      <c r="DN37" s="715"/>
      <c r="DO37" s="715"/>
      <c r="DP37" s="716"/>
      <c r="DQ37" s="714"/>
      <c r="DR37" s="715"/>
      <c r="DS37" s="715"/>
      <c r="DT37" s="715"/>
      <c r="DU37" s="716"/>
      <c r="DV37" s="711"/>
      <c r="DW37" s="712"/>
      <c r="DX37" s="712"/>
      <c r="DY37" s="712"/>
      <c r="DZ37" s="717"/>
      <c r="EA37" s="48"/>
    </row>
    <row r="38" spans="1:131" ht="26.25" customHeight="1" x14ac:dyDescent="0.2">
      <c r="A38" s="54">
        <v>11</v>
      </c>
      <c r="B38" s="711"/>
      <c r="C38" s="712"/>
      <c r="D38" s="712"/>
      <c r="E38" s="712"/>
      <c r="F38" s="712"/>
      <c r="G38" s="712"/>
      <c r="H38" s="712"/>
      <c r="I38" s="712"/>
      <c r="J38" s="712"/>
      <c r="K38" s="712"/>
      <c r="L38" s="712"/>
      <c r="M38" s="712"/>
      <c r="N38" s="712"/>
      <c r="O38" s="712"/>
      <c r="P38" s="713"/>
      <c r="Q38" s="955"/>
      <c r="R38" s="956"/>
      <c r="S38" s="956"/>
      <c r="T38" s="956"/>
      <c r="U38" s="956"/>
      <c r="V38" s="956"/>
      <c r="W38" s="956"/>
      <c r="X38" s="956"/>
      <c r="Y38" s="956"/>
      <c r="Z38" s="956"/>
      <c r="AA38" s="956"/>
      <c r="AB38" s="956"/>
      <c r="AC38" s="956"/>
      <c r="AD38" s="956"/>
      <c r="AE38" s="960"/>
      <c r="AF38" s="978"/>
      <c r="AG38" s="715"/>
      <c r="AH38" s="715"/>
      <c r="AI38" s="715"/>
      <c r="AJ38" s="979"/>
      <c r="AK38" s="959"/>
      <c r="AL38" s="956"/>
      <c r="AM38" s="956"/>
      <c r="AN38" s="956"/>
      <c r="AO38" s="956"/>
      <c r="AP38" s="956"/>
      <c r="AQ38" s="956"/>
      <c r="AR38" s="956"/>
      <c r="AS38" s="956"/>
      <c r="AT38" s="956"/>
      <c r="AU38" s="956"/>
      <c r="AV38" s="956"/>
      <c r="AW38" s="956"/>
      <c r="AX38" s="956"/>
      <c r="AY38" s="956"/>
      <c r="AZ38" s="985"/>
      <c r="BA38" s="985"/>
      <c r="BB38" s="985"/>
      <c r="BC38" s="985"/>
      <c r="BD38" s="985"/>
      <c r="BE38" s="957"/>
      <c r="BF38" s="957"/>
      <c r="BG38" s="957"/>
      <c r="BH38" s="957"/>
      <c r="BI38" s="958"/>
      <c r="BJ38" s="56"/>
      <c r="BK38" s="56"/>
      <c r="BL38" s="56"/>
      <c r="BM38" s="56"/>
      <c r="BN38" s="56"/>
      <c r="BO38" s="55"/>
      <c r="BP38" s="55"/>
      <c r="BQ38" s="52">
        <v>32</v>
      </c>
      <c r="BR38" s="72"/>
      <c r="BS38" s="711"/>
      <c r="BT38" s="712"/>
      <c r="BU38" s="712"/>
      <c r="BV38" s="712"/>
      <c r="BW38" s="712"/>
      <c r="BX38" s="712"/>
      <c r="BY38" s="712"/>
      <c r="BZ38" s="712"/>
      <c r="CA38" s="712"/>
      <c r="CB38" s="712"/>
      <c r="CC38" s="712"/>
      <c r="CD38" s="712"/>
      <c r="CE38" s="712"/>
      <c r="CF38" s="712"/>
      <c r="CG38" s="713"/>
      <c r="CH38" s="714"/>
      <c r="CI38" s="715"/>
      <c r="CJ38" s="715"/>
      <c r="CK38" s="715"/>
      <c r="CL38" s="716"/>
      <c r="CM38" s="714"/>
      <c r="CN38" s="715"/>
      <c r="CO38" s="715"/>
      <c r="CP38" s="715"/>
      <c r="CQ38" s="716"/>
      <c r="CR38" s="714"/>
      <c r="CS38" s="715"/>
      <c r="CT38" s="715"/>
      <c r="CU38" s="715"/>
      <c r="CV38" s="716"/>
      <c r="CW38" s="714"/>
      <c r="CX38" s="715"/>
      <c r="CY38" s="715"/>
      <c r="CZ38" s="715"/>
      <c r="DA38" s="716"/>
      <c r="DB38" s="714"/>
      <c r="DC38" s="715"/>
      <c r="DD38" s="715"/>
      <c r="DE38" s="715"/>
      <c r="DF38" s="716"/>
      <c r="DG38" s="714"/>
      <c r="DH38" s="715"/>
      <c r="DI38" s="715"/>
      <c r="DJ38" s="715"/>
      <c r="DK38" s="716"/>
      <c r="DL38" s="714"/>
      <c r="DM38" s="715"/>
      <c r="DN38" s="715"/>
      <c r="DO38" s="715"/>
      <c r="DP38" s="716"/>
      <c r="DQ38" s="714"/>
      <c r="DR38" s="715"/>
      <c r="DS38" s="715"/>
      <c r="DT38" s="715"/>
      <c r="DU38" s="716"/>
      <c r="DV38" s="711"/>
      <c r="DW38" s="712"/>
      <c r="DX38" s="712"/>
      <c r="DY38" s="712"/>
      <c r="DZ38" s="717"/>
      <c r="EA38" s="48"/>
    </row>
    <row r="39" spans="1:131" ht="26.25" customHeight="1" x14ac:dyDescent="0.2">
      <c r="A39" s="54">
        <v>12</v>
      </c>
      <c r="B39" s="711"/>
      <c r="C39" s="712"/>
      <c r="D39" s="712"/>
      <c r="E39" s="712"/>
      <c r="F39" s="712"/>
      <c r="G39" s="712"/>
      <c r="H39" s="712"/>
      <c r="I39" s="712"/>
      <c r="J39" s="712"/>
      <c r="K39" s="712"/>
      <c r="L39" s="712"/>
      <c r="M39" s="712"/>
      <c r="N39" s="712"/>
      <c r="O39" s="712"/>
      <c r="P39" s="713"/>
      <c r="Q39" s="955"/>
      <c r="R39" s="956"/>
      <c r="S39" s="956"/>
      <c r="T39" s="956"/>
      <c r="U39" s="956"/>
      <c r="V39" s="956"/>
      <c r="W39" s="956"/>
      <c r="X39" s="956"/>
      <c r="Y39" s="956"/>
      <c r="Z39" s="956"/>
      <c r="AA39" s="956"/>
      <c r="AB39" s="956"/>
      <c r="AC39" s="956"/>
      <c r="AD39" s="956"/>
      <c r="AE39" s="960"/>
      <c r="AF39" s="978"/>
      <c r="AG39" s="715"/>
      <c r="AH39" s="715"/>
      <c r="AI39" s="715"/>
      <c r="AJ39" s="979"/>
      <c r="AK39" s="959"/>
      <c r="AL39" s="956"/>
      <c r="AM39" s="956"/>
      <c r="AN39" s="956"/>
      <c r="AO39" s="956"/>
      <c r="AP39" s="956"/>
      <c r="AQ39" s="956"/>
      <c r="AR39" s="956"/>
      <c r="AS39" s="956"/>
      <c r="AT39" s="956"/>
      <c r="AU39" s="956"/>
      <c r="AV39" s="956"/>
      <c r="AW39" s="956"/>
      <c r="AX39" s="956"/>
      <c r="AY39" s="956"/>
      <c r="AZ39" s="985"/>
      <c r="BA39" s="985"/>
      <c r="BB39" s="985"/>
      <c r="BC39" s="985"/>
      <c r="BD39" s="985"/>
      <c r="BE39" s="957"/>
      <c r="BF39" s="957"/>
      <c r="BG39" s="957"/>
      <c r="BH39" s="957"/>
      <c r="BI39" s="958"/>
      <c r="BJ39" s="56"/>
      <c r="BK39" s="56"/>
      <c r="BL39" s="56"/>
      <c r="BM39" s="56"/>
      <c r="BN39" s="56"/>
      <c r="BO39" s="55"/>
      <c r="BP39" s="55"/>
      <c r="BQ39" s="52">
        <v>33</v>
      </c>
      <c r="BR39" s="72"/>
      <c r="BS39" s="711"/>
      <c r="BT39" s="712"/>
      <c r="BU39" s="712"/>
      <c r="BV39" s="712"/>
      <c r="BW39" s="712"/>
      <c r="BX39" s="712"/>
      <c r="BY39" s="712"/>
      <c r="BZ39" s="712"/>
      <c r="CA39" s="712"/>
      <c r="CB39" s="712"/>
      <c r="CC39" s="712"/>
      <c r="CD39" s="712"/>
      <c r="CE39" s="712"/>
      <c r="CF39" s="712"/>
      <c r="CG39" s="713"/>
      <c r="CH39" s="714"/>
      <c r="CI39" s="715"/>
      <c r="CJ39" s="715"/>
      <c r="CK39" s="715"/>
      <c r="CL39" s="716"/>
      <c r="CM39" s="714"/>
      <c r="CN39" s="715"/>
      <c r="CO39" s="715"/>
      <c r="CP39" s="715"/>
      <c r="CQ39" s="716"/>
      <c r="CR39" s="714"/>
      <c r="CS39" s="715"/>
      <c r="CT39" s="715"/>
      <c r="CU39" s="715"/>
      <c r="CV39" s="716"/>
      <c r="CW39" s="714"/>
      <c r="CX39" s="715"/>
      <c r="CY39" s="715"/>
      <c r="CZ39" s="715"/>
      <c r="DA39" s="716"/>
      <c r="DB39" s="714"/>
      <c r="DC39" s="715"/>
      <c r="DD39" s="715"/>
      <c r="DE39" s="715"/>
      <c r="DF39" s="716"/>
      <c r="DG39" s="714"/>
      <c r="DH39" s="715"/>
      <c r="DI39" s="715"/>
      <c r="DJ39" s="715"/>
      <c r="DK39" s="716"/>
      <c r="DL39" s="714"/>
      <c r="DM39" s="715"/>
      <c r="DN39" s="715"/>
      <c r="DO39" s="715"/>
      <c r="DP39" s="716"/>
      <c r="DQ39" s="714"/>
      <c r="DR39" s="715"/>
      <c r="DS39" s="715"/>
      <c r="DT39" s="715"/>
      <c r="DU39" s="716"/>
      <c r="DV39" s="711"/>
      <c r="DW39" s="712"/>
      <c r="DX39" s="712"/>
      <c r="DY39" s="712"/>
      <c r="DZ39" s="717"/>
      <c r="EA39" s="48"/>
    </row>
    <row r="40" spans="1:131" ht="26.25" customHeight="1" x14ac:dyDescent="0.2">
      <c r="A40" s="52">
        <v>13</v>
      </c>
      <c r="B40" s="711"/>
      <c r="C40" s="712"/>
      <c r="D40" s="712"/>
      <c r="E40" s="712"/>
      <c r="F40" s="712"/>
      <c r="G40" s="712"/>
      <c r="H40" s="712"/>
      <c r="I40" s="712"/>
      <c r="J40" s="712"/>
      <c r="K40" s="712"/>
      <c r="L40" s="712"/>
      <c r="M40" s="712"/>
      <c r="N40" s="712"/>
      <c r="O40" s="712"/>
      <c r="P40" s="713"/>
      <c r="Q40" s="955"/>
      <c r="R40" s="956"/>
      <c r="S40" s="956"/>
      <c r="T40" s="956"/>
      <c r="U40" s="956"/>
      <c r="V40" s="956"/>
      <c r="W40" s="956"/>
      <c r="X40" s="956"/>
      <c r="Y40" s="956"/>
      <c r="Z40" s="956"/>
      <c r="AA40" s="956"/>
      <c r="AB40" s="956"/>
      <c r="AC40" s="956"/>
      <c r="AD40" s="956"/>
      <c r="AE40" s="960"/>
      <c r="AF40" s="978"/>
      <c r="AG40" s="715"/>
      <c r="AH40" s="715"/>
      <c r="AI40" s="715"/>
      <c r="AJ40" s="979"/>
      <c r="AK40" s="959"/>
      <c r="AL40" s="956"/>
      <c r="AM40" s="956"/>
      <c r="AN40" s="956"/>
      <c r="AO40" s="956"/>
      <c r="AP40" s="956"/>
      <c r="AQ40" s="956"/>
      <c r="AR40" s="956"/>
      <c r="AS40" s="956"/>
      <c r="AT40" s="956"/>
      <c r="AU40" s="956"/>
      <c r="AV40" s="956"/>
      <c r="AW40" s="956"/>
      <c r="AX40" s="956"/>
      <c r="AY40" s="956"/>
      <c r="AZ40" s="985"/>
      <c r="BA40" s="985"/>
      <c r="BB40" s="985"/>
      <c r="BC40" s="985"/>
      <c r="BD40" s="985"/>
      <c r="BE40" s="957"/>
      <c r="BF40" s="957"/>
      <c r="BG40" s="957"/>
      <c r="BH40" s="957"/>
      <c r="BI40" s="958"/>
      <c r="BJ40" s="56"/>
      <c r="BK40" s="56"/>
      <c r="BL40" s="56"/>
      <c r="BM40" s="56"/>
      <c r="BN40" s="56"/>
      <c r="BO40" s="55"/>
      <c r="BP40" s="55"/>
      <c r="BQ40" s="52">
        <v>34</v>
      </c>
      <c r="BR40" s="72"/>
      <c r="BS40" s="711"/>
      <c r="BT40" s="712"/>
      <c r="BU40" s="712"/>
      <c r="BV40" s="712"/>
      <c r="BW40" s="712"/>
      <c r="BX40" s="712"/>
      <c r="BY40" s="712"/>
      <c r="BZ40" s="712"/>
      <c r="CA40" s="712"/>
      <c r="CB40" s="712"/>
      <c r="CC40" s="712"/>
      <c r="CD40" s="712"/>
      <c r="CE40" s="712"/>
      <c r="CF40" s="712"/>
      <c r="CG40" s="713"/>
      <c r="CH40" s="714"/>
      <c r="CI40" s="715"/>
      <c r="CJ40" s="715"/>
      <c r="CK40" s="715"/>
      <c r="CL40" s="716"/>
      <c r="CM40" s="714"/>
      <c r="CN40" s="715"/>
      <c r="CO40" s="715"/>
      <c r="CP40" s="715"/>
      <c r="CQ40" s="716"/>
      <c r="CR40" s="714"/>
      <c r="CS40" s="715"/>
      <c r="CT40" s="715"/>
      <c r="CU40" s="715"/>
      <c r="CV40" s="716"/>
      <c r="CW40" s="714"/>
      <c r="CX40" s="715"/>
      <c r="CY40" s="715"/>
      <c r="CZ40" s="715"/>
      <c r="DA40" s="716"/>
      <c r="DB40" s="714"/>
      <c r="DC40" s="715"/>
      <c r="DD40" s="715"/>
      <c r="DE40" s="715"/>
      <c r="DF40" s="716"/>
      <c r="DG40" s="714"/>
      <c r="DH40" s="715"/>
      <c r="DI40" s="715"/>
      <c r="DJ40" s="715"/>
      <c r="DK40" s="716"/>
      <c r="DL40" s="714"/>
      <c r="DM40" s="715"/>
      <c r="DN40" s="715"/>
      <c r="DO40" s="715"/>
      <c r="DP40" s="716"/>
      <c r="DQ40" s="714"/>
      <c r="DR40" s="715"/>
      <c r="DS40" s="715"/>
      <c r="DT40" s="715"/>
      <c r="DU40" s="716"/>
      <c r="DV40" s="711"/>
      <c r="DW40" s="712"/>
      <c r="DX40" s="712"/>
      <c r="DY40" s="712"/>
      <c r="DZ40" s="717"/>
      <c r="EA40" s="48"/>
    </row>
    <row r="41" spans="1:131" ht="26.25" customHeight="1" x14ac:dyDescent="0.2">
      <c r="A41" s="52">
        <v>14</v>
      </c>
      <c r="B41" s="711"/>
      <c r="C41" s="712"/>
      <c r="D41" s="712"/>
      <c r="E41" s="712"/>
      <c r="F41" s="712"/>
      <c r="G41" s="712"/>
      <c r="H41" s="712"/>
      <c r="I41" s="712"/>
      <c r="J41" s="712"/>
      <c r="K41" s="712"/>
      <c r="L41" s="712"/>
      <c r="M41" s="712"/>
      <c r="N41" s="712"/>
      <c r="O41" s="712"/>
      <c r="P41" s="713"/>
      <c r="Q41" s="955"/>
      <c r="R41" s="956"/>
      <c r="S41" s="956"/>
      <c r="T41" s="956"/>
      <c r="U41" s="956"/>
      <c r="V41" s="956"/>
      <c r="W41" s="956"/>
      <c r="X41" s="956"/>
      <c r="Y41" s="956"/>
      <c r="Z41" s="956"/>
      <c r="AA41" s="956"/>
      <c r="AB41" s="956"/>
      <c r="AC41" s="956"/>
      <c r="AD41" s="956"/>
      <c r="AE41" s="960"/>
      <c r="AF41" s="978"/>
      <c r="AG41" s="715"/>
      <c r="AH41" s="715"/>
      <c r="AI41" s="715"/>
      <c r="AJ41" s="979"/>
      <c r="AK41" s="959"/>
      <c r="AL41" s="956"/>
      <c r="AM41" s="956"/>
      <c r="AN41" s="956"/>
      <c r="AO41" s="956"/>
      <c r="AP41" s="956"/>
      <c r="AQ41" s="956"/>
      <c r="AR41" s="956"/>
      <c r="AS41" s="956"/>
      <c r="AT41" s="956"/>
      <c r="AU41" s="956"/>
      <c r="AV41" s="956"/>
      <c r="AW41" s="956"/>
      <c r="AX41" s="956"/>
      <c r="AY41" s="956"/>
      <c r="AZ41" s="985"/>
      <c r="BA41" s="985"/>
      <c r="BB41" s="985"/>
      <c r="BC41" s="985"/>
      <c r="BD41" s="985"/>
      <c r="BE41" s="957"/>
      <c r="BF41" s="957"/>
      <c r="BG41" s="957"/>
      <c r="BH41" s="957"/>
      <c r="BI41" s="958"/>
      <c r="BJ41" s="56"/>
      <c r="BK41" s="56"/>
      <c r="BL41" s="56"/>
      <c r="BM41" s="56"/>
      <c r="BN41" s="56"/>
      <c r="BO41" s="55"/>
      <c r="BP41" s="55"/>
      <c r="BQ41" s="52">
        <v>35</v>
      </c>
      <c r="BR41" s="72"/>
      <c r="BS41" s="711"/>
      <c r="BT41" s="712"/>
      <c r="BU41" s="712"/>
      <c r="BV41" s="712"/>
      <c r="BW41" s="712"/>
      <c r="BX41" s="712"/>
      <c r="BY41" s="712"/>
      <c r="BZ41" s="712"/>
      <c r="CA41" s="712"/>
      <c r="CB41" s="712"/>
      <c r="CC41" s="712"/>
      <c r="CD41" s="712"/>
      <c r="CE41" s="712"/>
      <c r="CF41" s="712"/>
      <c r="CG41" s="713"/>
      <c r="CH41" s="714"/>
      <c r="CI41" s="715"/>
      <c r="CJ41" s="715"/>
      <c r="CK41" s="715"/>
      <c r="CL41" s="716"/>
      <c r="CM41" s="714"/>
      <c r="CN41" s="715"/>
      <c r="CO41" s="715"/>
      <c r="CP41" s="715"/>
      <c r="CQ41" s="716"/>
      <c r="CR41" s="714"/>
      <c r="CS41" s="715"/>
      <c r="CT41" s="715"/>
      <c r="CU41" s="715"/>
      <c r="CV41" s="716"/>
      <c r="CW41" s="714"/>
      <c r="CX41" s="715"/>
      <c r="CY41" s="715"/>
      <c r="CZ41" s="715"/>
      <c r="DA41" s="716"/>
      <c r="DB41" s="714"/>
      <c r="DC41" s="715"/>
      <c r="DD41" s="715"/>
      <c r="DE41" s="715"/>
      <c r="DF41" s="716"/>
      <c r="DG41" s="714"/>
      <c r="DH41" s="715"/>
      <c r="DI41" s="715"/>
      <c r="DJ41" s="715"/>
      <c r="DK41" s="716"/>
      <c r="DL41" s="714"/>
      <c r="DM41" s="715"/>
      <c r="DN41" s="715"/>
      <c r="DO41" s="715"/>
      <c r="DP41" s="716"/>
      <c r="DQ41" s="714"/>
      <c r="DR41" s="715"/>
      <c r="DS41" s="715"/>
      <c r="DT41" s="715"/>
      <c r="DU41" s="716"/>
      <c r="DV41" s="711"/>
      <c r="DW41" s="712"/>
      <c r="DX41" s="712"/>
      <c r="DY41" s="712"/>
      <c r="DZ41" s="717"/>
      <c r="EA41" s="48"/>
    </row>
    <row r="42" spans="1:131" ht="26.25" customHeight="1" x14ac:dyDescent="0.2">
      <c r="A42" s="52">
        <v>15</v>
      </c>
      <c r="B42" s="711"/>
      <c r="C42" s="712"/>
      <c r="D42" s="712"/>
      <c r="E42" s="712"/>
      <c r="F42" s="712"/>
      <c r="G42" s="712"/>
      <c r="H42" s="712"/>
      <c r="I42" s="712"/>
      <c r="J42" s="712"/>
      <c r="K42" s="712"/>
      <c r="L42" s="712"/>
      <c r="M42" s="712"/>
      <c r="N42" s="712"/>
      <c r="O42" s="712"/>
      <c r="P42" s="713"/>
      <c r="Q42" s="955"/>
      <c r="R42" s="956"/>
      <c r="S42" s="956"/>
      <c r="T42" s="956"/>
      <c r="U42" s="956"/>
      <c r="V42" s="956"/>
      <c r="W42" s="956"/>
      <c r="X42" s="956"/>
      <c r="Y42" s="956"/>
      <c r="Z42" s="956"/>
      <c r="AA42" s="956"/>
      <c r="AB42" s="956"/>
      <c r="AC42" s="956"/>
      <c r="AD42" s="956"/>
      <c r="AE42" s="960"/>
      <c r="AF42" s="978"/>
      <c r="AG42" s="715"/>
      <c r="AH42" s="715"/>
      <c r="AI42" s="715"/>
      <c r="AJ42" s="979"/>
      <c r="AK42" s="959"/>
      <c r="AL42" s="956"/>
      <c r="AM42" s="956"/>
      <c r="AN42" s="956"/>
      <c r="AO42" s="956"/>
      <c r="AP42" s="956"/>
      <c r="AQ42" s="956"/>
      <c r="AR42" s="956"/>
      <c r="AS42" s="956"/>
      <c r="AT42" s="956"/>
      <c r="AU42" s="956"/>
      <c r="AV42" s="956"/>
      <c r="AW42" s="956"/>
      <c r="AX42" s="956"/>
      <c r="AY42" s="956"/>
      <c r="AZ42" s="985"/>
      <c r="BA42" s="985"/>
      <c r="BB42" s="985"/>
      <c r="BC42" s="985"/>
      <c r="BD42" s="985"/>
      <c r="BE42" s="957"/>
      <c r="BF42" s="957"/>
      <c r="BG42" s="957"/>
      <c r="BH42" s="957"/>
      <c r="BI42" s="958"/>
      <c r="BJ42" s="56"/>
      <c r="BK42" s="56"/>
      <c r="BL42" s="56"/>
      <c r="BM42" s="56"/>
      <c r="BN42" s="56"/>
      <c r="BO42" s="55"/>
      <c r="BP42" s="55"/>
      <c r="BQ42" s="52">
        <v>36</v>
      </c>
      <c r="BR42" s="72"/>
      <c r="BS42" s="711"/>
      <c r="BT42" s="712"/>
      <c r="BU42" s="712"/>
      <c r="BV42" s="712"/>
      <c r="BW42" s="712"/>
      <c r="BX42" s="712"/>
      <c r="BY42" s="712"/>
      <c r="BZ42" s="712"/>
      <c r="CA42" s="712"/>
      <c r="CB42" s="712"/>
      <c r="CC42" s="712"/>
      <c r="CD42" s="712"/>
      <c r="CE42" s="712"/>
      <c r="CF42" s="712"/>
      <c r="CG42" s="713"/>
      <c r="CH42" s="714"/>
      <c r="CI42" s="715"/>
      <c r="CJ42" s="715"/>
      <c r="CK42" s="715"/>
      <c r="CL42" s="716"/>
      <c r="CM42" s="714"/>
      <c r="CN42" s="715"/>
      <c r="CO42" s="715"/>
      <c r="CP42" s="715"/>
      <c r="CQ42" s="716"/>
      <c r="CR42" s="714"/>
      <c r="CS42" s="715"/>
      <c r="CT42" s="715"/>
      <c r="CU42" s="715"/>
      <c r="CV42" s="716"/>
      <c r="CW42" s="714"/>
      <c r="CX42" s="715"/>
      <c r="CY42" s="715"/>
      <c r="CZ42" s="715"/>
      <c r="DA42" s="716"/>
      <c r="DB42" s="714"/>
      <c r="DC42" s="715"/>
      <c r="DD42" s="715"/>
      <c r="DE42" s="715"/>
      <c r="DF42" s="716"/>
      <c r="DG42" s="714"/>
      <c r="DH42" s="715"/>
      <c r="DI42" s="715"/>
      <c r="DJ42" s="715"/>
      <c r="DK42" s="716"/>
      <c r="DL42" s="714"/>
      <c r="DM42" s="715"/>
      <c r="DN42" s="715"/>
      <c r="DO42" s="715"/>
      <c r="DP42" s="716"/>
      <c r="DQ42" s="714"/>
      <c r="DR42" s="715"/>
      <c r="DS42" s="715"/>
      <c r="DT42" s="715"/>
      <c r="DU42" s="716"/>
      <c r="DV42" s="711"/>
      <c r="DW42" s="712"/>
      <c r="DX42" s="712"/>
      <c r="DY42" s="712"/>
      <c r="DZ42" s="717"/>
      <c r="EA42" s="48"/>
    </row>
    <row r="43" spans="1:131" ht="26.25" customHeight="1" x14ac:dyDescent="0.2">
      <c r="A43" s="52">
        <v>16</v>
      </c>
      <c r="B43" s="711"/>
      <c r="C43" s="712"/>
      <c r="D43" s="712"/>
      <c r="E43" s="712"/>
      <c r="F43" s="712"/>
      <c r="G43" s="712"/>
      <c r="H43" s="712"/>
      <c r="I43" s="712"/>
      <c r="J43" s="712"/>
      <c r="K43" s="712"/>
      <c r="L43" s="712"/>
      <c r="M43" s="712"/>
      <c r="N43" s="712"/>
      <c r="O43" s="712"/>
      <c r="P43" s="713"/>
      <c r="Q43" s="955"/>
      <c r="R43" s="956"/>
      <c r="S43" s="956"/>
      <c r="T43" s="956"/>
      <c r="U43" s="956"/>
      <c r="V43" s="956"/>
      <c r="W43" s="956"/>
      <c r="X43" s="956"/>
      <c r="Y43" s="956"/>
      <c r="Z43" s="956"/>
      <c r="AA43" s="956"/>
      <c r="AB43" s="956"/>
      <c r="AC43" s="956"/>
      <c r="AD43" s="956"/>
      <c r="AE43" s="960"/>
      <c r="AF43" s="978"/>
      <c r="AG43" s="715"/>
      <c r="AH43" s="715"/>
      <c r="AI43" s="715"/>
      <c r="AJ43" s="979"/>
      <c r="AK43" s="959"/>
      <c r="AL43" s="956"/>
      <c r="AM43" s="956"/>
      <c r="AN43" s="956"/>
      <c r="AO43" s="956"/>
      <c r="AP43" s="956"/>
      <c r="AQ43" s="956"/>
      <c r="AR43" s="956"/>
      <c r="AS43" s="956"/>
      <c r="AT43" s="956"/>
      <c r="AU43" s="956"/>
      <c r="AV43" s="956"/>
      <c r="AW43" s="956"/>
      <c r="AX43" s="956"/>
      <c r="AY43" s="956"/>
      <c r="AZ43" s="985"/>
      <c r="BA43" s="985"/>
      <c r="BB43" s="985"/>
      <c r="BC43" s="985"/>
      <c r="BD43" s="985"/>
      <c r="BE43" s="957"/>
      <c r="BF43" s="957"/>
      <c r="BG43" s="957"/>
      <c r="BH43" s="957"/>
      <c r="BI43" s="958"/>
      <c r="BJ43" s="56"/>
      <c r="BK43" s="56"/>
      <c r="BL43" s="56"/>
      <c r="BM43" s="56"/>
      <c r="BN43" s="56"/>
      <c r="BO43" s="55"/>
      <c r="BP43" s="55"/>
      <c r="BQ43" s="52">
        <v>37</v>
      </c>
      <c r="BR43" s="72"/>
      <c r="BS43" s="711"/>
      <c r="BT43" s="712"/>
      <c r="BU43" s="712"/>
      <c r="BV43" s="712"/>
      <c r="BW43" s="712"/>
      <c r="BX43" s="712"/>
      <c r="BY43" s="712"/>
      <c r="BZ43" s="712"/>
      <c r="CA43" s="712"/>
      <c r="CB43" s="712"/>
      <c r="CC43" s="712"/>
      <c r="CD43" s="712"/>
      <c r="CE43" s="712"/>
      <c r="CF43" s="712"/>
      <c r="CG43" s="713"/>
      <c r="CH43" s="714"/>
      <c r="CI43" s="715"/>
      <c r="CJ43" s="715"/>
      <c r="CK43" s="715"/>
      <c r="CL43" s="716"/>
      <c r="CM43" s="714"/>
      <c r="CN43" s="715"/>
      <c r="CO43" s="715"/>
      <c r="CP43" s="715"/>
      <c r="CQ43" s="716"/>
      <c r="CR43" s="714"/>
      <c r="CS43" s="715"/>
      <c r="CT43" s="715"/>
      <c r="CU43" s="715"/>
      <c r="CV43" s="716"/>
      <c r="CW43" s="714"/>
      <c r="CX43" s="715"/>
      <c r="CY43" s="715"/>
      <c r="CZ43" s="715"/>
      <c r="DA43" s="716"/>
      <c r="DB43" s="714"/>
      <c r="DC43" s="715"/>
      <c r="DD43" s="715"/>
      <c r="DE43" s="715"/>
      <c r="DF43" s="716"/>
      <c r="DG43" s="714"/>
      <c r="DH43" s="715"/>
      <c r="DI43" s="715"/>
      <c r="DJ43" s="715"/>
      <c r="DK43" s="716"/>
      <c r="DL43" s="714"/>
      <c r="DM43" s="715"/>
      <c r="DN43" s="715"/>
      <c r="DO43" s="715"/>
      <c r="DP43" s="716"/>
      <c r="DQ43" s="714"/>
      <c r="DR43" s="715"/>
      <c r="DS43" s="715"/>
      <c r="DT43" s="715"/>
      <c r="DU43" s="716"/>
      <c r="DV43" s="711"/>
      <c r="DW43" s="712"/>
      <c r="DX43" s="712"/>
      <c r="DY43" s="712"/>
      <c r="DZ43" s="717"/>
      <c r="EA43" s="48"/>
    </row>
    <row r="44" spans="1:131" ht="26.25" customHeight="1" x14ac:dyDescent="0.2">
      <c r="A44" s="52">
        <v>17</v>
      </c>
      <c r="B44" s="711"/>
      <c r="C44" s="712"/>
      <c r="D44" s="712"/>
      <c r="E44" s="712"/>
      <c r="F44" s="712"/>
      <c r="G44" s="712"/>
      <c r="H44" s="712"/>
      <c r="I44" s="712"/>
      <c r="J44" s="712"/>
      <c r="K44" s="712"/>
      <c r="L44" s="712"/>
      <c r="M44" s="712"/>
      <c r="N44" s="712"/>
      <c r="O44" s="712"/>
      <c r="P44" s="713"/>
      <c r="Q44" s="955"/>
      <c r="R44" s="956"/>
      <c r="S44" s="956"/>
      <c r="T44" s="956"/>
      <c r="U44" s="956"/>
      <c r="V44" s="956"/>
      <c r="W44" s="956"/>
      <c r="X44" s="956"/>
      <c r="Y44" s="956"/>
      <c r="Z44" s="956"/>
      <c r="AA44" s="956"/>
      <c r="AB44" s="956"/>
      <c r="AC44" s="956"/>
      <c r="AD44" s="956"/>
      <c r="AE44" s="960"/>
      <c r="AF44" s="978"/>
      <c r="AG44" s="715"/>
      <c r="AH44" s="715"/>
      <c r="AI44" s="715"/>
      <c r="AJ44" s="979"/>
      <c r="AK44" s="959"/>
      <c r="AL44" s="956"/>
      <c r="AM44" s="956"/>
      <c r="AN44" s="956"/>
      <c r="AO44" s="956"/>
      <c r="AP44" s="956"/>
      <c r="AQ44" s="956"/>
      <c r="AR44" s="956"/>
      <c r="AS44" s="956"/>
      <c r="AT44" s="956"/>
      <c r="AU44" s="956"/>
      <c r="AV44" s="956"/>
      <c r="AW44" s="956"/>
      <c r="AX44" s="956"/>
      <c r="AY44" s="956"/>
      <c r="AZ44" s="985"/>
      <c r="BA44" s="985"/>
      <c r="BB44" s="985"/>
      <c r="BC44" s="985"/>
      <c r="BD44" s="985"/>
      <c r="BE44" s="957"/>
      <c r="BF44" s="957"/>
      <c r="BG44" s="957"/>
      <c r="BH44" s="957"/>
      <c r="BI44" s="958"/>
      <c r="BJ44" s="56"/>
      <c r="BK44" s="56"/>
      <c r="BL44" s="56"/>
      <c r="BM44" s="56"/>
      <c r="BN44" s="56"/>
      <c r="BO44" s="55"/>
      <c r="BP44" s="55"/>
      <c r="BQ44" s="52">
        <v>38</v>
      </c>
      <c r="BR44" s="72"/>
      <c r="BS44" s="711"/>
      <c r="BT44" s="712"/>
      <c r="BU44" s="712"/>
      <c r="BV44" s="712"/>
      <c r="BW44" s="712"/>
      <c r="BX44" s="712"/>
      <c r="BY44" s="712"/>
      <c r="BZ44" s="712"/>
      <c r="CA44" s="712"/>
      <c r="CB44" s="712"/>
      <c r="CC44" s="712"/>
      <c r="CD44" s="712"/>
      <c r="CE44" s="712"/>
      <c r="CF44" s="712"/>
      <c r="CG44" s="713"/>
      <c r="CH44" s="714"/>
      <c r="CI44" s="715"/>
      <c r="CJ44" s="715"/>
      <c r="CK44" s="715"/>
      <c r="CL44" s="716"/>
      <c r="CM44" s="714"/>
      <c r="CN44" s="715"/>
      <c r="CO44" s="715"/>
      <c r="CP44" s="715"/>
      <c r="CQ44" s="716"/>
      <c r="CR44" s="714"/>
      <c r="CS44" s="715"/>
      <c r="CT44" s="715"/>
      <c r="CU44" s="715"/>
      <c r="CV44" s="716"/>
      <c r="CW44" s="714"/>
      <c r="CX44" s="715"/>
      <c r="CY44" s="715"/>
      <c r="CZ44" s="715"/>
      <c r="DA44" s="716"/>
      <c r="DB44" s="714"/>
      <c r="DC44" s="715"/>
      <c r="DD44" s="715"/>
      <c r="DE44" s="715"/>
      <c r="DF44" s="716"/>
      <c r="DG44" s="714"/>
      <c r="DH44" s="715"/>
      <c r="DI44" s="715"/>
      <c r="DJ44" s="715"/>
      <c r="DK44" s="716"/>
      <c r="DL44" s="714"/>
      <c r="DM44" s="715"/>
      <c r="DN44" s="715"/>
      <c r="DO44" s="715"/>
      <c r="DP44" s="716"/>
      <c r="DQ44" s="714"/>
      <c r="DR44" s="715"/>
      <c r="DS44" s="715"/>
      <c r="DT44" s="715"/>
      <c r="DU44" s="716"/>
      <c r="DV44" s="711"/>
      <c r="DW44" s="712"/>
      <c r="DX44" s="712"/>
      <c r="DY44" s="712"/>
      <c r="DZ44" s="717"/>
      <c r="EA44" s="48"/>
    </row>
    <row r="45" spans="1:131" ht="26.25" customHeight="1" x14ac:dyDescent="0.2">
      <c r="A45" s="52">
        <v>18</v>
      </c>
      <c r="B45" s="711"/>
      <c r="C45" s="712"/>
      <c r="D45" s="712"/>
      <c r="E45" s="712"/>
      <c r="F45" s="712"/>
      <c r="G45" s="712"/>
      <c r="H45" s="712"/>
      <c r="I45" s="712"/>
      <c r="J45" s="712"/>
      <c r="K45" s="712"/>
      <c r="L45" s="712"/>
      <c r="M45" s="712"/>
      <c r="N45" s="712"/>
      <c r="O45" s="712"/>
      <c r="P45" s="713"/>
      <c r="Q45" s="955"/>
      <c r="R45" s="956"/>
      <c r="S45" s="956"/>
      <c r="T45" s="956"/>
      <c r="U45" s="956"/>
      <c r="V45" s="956"/>
      <c r="W45" s="956"/>
      <c r="X45" s="956"/>
      <c r="Y45" s="956"/>
      <c r="Z45" s="956"/>
      <c r="AA45" s="956"/>
      <c r="AB45" s="956"/>
      <c r="AC45" s="956"/>
      <c r="AD45" s="956"/>
      <c r="AE45" s="960"/>
      <c r="AF45" s="978"/>
      <c r="AG45" s="715"/>
      <c r="AH45" s="715"/>
      <c r="AI45" s="715"/>
      <c r="AJ45" s="979"/>
      <c r="AK45" s="959"/>
      <c r="AL45" s="956"/>
      <c r="AM45" s="956"/>
      <c r="AN45" s="956"/>
      <c r="AO45" s="956"/>
      <c r="AP45" s="956"/>
      <c r="AQ45" s="956"/>
      <c r="AR45" s="956"/>
      <c r="AS45" s="956"/>
      <c r="AT45" s="956"/>
      <c r="AU45" s="956"/>
      <c r="AV45" s="956"/>
      <c r="AW45" s="956"/>
      <c r="AX45" s="956"/>
      <c r="AY45" s="956"/>
      <c r="AZ45" s="985"/>
      <c r="BA45" s="985"/>
      <c r="BB45" s="985"/>
      <c r="BC45" s="985"/>
      <c r="BD45" s="985"/>
      <c r="BE45" s="957"/>
      <c r="BF45" s="957"/>
      <c r="BG45" s="957"/>
      <c r="BH45" s="957"/>
      <c r="BI45" s="958"/>
      <c r="BJ45" s="56"/>
      <c r="BK45" s="56"/>
      <c r="BL45" s="56"/>
      <c r="BM45" s="56"/>
      <c r="BN45" s="56"/>
      <c r="BO45" s="55"/>
      <c r="BP45" s="55"/>
      <c r="BQ45" s="52">
        <v>39</v>
      </c>
      <c r="BR45" s="72"/>
      <c r="BS45" s="711"/>
      <c r="BT45" s="712"/>
      <c r="BU45" s="712"/>
      <c r="BV45" s="712"/>
      <c r="BW45" s="712"/>
      <c r="BX45" s="712"/>
      <c r="BY45" s="712"/>
      <c r="BZ45" s="712"/>
      <c r="CA45" s="712"/>
      <c r="CB45" s="712"/>
      <c r="CC45" s="712"/>
      <c r="CD45" s="712"/>
      <c r="CE45" s="712"/>
      <c r="CF45" s="712"/>
      <c r="CG45" s="713"/>
      <c r="CH45" s="714"/>
      <c r="CI45" s="715"/>
      <c r="CJ45" s="715"/>
      <c r="CK45" s="715"/>
      <c r="CL45" s="716"/>
      <c r="CM45" s="714"/>
      <c r="CN45" s="715"/>
      <c r="CO45" s="715"/>
      <c r="CP45" s="715"/>
      <c r="CQ45" s="716"/>
      <c r="CR45" s="714"/>
      <c r="CS45" s="715"/>
      <c r="CT45" s="715"/>
      <c r="CU45" s="715"/>
      <c r="CV45" s="716"/>
      <c r="CW45" s="714"/>
      <c r="CX45" s="715"/>
      <c r="CY45" s="715"/>
      <c r="CZ45" s="715"/>
      <c r="DA45" s="716"/>
      <c r="DB45" s="714"/>
      <c r="DC45" s="715"/>
      <c r="DD45" s="715"/>
      <c r="DE45" s="715"/>
      <c r="DF45" s="716"/>
      <c r="DG45" s="714"/>
      <c r="DH45" s="715"/>
      <c r="DI45" s="715"/>
      <c r="DJ45" s="715"/>
      <c r="DK45" s="716"/>
      <c r="DL45" s="714"/>
      <c r="DM45" s="715"/>
      <c r="DN45" s="715"/>
      <c r="DO45" s="715"/>
      <c r="DP45" s="716"/>
      <c r="DQ45" s="714"/>
      <c r="DR45" s="715"/>
      <c r="DS45" s="715"/>
      <c r="DT45" s="715"/>
      <c r="DU45" s="716"/>
      <c r="DV45" s="711"/>
      <c r="DW45" s="712"/>
      <c r="DX45" s="712"/>
      <c r="DY45" s="712"/>
      <c r="DZ45" s="717"/>
      <c r="EA45" s="48"/>
    </row>
    <row r="46" spans="1:131" ht="26.25" customHeight="1" x14ac:dyDescent="0.2">
      <c r="A46" s="52">
        <v>19</v>
      </c>
      <c r="B46" s="711"/>
      <c r="C46" s="712"/>
      <c r="D46" s="712"/>
      <c r="E46" s="712"/>
      <c r="F46" s="712"/>
      <c r="G46" s="712"/>
      <c r="H46" s="712"/>
      <c r="I46" s="712"/>
      <c r="J46" s="712"/>
      <c r="K46" s="712"/>
      <c r="L46" s="712"/>
      <c r="M46" s="712"/>
      <c r="N46" s="712"/>
      <c r="O46" s="712"/>
      <c r="P46" s="713"/>
      <c r="Q46" s="955"/>
      <c r="R46" s="956"/>
      <c r="S46" s="956"/>
      <c r="T46" s="956"/>
      <c r="U46" s="956"/>
      <c r="V46" s="956"/>
      <c r="W46" s="956"/>
      <c r="X46" s="956"/>
      <c r="Y46" s="956"/>
      <c r="Z46" s="956"/>
      <c r="AA46" s="956"/>
      <c r="AB46" s="956"/>
      <c r="AC46" s="956"/>
      <c r="AD46" s="956"/>
      <c r="AE46" s="960"/>
      <c r="AF46" s="978"/>
      <c r="AG46" s="715"/>
      <c r="AH46" s="715"/>
      <c r="AI46" s="715"/>
      <c r="AJ46" s="979"/>
      <c r="AK46" s="959"/>
      <c r="AL46" s="956"/>
      <c r="AM46" s="956"/>
      <c r="AN46" s="956"/>
      <c r="AO46" s="956"/>
      <c r="AP46" s="956"/>
      <c r="AQ46" s="956"/>
      <c r="AR46" s="956"/>
      <c r="AS46" s="956"/>
      <c r="AT46" s="956"/>
      <c r="AU46" s="956"/>
      <c r="AV46" s="956"/>
      <c r="AW46" s="956"/>
      <c r="AX46" s="956"/>
      <c r="AY46" s="956"/>
      <c r="AZ46" s="985"/>
      <c r="BA46" s="985"/>
      <c r="BB46" s="985"/>
      <c r="BC46" s="985"/>
      <c r="BD46" s="985"/>
      <c r="BE46" s="957"/>
      <c r="BF46" s="957"/>
      <c r="BG46" s="957"/>
      <c r="BH46" s="957"/>
      <c r="BI46" s="958"/>
      <c r="BJ46" s="56"/>
      <c r="BK46" s="56"/>
      <c r="BL46" s="56"/>
      <c r="BM46" s="56"/>
      <c r="BN46" s="56"/>
      <c r="BO46" s="55"/>
      <c r="BP46" s="55"/>
      <c r="BQ46" s="52">
        <v>40</v>
      </c>
      <c r="BR46" s="72"/>
      <c r="BS46" s="711"/>
      <c r="BT46" s="712"/>
      <c r="BU46" s="712"/>
      <c r="BV46" s="712"/>
      <c r="BW46" s="712"/>
      <c r="BX46" s="712"/>
      <c r="BY46" s="712"/>
      <c r="BZ46" s="712"/>
      <c r="CA46" s="712"/>
      <c r="CB46" s="712"/>
      <c r="CC46" s="712"/>
      <c r="CD46" s="712"/>
      <c r="CE46" s="712"/>
      <c r="CF46" s="712"/>
      <c r="CG46" s="713"/>
      <c r="CH46" s="714"/>
      <c r="CI46" s="715"/>
      <c r="CJ46" s="715"/>
      <c r="CK46" s="715"/>
      <c r="CL46" s="716"/>
      <c r="CM46" s="714"/>
      <c r="CN46" s="715"/>
      <c r="CO46" s="715"/>
      <c r="CP46" s="715"/>
      <c r="CQ46" s="716"/>
      <c r="CR46" s="714"/>
      <c r="CS46" s="715"/>
      <c r="CT46" s="715"/>
      <c r="CU46" s="715"/>
      <c r="CV46" s="716"/>
      <c r="CW46" s="714"/>
      <c r="CX46" s="715"/>
      <c r="CY46" s="715"/>
      <c r="CZ46" s="715"/>
      <c r="DA46" s="716"/>
      <c r="DB46" s="714"/>
      <c r="DC46" s="715"/>
      <c r="DD46" s="715"/>
      <c r="DE46" s="715"/>
      <c r="DF46" s="716"/>
      <c r="DG46" s="714"/>
      <c r="DH46" s="715"/>
      <c r="DI46" s="715"/>
      <c r="DJ46" s="715"/>
      <c r="DK46" s="716"/>
      <c r="DL46" s="714"/>
      <c r="DM46" s="715"/>
      <c r="DN46" s="715"/>
      <c r="DO46" s="715"/>
      <c r="DP46" s="716"/>
      <c r="DQ46" s="714"/>
      <c r="DR46" s="715"/>
      <c r="DS46" s="715"/>
      <c r="DT46" s="715"/>
      <c r="DU46" s="716"/>
      <c r="DV46" s="711"/>
      <c r="DW46" s="712"/>
      <c r="DX46" s="712"/>
      <c r="DY46" s="712"/>
      <c r="DZ46" s="717"/>
      <c r="EA46" s="48"/>
    </row>
    <row r="47" spans="1:131" ht="26.25" customHeight="1" x14ac:dyDescent="0.2">
      <c r="A47" s="52">
        <v>20</v>
      </c>
      <c r="B47" s="711"/>
      <c r="C47" s="712"/>
      <c r="D47" s="712"/>
      <c r="E47" s="712"/>
      <c r="F47" s="712"/>
      <c r="G47" s="712"/>
      <c r="H47" s="712"/>
      <c r="I47" s="712"/>
      <c r="J47" s="712"/>
      <c r="K47" s="712"/>
      <c r="L47" s="712"/>
      <c r="M47" s="712"/>
      <c r="N47" s="712"/>
      <c r="O47" s="712"/>
      <c r="P47" s="713"/>
      <c r="Q47" s="955"/>
      <c r="R47" s="956"/>
      <c r="S47" s="956"/>
      <c r="T47" s="956"/>
      <c r="U47" s="956"/>
      <c r="V47" s="956"/>
      <c r="W47" s="956"/>
      <c r="X47" s="956"/>
      <c r="Y47" s="956"/>
      <c r="Z47" s="956"/>
      <c r="AA47" s="956"/>
      <c r="AB47" s="956"/>
      <c r="AC47" s="956"/>
      <c r="AD47" s="956"/>
      <c r="AE47" s="960"/>
      <c r="AF47" s="978"/>
      <c r="AG47" s="715"/>
      <c r="AH47" s="715"/>
      <c r="AI47" s="715"/>
      <c r="AJ47" s="979"/>
      <c r="AK47" s="959"/>
      <c r="AL47" s="956"/>
      <c r="AM47" s="956"/>
      <c r="AN47" s="956"/>
      <c r="AO47" s="956"/>
      <c r="AP47" s="956"/>
      <c r="AQ47" s="956"/>
      <c r="AR47" s="956"/>
      <c r="AS47" s="956"/>
      <c r="AT47" s="956"/>
      <c r="AU47" s="956"/>
      <c r="AV47" s="956"/>
      <c r="AW47" s="956"/>
      <c r="AX47" s="956"/>
      <c r="AY47" s="956"/>
      <c r="AZ47" s="985"/>
      <c r="BA47" s="985"/>
      <c r="BB47" s="985"/>
      <c r="BC47" s="985"/>
      <c r="BD47" s="985"/>
      <c r="BE47" s="957"/>
      <c r="BF47" s="957"/>
      <c r="BG47" s="957"/>
      <c r="BH47" s="957"/>
      <c r="BI47" s="958"/>
      <c r="BJ47" s="56"/>
      <c r="BK47" s="56"/>
      <c r="BL47" s="56"/>
      <c r="BM47" s="56"/>
      <c r="BN47" s="56"/>
      <c r="BO47" s="55"/>
      <c r="BP47" s="55"/>
      <c r="BQ47" s="52">
        <v>41</v>
      </c>
      <c r="BR47" s="72"/>
      <c r="BS47" s="711"/>
      <c r="BT47" s="712"/>
      <c r="BU47" s="712"/>
      <c r="BV47" s="712"/>
      <c r="BW47" s="712"/>
      <c r="BX47" s="712"/>
      <c r="BY47" s="712"/>
      <c r="BZ47" s="712"/>
      <c r="CA47" s="712"/>
      <c r="CB47" s="712"/>
      <c r="CC47" s="712"/>
      <c r="CD47" s="712"/>
      <c r="CE47" s="712"/>
      <c r="CF47" s="712"/>
      <c r="CG47" s="713"/>
      <c r="CH47" s="714"/>
      <c r="CI47" s="715"/>
      <c r="CJ47" s="715"/>
      <c r="CK47" s="715"/>
      <c r="CL47" s="716"/>
      <c r="CM47" s="714"/>
      <c r="CN47" s="715"/>
      <c r="CO47" s="715"/>
      <c r="CP47" s="715"/>
      <c r="CQ47" s="716"/>
      <c r="CR47" s="714"/>
      <c r="CS47" s="715"/>
      <c r="CT47" s="715"/>
      <c r="CU47" s="715"/>
      <c r="CV47" s="716"/>
      <c r="CW47" s="714"/>
      <c r="CX47" s="715"/>
      <c r="CY47" s="715"/>
      <c r="CZ47" s="715"/>
      <c r="DA47" s="716"/>
      <c r="DB47" s="714"/>
      <c r="DC47" s="715"/>
      <c r="DD47" s="715"/>
      <c r="DE47" s="715"/>
      <c r="DF47" s="716"/>
      <c r="DG47" s="714"/>
      <c r="DH47" s="715"/>
      <c r="DI47" s="715"/>
      <c r="DJ47" s="715"/>
      <c r="DK47" s="716"/>
      <c r="DL47" s="714"/>
      <c r="DM47" s="715"/>
      <c r="DN47" s="715"/>
      <c r="DO47" s="715"/>
      <c r="DP47" s="716"/>
      <c r="DQ47" s="714"/>
      <c r="DR47" s="715"/>
      <c r="DS47" s="715"/>
      <c r="DT47" s="715"/>
      <c r="DU47" s="716"/>
      <c r="DV47" s="711"/>
      <c r="DW47" s="712"/>
      <c r="DX47" s="712"/>
      <c r="DY47" s="712"/>
      <c r="DZ47" s="717"/>
      <c r="EA47" s="48"/>
    </row>
    <row r="48" spans="1:131" ht="26.25" customHeight="1" x14ac:dyDescent="0.2">
      <c r="A48" s="52">
        <v>21</v>
      </c>
      <c r="B48" s="711"/>
      <c r="C48" s="712"/>
      <c r="D48" s="712"/>
      <c r="E48" s="712"/>
      <c r="F48" s="712"/>
      <c r="G48" s="712"/>
      <c r="H48" s="712"/>
      <c r="I48" s="712"/>
      <c r="J48" s="712"/>
      <c r="K48" s="712"/>
      <c r="L48" s="712"/>
      <c r="M48" s="712"/>
      <c r="N48" s="712"/>
      <c r="O48" s="712"/>
      <c r="P48" s="713"/>
      <c r="Q48" s="955"/>
      <c r="R48" s="956"/>
      <c r="S48" s="956"/>
      <c r="T48" s="956"/>
      <c r="U48" s="956"/>
      <c r="V48" s="956"/>
      <c r="W48" s="956"/>
      <c r="X48" s="956"/>
      <c r="Y48" s="956"/>
      <c r="Z48" s="956"/>
      <c r="AA48" s="956"/>
      <c r="AB48" s="956"/>
      <c r="AC48" s="956"/>
      <c r="AD48" s="956"/>
      <c r="AE48" s="960"/>
      <c r="AF48" s="978"/>
      <c r="AG48" s="715"/>
      <c r="AH48" s="715"/>
      <c r="AI48" s="715"/>
      <c r="AJ48" s="979"/>
      <c r="AK48" s="959"/>
      <c r="AL48" s="956"/>
      <c r="AM48" s="956"/>
      <c r="AN48" s="956"/>
      <c r="AO48" s="956"/>
      <c r="AP48" s="956"/>
      <c r="AQ48" s="956"/>
      <c r="AR48" s="956"/>
      <c r="AS48" s="956"/>
      <c r="AT48" s="956"/>
      <c r="AU48" s="956"/>
      <c r="AV48" s="956"/>
      <c r="AW48" s="956"/>
      <c r="AX48" s="956"/>
      <c r="AY48" s="956"/>
      <c r="AZ48" s="985"/>
      <c r="BA48" s="985"/>
      <c r="BB48" s="985"/>
      <c r="BC48" s="985"/>
      <c r="BD48" s="985"/>
      <c r="BE48" s="957"/>
      <c r="BF48" s="957"/>
      <c r="BG48" s="957"/>
      <c r="BH48" s="957"/>
      <c r="BI48" s="958"/>
      <c r="BJ48" s="56"/>
      <c r="BK48" s="56"/>
      <c r="BL48" s="56"/>
      <c r="BM48" s="56"/>
      <c r="BN48" s="56"/>
      <c r="BO48" s="55"/>
      <c r="BP48" s="55"/>
      <c r="BQ48" s="52">
        <v>42</v>
      </c>
      <c r="BR48" s="72"/>
      <c r="BS48" s="711"/>
      <c r="BT48" s="712"/>
      <c r="BU48" s="712"/>
      <c r="BV48" s="712"/>
      <c r="BW48" s="712"/>
      <c r="BX48" s="712"/>
      <c r="BY48" s="712"/>
      <c r="BZ48" s="712"/>
      <c r="CA48" s="712"/>
      <c r="CB48" s="712"/>
      <c r="CC48" s="712"/>
      <c r="CD48" s="712"/>
      <c r="CE48" s="712"/>
      <c r="CF48" s="712"/>
      <c r="CG48" s="713"/>
      <c r="CH48" s="714"/>
      <c r="CI48" s="715"/>
      <c r="CJ48" s="715"/>
      <c r="CK48" s="715"/>
      <c r="CL48" s="716"/>
      <c r="CM48" s="714"/>
      <c r="CN48" s="715"/>
      <c r="CO48" s="715"/>
      <c r="CP48" s="715"/>
      <c r="CQ48" s="716"/>
      <c r="CR48" s="714"/>
      <c r="CS48" s="715"/>
      <c r="CT48" s="715"/>
      <c r="CU48" s="715"/>
      <c r="CV48" s="716"/>
      <c r="CW48" s="714"/>
      <c r="CX48" s="715"/>
      <c r="CY48" s="715"/>
      <c r="CZ48" s="715"/>
      <c r="DA48" s="716"/>
      <c r="DB48" s="714"/>
      <c r="DC48" s="715"/>
      <c r="DD48" s="715"/>
      <c r="DE48" s="715"/>
      <c r="DF48" s="716"/>
      <c r="DG48" s="714"/>
      <c r="DH48" s="715"/>
      <c r="DI48" s="715"/>
      <c r="DJ48" s="715"/>
      <c r="DK48" s="716"/>
      <c r="DL48" s="714"/>
      <c r="DM48" s="715"/>
      <c r="DN48" s="715"/>
      <c r="DO48" s="715"/>
      <c r="DP48" s="716"/>
      <c r="DQ48" s="714"/>
      <c r="DR48" s="715"/>
      <c r="DS48" s="715"/>
      <c r="DT48" s="715"/>
      <c r="DU48" s="716"/>
      <c r="DV48" s="711"/>
      <c r="DW48" s="712"/>
      <c r="DX48" s="712"/>
      <c r="DY48" s="712"/>
      <c r="DZ48" s="717"/>
      <c r="EA48" s="48"/>
    </row>
    <row r="49" spans="1:131" ht="26.25" customHeight="1" x14ac:dyDescent="0.2">
      <c r="A49" s="52">
        <v>22</v>
      </c>
      <c r="B49" s="711"/>
      <c r="C49" s="712"/>
      <c r="D49" s="712"/>
      <c r="E49" s="712"/>
      <c r="F49" s="712"/>
      <c r="G49" s="712"/>
      <c r="H49" s="712"/>
      <c r="I49" s="712"/>
      <c r="J49" s="712"/>
      <c r="K49" s="712"/>
      <c r="L49" s="712"/>
      <c r="M49" s="712"/>
      <c r="N49" s="712"/>
      <c r="O49" s="712"/>
      <c r="P49" s="713"/>
      <c r="Q49" s="955"/>
      <c r="R49" s="956"/>
      <c r="S49" s="956"/>
      <c r="T49" s="956"/>
      <c r="U49" s="956"/>
      <c r="V49" s="956"/>
      <c r="W49" s="956"/>
      <c r="X49" s="956"/>
      <c r="Y49" s="956"/>
      <c r="Z49" s="956"/>
      <c r="AA49" s="956"/>
      <c r="AB49" s="956"/>
      <c r="AC49" s="956"/>
      <c r="AD49" s="956"/>
      <c r="AE49" s="960"/>
      <c r="AF49" s="978"/>
      <c r="AG49" s="715"/>
      <c r="AH49" s="715"/>
      <c r="AI49" s="715"/>
      <c r="AJ49" s="979"/>
      <c r="AK49" s="959"/>
      <c r="AL49" s="956"/>
      <c r="AM49" s="956"/>
      <c r="AN49" s="956"/>
      <c r="AO49" s="956"/>
      <c r="AP49" s="956"/>
      <c r="AQ49" s="956"/>
      <c r="AR49" s="956"/>
      <c r="AS49" s="956"/>
      <c r="AT49" s="956"/>
      <c r="AU49" s="956"/>
      <c r="AV49" s="956"/>
      <c r="AW49" s="956"/>
      <c r="AX49" s="956"/>
      <c r="AY49" s="956"/>
      <c r="AZ49" s="985"/>
      <c r="BA49" s="985"/>
      <c r="BB49" s="985"/>
      <c r="BC49" s="985"/>
      <c r="BD49" s="985"/>
      <c r="BE49" s="957"/>
      <c r="BF49" s="957"/>
      <c r="BG49" s="957"/>
      <c r="BH49" s="957"/>
      <c r="BI49" s="958"/>
      <c r="BJ49" s="56"/>
      <c r="BK49" s="56"/>
      <c r="BL49" s="56"/>
      <c r="BM49" s="56"/>
      <c r="BN49" s="56"/>
      <c r="BO49" s="55"/>
      <c r="BP49" s="55"/>
      <c r="BQ49" s="52">
        <v>43</v>
      </c>
      <c r="BR49" s="72"/>
      <c r="BS49" s="711"/>
      <c r="BT49" s="712"/>
      <c r="BU49" s="712"/>
      <c r="BV49" s="712"/>
      <c r="BW49" s="712"/>
      <c r="BX49" s="712"/>
      <c r="BY49" s="712"/>
      <c r="BZ49" s="712"/>
      <c r="CA49" s="712"/>
      <c r="CB49" s="712"/>
      <c r="CC49" s="712"/>
      <c r="CD49" s="712"/>
      <c r="CE49" s="712"/>
      <c r="CF49" s="712"/>
      <c r="CG49" s="713"/>
      <c r="CH49" s="714"/>
      <c r="CI49" s="715"/>
      <c r="CJ49" s="715"/>
      <c r="CK49" s="715"/>
      <c r="CL49" s="716"/>
      <c r="CM49" s="714"/>
      <c r="CN49" s="715"/>
      <c r="CO49" s="715"/>
      <c r="CP49" s="715"/>
      <c r="CQ49" s="716"/>
      <c r="CR49" s="714"/>
      <c r="CS49" s="715"/>
      <c r="CT49" s="715"/>
      <c r="CU49" s="715"/>
      <c r="CV49" s="716"/>
      <c r="CW49" s="714"/>
      <c r="CX49" s="715"/>
      <c r="CY49" s="715"/>
      <c r="CZ49" s="715"/>
      <c r="DA49" s="716"/>
      <c r="DB49" s="714"/>
      <c r="DC49" s="715"/>
      <c r="DD49" s="715"/>
      <c r="DE49" s="715"/>
      <c r="DF49" s="716"/>
      <c r="DG49" s="714"/>
      <c r="DH49" s="715"/>
      <c r="DI49" s="715"/>
      <c r="DJ49" s="715"/>
      <c r="DK49" s="716"/>
      <c r="DL49" s="714"/>
      <c r="DM49" s="715"/>
      <c r="DN49" s="715"/>
      <c r="DO49" s="715"/>
      <c r="DP49" s="716"/>
      <c r="DQ49" s="714"/>
      <c r="DR49" s="715"/>
      <c r="DS49" s="715"/>
      <c r="DT49" s="715"/>
      <c r="DU49" s="716"/>
      <c r="DV49" s="711"/>
      <c r="DW49" s="712"/>
      <c r="DX49" s="712"/>
      <c r="DY49" s="712"/>
      <c r="DZ49" s="717"/>
      <c r="EA49" s="48"/>
    </row>
    <row r="50" spans="1:131" ht="26.25" customHeight="1" x14ac:dyDescent="0.2">
      <c r="A50" s="52">
        <v>23</v>
      </c>
      <c r="B50" s="711"/>
      <c r="C50" s="712"/>
      <c r="D50" s="712"/>
      <c r="E50" s="712"/>
      <c r="F50" s="712"/>
      <c r="G50" s="712"/>
      <c r="H50" s="712"/>
      <c r="I50" s="712"/>
      <c r="J50" s="712"/>
      <c r="K50" s="712"/>
      <c r="L50" s="712"/>
      <c r="M50" s="712"/>
      <c r="N50" s="712"/>
      <c r="O50" s="712"/>
      <c r="P50" s="713"/>
      <c r="Q50" s="975"/>
      <c r="R50" s="976"/>
      <c r="S50" s="976"/>
      <c r="T50" s="976"/>
      <c r="U50" s="976"/>
      <c r="V50" s="976"/>
      <c r="W50" s="976"/>
      <c r="X50" s="976"/>
      <c r="Y50" s="976"/>
      <c r="Z50" s="976"/>
      <c r="AA50" s="976"/>
      <c r="AB50" s="976"/>
      <c r="AC50" s="976"/>
      <c r="AD50" s="976"/>
      <c r="AE50" s="977"/>
      <c r="AF50" s="978"/>
      <c r="AG50" s="715"/>
      <c r="AH50" s="715"/>
      <c r="AI50" s="715"/>
      <c r="AJ50" s="979"/>
      <c r="AK50" s="980"/>
      <c r="AL50" s="976"/>
      <c r="AM50" s="976"/>
      <c r="AN50" s="976"/>
      <c r="AO50" s="976"/>
      <c r="AP50" s="976"/>
      <c r="AQ50" s="976"/>
      <c r="AR50" s="976"/>
      <c r="AS50" s="976"/>
      <c r="AT50" s="976"/>
      <c r="AU50" s="976"/>
      <c r="AV50" s="976"/>
      <c r="AW50" s="976"/>
      <c r="AX50" s="976"/>
      <c r="AY50" s="976"/>
      <c r="AZ50" s="981"/>
      <c r="BA50" s="981"/>
      <c r="BB50" s="981"/>
      <c r="BC50" s="981"/>
      <c r="BD50" s="981"/>
      <c r="BE50" s="957"/>
      <c r="BF50" s="957"/>
      <c r="BG50" s="957"/>
      <c r="BH50" s="957"/>
      <c r="BI50" s="958"/>
      <c r="BJ50" s="56"/>
      <c r="BK50" s="56"/>
      <c r="BL50" s="56"/>
      <c r="BM50" s="56"/>
      <c r="BN50" s="56"/>
      <c r="BO50" s="55"/>
      <c r="BP50" s="55"/>
      <c r="BQ50" s="52">
        <v>44</v>
      </c>
      <c r="BR50" s="72"/>
      <c r="BS50" s="711"/>
      <c r="BT50" s="712"/>
      <c r="BU50" s="712"/>
      <c r="BV50" s="712"/>
      <c r="BW50" s="712"/>
      <c r="BX50" s="712"/>
      <c r="BY50" s="712"/>
      <c r="BZ50" s="712"/>
      <c r="CA50" s="712"/>
      <c r="CB50" s="712"/>
      <c r="CC50" s="712"/>
      <c r="CD50" s="712"/>
      <c r="CE50" s="712"/>
      <c r="CF50" s="712"/>
      <c r="CG50" s="713"/>
      <c r="CH50" s="714"/>
      <c r="CI50" s="715"/>
      <c r="CJ50" s="715"/>
      <c r="CK50" s="715"/>
      <c r="CL50" s="716"/>
      <c r="CM50" s="714"/>
      <c r="CN50" s="715"/>
      <c r="CO50" s="715"/>
      <c r="CP50" s="715"/>
      <c r="CQ50" s="716"/>
      <c r="CR50" s="714"/>
      <c r="CS50" s="715"/>
      <c r="CT50" s="715"/>
      <c r="CU50" s="715"/>
      <c r="CV50" s="716"/>
      <c r="CW50" s="714"/>
      <c r="CX50" s="715"/>
      <c r="CY50" s="715"/>
      <c r="CZ50" s="715"/>
      <c r="DA50" s="716"/>
      <c r="DB50" s="714"/>
      <c r="DC50" s="715"/>
      <c r="DD50" s="715"/>
      <c r="DE50" s="715"/>
      <c r="DF50" s="716"/>
      <c r="DG50" s="714"/>
      <c r="DH50" s="715"/>
      <c r="DI50" s="715"/>
      <c r="DJ50" s="715"/>
      <c r="DK50" s="716"/>
      <c r="DL50" s="714"/>
      <c r="DM50" s="715"/>
      <c r="DN50" s="715"/>
      <c r="DO50" s="715"/>
      <c r="DP50" s="716"/>
      <c r="DQ50" s="714"/>
      <c r="DR50" s="715"/>
      <c r="DS50" s="715"/>
      <c r="DT50" s="715"/>
      <c r="DU50" s="716"/>
      <c r="DV50" s="711"/>
      <c r="DW50" s="712"/>
      <c r="DX50" s="712"/>
      <c r="DY50" s="712"/>
      <c r="DZ50" s="717"/>
      <c r="EA50" s="48"/>
    </row>
    <row r="51" spans="1:131" ht="26.25" customHeight="1" x14ac:dyDescent="0.2">
      <c r="A51" s="52">
        <v>24</v>
      </c>
      <c r="B51" s="711"/>
      <c r="C51" s="712"/>
      <c r="D51" s="712"/>
      <c r="E51" s="712"/>
      <c r="F51" s="712"/>
      <c r="G51" s="712"/>
      <c r="H51" s="712"/>
      <c r="I51" s="712"/>
      <c r="J51" s="712"/>
      <c r="K51" s="712"/>
      <c r="L51" s="712"/>
      <c r="M51" s="712"/>
      <c r="N51" s="712"/>
      <c r="O51" s="712"/>
      <c r="P51" s="713"/>
      <c r="Q51" s="975"/>
      <c r="R51" s="976"/>
      <c r="S51" s="976"/>
      <c r="T51" s="976"/>
      <c r="U51" s="976"/>
      <c r="V51" s="976"/>
      <c r="W51" s="976"/>
      <c r="X51" s="976"/>
      <c r="Y51" s="976"/>
      <c r="Z51" s="976"/>
      <c r="AA51" s="976"/>
      <c r="AB51" s="976"/>
      <c r="AC51" s="976"/>
      <c r="AD51" s="976"/>
      <c r="AE51" s="977"/>
      <c r="AF51" s="978"/>
      <c r="AG51" s="715"/>
      <c r="AH51" s="715"/>
      <c r="AI51" s="715"/>
      <c r="AJ51" s="979"/>
      <c r="AK51" s="980"/>
      <c r="AL51" s="976"/>
      <c r="AM51" s="976"/>
      <c r="AN51" s="976"/>
      <c r="AO51" s="976"/>
      <c r="AP51" s="976"/>
      <c r="AQ51" s="976"/>
      <c r="AR51" s="976"/>
      <c r="AS51" s="976"/>
      <c r="AT51" s="976"/>
      <c r="AU51" s="976"/>
      <c r="AV51" s="976"/>
      <c r="AW51" s="976"/>
      <c r="AX51" s="976"/>
      <c r="AY51" s="976"/>
      <c r="AZ51" s="981"/>
      <c r="BA51" s="981"/>
      <c r="BB51" s="981"/>
      <c r="BC51" s="981"/>
      <c r="BD51" s="981"/>
      <c r="BE51" s="957"/>
      <c r="BF51" s="957"/>
      <c r="BG51" s="957"/>
      <c r="BH51" s="957"/>
      <c r="BI51" s="958"/>
      <c r="BJ51" s="56"/>
      <c r="BK51" s="56"/>
      <c r="BL51" s="56"/>
      <c r="BM51" s="56"/>
      <c r="BN51" s="56"/>
      <c r="BO51" s="55"/>
      <c r="BP51" s="55"/>
      <c r="BQ51" s="52">
        <v>45</v>
      </c>
      <c r="BR51" s="72"/>
      <c r="BS51" s="711"/>
      <c r="BT51" s="712"/>
      <c r="BU51" s="712"/>
      <c r="BV51" s="712"/>
      <c r="BW51" s="712"/>
      <c r="BX51" s="712"/>
      <c r="BY51" s="712"/>
      <c r="BZ51" s="712"/>
      <c r="CA51" s="712"/>
      <c r="CB51" s="712"/>
      <c r="CC51" s="712"/>
      <c r="CD51" s="712"/>
      <c r="CE51" s="712"/>
      <c r="CF51" s="712"/>
      <c r="CG51" s="713"/>
      <c r="CH51" s="714"/>
      <c r="CI51" s="715"/>
      <c r="CJ51" s="715"/>
      <c r="CK51" s="715"/>
      <c r="CL51" s="716"/>
      <c r="CM51" s="714"/>
      <c r="CN51" s="715"/>
      <c r="CO51" s="715"/>
      <c r="CP51" s="715"/>
      <c r="CQ51" s="716"/>
      <c r="CR51" s="714"/>
      <c r="CS51" s="715"/>
      <c r="CT51" s="715"/>
      <c r="CU51" s="715"/>
      <c r="CV51" s="716"/>
      <c r="CW51" s="714"/>
      <c r="CX51" s="715"/>
      <c r="CY51" s="715"/>
      <c r="CZ51" s="715"/>
      <c r="DA51" s="716"/>
      <c r="DB51" s="714"/>
      <c r="DC51" s="715"/>
      <c r="DD51" s="715"/>
      <c r="DE51" s="715"/>
      <c r="DF51" s="716"/>
      <c r="DG51" s="714"/>
      <c r="DH51" s="715"/>
      <c r="DI51" s="715"/>
      <c r="DJ51" s="715"/>
      <c r="DK51" s="716"/>
      <c r="DL51" s="714"/>
      <c r="DM51" s="715"/>
      <c r="DN51" s="715"/>
      <c r="DO51" s="715"/>
      <c r="DP51" s="716"/>
      <c r="DQ51" s="714"/>
      <c r="DR51" s="715"/>
      <c r="DS51" s="715"/>
      <c r="DT51" s="715"/>
      <c r="DU51" s="716"/>
      <c r="DV51" s="711"/>
      <c r="DW51" s="712"/>
      <c r="DX51" s="712"/>
      <c r="DY51" s="712"/>
      <c r="DZ51" s="717"/>
      <c r="EA51" s="48"/>
    </row>
    <row r="52" spans="1:131" ht="26.25" customHeight="1" x14ac:dyDescent="0.2">
      <c r="A52" s="52">
        <v>25</v>
      </c>
      <c r="B52" s="711"/>
      <c r="C52" s="712"/>
      <c r="D52" s="712"/>
      <c r="E52" s="712"/>
      <c r="F52" s="712"/>
      <c r="G52" s="712"/>
      <c r="H52" s="712"/>
      <c r="I52" s="712"/>
      <c r="J52" s="712"/>
      <c r="K52" s="712"/>
      <c r="L52" s="712"/>
      <c r="M52" s="712"/>
      <c r="N52" s="712"/>
      <c r="O52" s="712"/>
      <c r="P52" s="713"/>
      <c r="Q52" s="975"/>
      <c r="R52" s="976"/>
      <c r="S52" s="976"/>
      <c r="T52" s="976"/>
      <c r="U52" s="976"/>
      <c r="V52" s="976"/>
      <c r="W52" s="976"/>
      <c r="X52" s="976"/>
      <c r="Y52" s="976"/>
      <c r="Z52" s="976"/>
      <c r="AA52" s="976"/>
      <c r="AB52" s="976"/>
      <c r="AC52" s="976"/>
      <c r="AD52" s="976"/>
      <c r="AE52" s="977"/>
      <c r="AF52" s="978"/>
      <c r="AG52" s="715"/>
      <c r="AH52" s="715"/>
      <c r="AI52" s="715"/>
      <c r="AJ52" s="979"/>
      <c r="AK52" s="980"/>
      <c r="AL52" s="976"/>
      <c r="AM52" s="976"/>
      <c r="AN52" s="976"/>
      <c r="AO52" s="976"/>
      <c r="AP52" s="976"/>
      <c r="AQ52" s="976"/>
      <c r="AR52" s="976"/>
      <c r="AS52" s="976"/>
      <c r="AT52" s="976"/>
      <c r="AU52" s="976"/>
      <c r="AV52" s="976"/>
      <c r="AW52" s="976"/>
      <c r="AX52" s="976"/>
      <c r="AY52" s="976"/>
      <c r="AZ52" s="981"/>
      <c r="BA52" s="981"/>
      <c r="BB52" s="981"/>
      <c r="BC52" s="981"/>
      <c r="BD52" s="981"/>
      <c r="BE52" s="957"/>
      <c r="BF52" s="957"/>
      <c r="BG52" s="957"/>
      <c r="BH52" s="957"/>
      <c r="BI52" s="958"/>
      <c r="BJ52" s="56"/>
      <c r="BK52" s="56"/>
      <c r="BL52" s="56"/>
      <c r="BM52" s="56"/>
      <c r="BN52" s="56"/>
      <c r="BO52" s="55"/>
      <c r="BP52" s="55"/>
      <c r="BQ52" s="52">
        <v>46</v>
      </c>
      <c r="BR52" s="72"/>
      <c r="BS52" s="711"/>
      <c r="BT52" s="712"/>
      <c r="BU52" s="712"/>
      <c r="BV52" s="712"/>
      <c r="BW52" s="712"/>
      <c r="BX52" s="712"/>
      <c r="BY52" s="712"/>
      <c r="BZ52" s="712"/>
      <c r="CA52" s="712"/>
      <c r="CB52" s="712"/>
      <c r="CC52" s="712"/>
      <c r="CD52" s="712"/>
      <c r="CE52" s="712"/>
      <c r="CF52" s="712"/>
      <c r="CG52" s="713"/>
      <c r="CH52" s="714"/>
      <c r="CI52" s="715"/>
      <c r="CJ52" s="715"/>
      <c r="CK52" s="715"/>
      <c r="CL52" s="716"/>
      <c r="CM52" s="714"/>
      <c r="CN52" s="715"/>
      <c r="CO52" s="715"/>
      <c r="CP52" s="715"/>
      <c r="CQ52" s="716"/>
      <c r="CR52" s="714"/>
      <c r="CS52" s="715"/>
      <c r="CT52" s="715"/>
      <c r="CU52" s="715"/>
      <c r="CV52" s="716"/>
      <c r="CW52" s="714"/>
      <c r="CX52" s="715"/>
      <c r="CY52" s="715"/>
      <c r="CZ52" s="715"/>
      <c r="DA52" s="716"/>
      <c r="DB52" s="714"/>
      <c r="DC52" s="715"/>
      <c r="DD52" s="715"/>
      <c r="DE52" s="715"/>
      <c r="DF52" s="716"/>
      <c r="DG52" s="714"/>
      <c r="DH52" s="715"/>
      <c r="DI52" s="715"/>
      <c r="DJ52" s="715"/>
      <c r="DK52" s="716"/>
      <c r="DL52" s="714"/>
      <c r="DM52" s="715"/>
      <c r="DN52" s="715"/>
      <c r="DO52" s="715"/>
      <c r="DP52" s="716"/>
      <c r="DQ52" s="714"/>
      <c r="DR52" s="715"/>
      <c r="DS52" s="715"/>
      <c r="DT52" s="715"/>
      <c r="DU52" s="716"/>
      <c r="DV52" s="711"/>
      <c r="DW52" s="712"/>
      <c r="DX52" s="712"/>
      <c r="DY52" s="712"/>
      <c r="DZ52" s="717"/>
      <c r="EA52" s="48"/>
    </row>
    <row r="53" spans="1:131" ht="26.25" customHeight="1" x14ac:dyDescent="0.2">
      <c r="A53" s="52">
        <v>26</v>
      </c>
      <c r="B53" s="711"/>
      <c r="C53" s="712"/>
      <c r="D53" s="712"/>
      <c r="E53" s="712"/>
      <c r="F53" s="712"/>
      <c r="G53" s="712"/>
      <c r="H53" s="712"/>
      <c r="I53" s="712"/>
      <c r="J53" s="712"/>
      <c r="K53" s="712"/>
      <c r="L53" s="712"/>
      <c r="M53" s="712"/>
      <c r="N53" s="712"/>
      <c r="O53" s="712"/>
      <c r="P53" s="713"/>
      <c r="Q53" s="975"/>
      <c r="R53" s="976"/>
      <c r="S53" s="976"/>
      <c r="T53" s="976"/>
      <c r="U53" s="976"/>
      <c r="V53" s="976"/>
      <c r="W53" s="976"/>
      <c r="X53" s="976"/>
      <c r="Y53" s="976"/>
      <c r="Z53" s="976"/>
      <c r="AA53" s="976"/>
      <c r="AB53" s="976"/>
      <c r="AC53" s="976"/>
      <c r="AD53" s="976"/>
      <c r="AE53" s="977"/>
      <c r="AF53" s="978"/>
      <c r="AG53" s="715"/>
      <c r="AH53" s="715"/>
      <c r="AI53" s="715"/>
      <c r="AJ53" s="979"/>
      <c r="AK53" s="980"/>
      <c r="AL53" s="976"/>
      <c r="AM53" s="976"/>
      <c r="AN53" s="976"/>
      <c r="AO53" s="976"/>
      <c r="AP53" s="976"/>
      <c r="AQ53" s="976"/>
      <c r="AR53" s="976"/>
      <c r="AS53" s="976"/>
      <c r="AT53" s="976"/>
      <c r="AU53" s="976"/>
      <c r="AV53" s="976"/>
      <c r="AW53" s="976"/>
      <c r="AX53" s="976"/>
      <c r="AY53" s="976"/>
      <c r="AZ53" s="981"/>
      <c r="BA53" s="981"/>
      <c r="BB53" s="981"/>
      <c r="BC53" s="981"/>
      <c r="BD53" s="981"/>
      <c r="BE53" s="957"/>
      <c r="BF53" s="957"/>
      <c r="BG53" s="957"/>
      <c r="BH53" s="957"/>
      <c r="BI53" s="958"/>
      <c r="BJ53" s="56"/>
      <c r="BK53" s="56"/>
      <c r="BL53" s="56"/>
      <c r="BM53" s="56"/>
      <c r="BN53" s="56"/>
      <c r="BO53" s="55"/>
      <c r="BP53" s="55"/>
      <c r="BQ53" s="52">
        <v>47</v>
      </c>
      <c r="BR53" s="72"/>
      <c r="BS53" s="711"/>
      <c r="BT53" s="712"/>
      <c r="BU53" s="712"/>
      <c r="BV53" s="712"/>
      <c r="BW53" s="712"/>
      <c r="BX53" s="712"/>
      <c r="BY53" s="712"/>
      <c r="BZ53" s="712"/>
      <c r="CA53" s="712"/>
      <c r="CB53" s="712"/>
      <c r="CC53" s="712"/>
      <c r="CD53" s="712"/>
      <c r="CE53" s="712"/>
      <c r="CF53" s="712"/>
      <c r="CG53" s="713"/>
      <c r="CH53" s="714"/>
      <c r="CI53" s="715"/>
      <c r="CJ53" s="715"/>
      <c r="CK53" s="715"/>
      <c r="CL53" s="716"/>
      <c r="CM53" s="714"/>
      <c r="CN53" s="715"/>
      <c r="CO53" s="715"/>
      <c r="CP53" s="715"/>
      <c r="CQ53" s="716"/>
      <c r="CR53" s="714"/>
      <c r="CS53" s="715"/>
      <c r="CT53" s="715"/>
      <c r="CU53" s="715"/>
      <c r="CV53" s="716"/>
      <c r="CW53" s="714"/>
      <c r="CX53" s="715"/>
      <c r="CY53" s="715"/>
      <c r="CZ53" s="715"/>
      <c r="DA53" s="716"/>
      <c r="DB53" s="714"/>
      <c r="DC53" s="715"/>
      <c r="DD53" s="715"/>
      <c r="DE53" s="715"/>
      <c r="DF53" s="716"/>
      <c r="DG53" s="714"/>
      <c r="DH53" s="715"/>
      <c r="DI53" s="715"/>
      <c r="DJ53" s="715"/>
      <c r="DK53" s="716"/>
      <c r="DL53" s="714"/>
      <c r="DM53" s="715"/>
      <c r="DN53" s="715"/>
      <c r="DO53" s="715"/>
      <c r="DP53" s="716"/>
      <c r="DQ53" s="714"/>
      <c r="DR53" s="715"/>
      <c r="DS53" s="715"/>
      <c r="DT53" s="715"/>
      <c r="DU53" s="716"/>
      <c r="DV53" s="711"/>
      <c r="DW53" s="712"/>
      <c r="DX53" s="712"/>
      <c r="DY53" s="712"/>
      <c r="DZ53" s="717"/>
      <c r="EA53" s="48"/>
    </row>
    <row r="54" spans="1:131" ht="26.25" customHeight="1" x14ac:dyDescent="0.2">
      <c r="A54" s="52">
        <v>27</v>
      </c>
      <c r="B54" s="711"/>
      <c r="C54" s="712"/>
      <c r="D54" s="712"/>
      <c r="E54" s="712"/>
      <c r="F54" s="712"/>
      <c r="G54" s="712"/>
      <c r="H54" s="712"/>
      <c r="I54" s="712"/>
      <c r="J54" s="712"/>
      <c r="K54" s="712"/>
      <c r="L54" s="712"/>
      <c r="M54" s="712"/>
      <c r="N54" s="712"/>
      <c r="O54" s="712"/>
      <c r="P54" s="713"/>
      <c r="Q54" s="975"/>
      <c r="R54" s="976"/>
      <c r="S54" s="976"/>
      <c r="T54" s="976"/>
      <c r="U54" s="976"/>
      <c r="V54" s="976"/>
      <c r="W54" s="976"/>
      <c r="X54" s="976"/>
      <c r="Y54" s="976"/>
      <c r="Z54" s="976"/>
      <c r="AA54" s="976"/>
      <c r="AB54" s="976"/>
      <c r="AC54" s="976"/>
      <c r="AD54" s="976"/>
      <c r="AE54" s="977"/>
      <c r="AF54" s="978"/>
      <c r="AG54" s="715"/>
      <c r="AH54" s="715"/>
      <c r="AI54" s="715"/>
      <c r="AJ54" s="979"/>
      <c r="AK54" s="980"/>
      <c r="AL54" s="976"/>
      <c r="AM54" s="976"/>
      <c r="AN54" s="976"/>
      <c r="AO54" s="976"/>
      <c r="AP54" s="976"/>
      <c r="AQ54" s="976"/>
      <c r="AR54" s="976"/>
      <c r="AS54" s="976"/>
      <c r="AT54" s="976"/>
      <c r="AU54" s="976"/>
      <c r="AV54" s="976"/>
      <c r="AW54" s="976"/>
      <c r="AX54" s="976"/>
      <c r="AY54" s="976"/>
      <c r="AZ54" s="981"/>
      <c r="BA54" s="981"/>
      <c r="BB54" s="981"/>
      <c r="BC54" s="981"/>
      <c r="BD54" s="981"/>
      <c r="BE54" s="957"/>
      <c r="BF54" s="957"/>
      <c r="BG54" s="957"/>
      <c r="BH54" s="957"/>
      <c r="BI54" s="958"/>
      <c r="BJ54" s="56"/>
      <c r="BK54" s="56"/>
      <c r="BL54" s="56"/>
      <c r="BM54" s="56"/>
      <c r="BN54" s="56"/>
      <c r="BO54" s="55"/>
      <c r="BP54" s="55"/>
      <c r="BQ54" s="52">
        <v>48</v>
      </c>
      <c r="BR54" s="72"/>
      <c r="BS54" s="711"/>
      <c r="BT54" s="712"/>
      <c r="BU54" s="712"/>
      <c r="BV54" s="712"/>
      <c r="BW54" s="712"/>
      <c r="BX54" s="712"/>
      <c r="BY54" s="712"/>
      <c r="BZ54" s="712"/>
      <c r="CA54" s="712"/>
      <c r="CB54" s="712"/>
      <c r="CC54" s="712"/>
      <c r="CD54" s="712"/>
      <c r="CE54" s="712"/>
      <c r="CF54" s="712"/>
      <c r="CG54" s="713"/>
      <c r="CH54" s="714"/>
      <c r="CI54" s="715"/>
      <c r="CJ54" s="715"/>
      <c r="CK54" s="715"/>
      <c r="CL54" s="716"/>
      <c r="CM54" s="714"/>
      <c r="CN54" s="715"/>
      <c r="CO54" s="715"/>
      <c r="CP54" s="715"/>
      <c r="CQ54" s="716"/>
      <c r="CR54" s="714"/>
      <c r="CS54" s="715"/>
      <c r="CT54" s="715"/>
      <c r="CU54" s="715"/>
      <c r="CV54" s="716"/>
      <c r="CW54" s="714"/>
      <c r="CX54" s="715"/>
      <c r="CY54" s="715"/>
      <c r="CZ54" s="715"/>
      <c r="DA54" s="716"/>
      <c r="DB54" s="714"/>
      <c r="DC54" s="715"/>
      <c r="DD54" s="715"/>
      <c r="DE54" s="715"/>
      <c r="DF54" s="716"/>
      <c r="DG54" s="714"/>
      <c r="DH54" s="715"/>
      <c r="DI54" s="715"/>
      <c r="DJ54" s="715"/>
      <c r="DK54" s="716"/>
      <c r="DL54" s="714"/>
      <c r="DM54" s="715"/>
      <c r="DN54" s="715"/>
      <c r="DO54" s="715"/>
      <c r="DP54" s="716"/>
      <c r="DQ54" s="714"/>
      <c r="DR54" s="715"/>
      <c r="DS54" s="715"/>
      <c r="DT54" s="715"/>
      <c r="DU54" s="716"/>
      <c r="DV54" s="711"/>
      <c r="DW54" s="712"/>
      <c r="DX54" s="712"/>
      <c r="DY54" s="712"/>
      <c r="DZ54" s="717"/>
      <c r="EA54" s="48"/>
    </row>
    <row r="55" spans="1:131" ht="26.25" customHeight="1" x14ac:dyDescent="0.2">
      <c r="A55" s="52">
        <v>28</v>
      </c>
      <c r="B55" s="711"/>
      <c r="C55" s="712"/>
      <c r="D55" s="712"/>
      <c r="E55" s="712"/>
      <c r="F55" s="712"/>
      <c r="G55" s="712"/>
      <c r="H55" s="712"/>
      <c r="I55" s="712"/>
      <c r="J55" s="712"/>
      <c r="K55" s="712"/>
      <c r="L55" s="712"/>
      <c r="M55" s="712"/>
      <c r="N55" s="712"/>
      <c r="O55" s="712"/>
      <c r="P55" s="713"/>
      <c r="Q55" s="975"/>
      <c r="R55" s="976"/>
      <c r="S55" s="976"/>
      <c r="T55" s="976"/>
      <c r="U55" s="976"/>
      <c r="V55" s="976"/>
      <c r="W55" s="976"/>
      <c r="X55" s="976"/>
      <c r="Y55" s="976"/>
      <c r="Z55" s="976"/>
      <c r="AA55" s="976"/>
      <c r="AB55" s="976"/>
      <c r="AC55" s="976"/>
      <c r="AD55" s="976"/>
      <c r="AE55" s="977"/>
      <c r="AF55" s="978"/>
      <c r="AG55" s="715"/>
      <c r="AH55" s="715"/>
      <c r="AI55" s="715"/>
      <c r="AJ55" s="979"/>
      <c r="AK55" s="980"/>
      <c r="AL55" s="976"/>
      <c r="AM55" s="976"/>
      <c r="AN55" s="976"/>
      <c r="AO55" s="976"/>
      <c r="AP55" s="976"/>
      <c r="AQ55" s="976"/>
      <c r="AR55" s="976"/>
      <c r="AS55" s="976"/>
      <c r="AT55" s="976"/>
      <c r="AU55" s="976"/>
      <c r="AV55" s="976"/>
      <c r="AW55" s="976"/>
      <c r="AX55" s="976"/>
      <c r="AY55" s="976"/>
      <c r="AZ55" s="981"/>
      <c r="BA55" s="981"/>
      <c r="BB55" s="981"/>
      <c r="BC55" s="981"/>
      <c r="BD55" s="981"/>
      <c r="BE55" s="957"/>
      <c r="BF55" s="957"/>
      <c r="BG55" s="957"/>
      <c r="BH55" s="957"/>
      <c r="BI55" s="958"/>
      <c r="BJ55" s="56"/>
      <c r="BK55" s="56"/>
      <c r="BL55" s="56"/>
      <c r="BM55" s="56"/>
      <c r="BN55" s="56"/>
      <c r="BO55" s="55"/>
      <c r="BP55" s="55"/>
      <c r="BQ55" s="52">
        <v>49</v>
      </c>
      <c r="BR55" s="72"/>
      <c r="BS55" s="711"/>
      <c r="BT55" s="712"/>
      <c r="BU55" s="712"/>
      <c r="BV55" s="712"/>
      <c r="BW55" s="712"/>
      <c r="BX55" s="712"/>
      <c r="BY55" s="712"/>
      <c r="BZ55" s="712"/>
      <c r="CA55" s="712"/>
      <c r="CB55" s="712"/>
      <c r="CC55" s="712"/>
      <c r="CD55" s="712"/>
      <c r="CE55" s="712"/>
      <c r="CF55" s="712"/>
      <c r="CG55" s="713"/>
      <c r="CH55" s="714"/>
      <c r="CI55" s="715"/>
      <c r="CJ55" s="715"/>
      <c r="CK55" s="715"/>
      <c r="CL55" s="716"/>
      <c r="CM55" s="714"/>
      <c r="CN55" s="715"/>
      <c r="CO55" s="715"/>
      <c r="CP55" s="715"/>
      <c r="CQ55" s="716"/>
      <c r="CR55" s="714"/>
      <c r="CS55" s="715"/>
      <c r="CT55" s="715"/>
      <c r="CU55" s="715"/>
      <c r="CV55" s="716"/>
      <c r="CW55" s="714"/>
      <c r="CX55" s="715"/>
      <c r="CY55" s="715"/>
      <c r="CZ55" s="715"/>
      <c r="DA55" s="716"/>
      <c r="DB55" s="714"/>
      <c r="DC55" s="715"/>
      <c r="DD55" s="715"/>
      <c r="DE55" s="715"/>
      <c r="DF55" s="716"/>
      <c r="DG55" s="714"/>
      <c r="DH55" s="715"/>
      <c r="DI55" s="715"/>
      <c r="DJ55" s="715"/>
      <c r="DK55" s="716"/>
      <c r="DL55" s="714"/>
      <c r="DM55" s="715"/>
      <c r="DN55" s="715"/>
      <c r="DO55" s="715"/>
      <c r="DP55" s="716"/>
      <c r="DQ55" s="714"/>
      <c r="DR55" s="715"/>
      <c r="DS55" s="715"/>
      <c r="DT55" s="715"/>
      <c r="DU55" s="716"/>
      <c r="DV55" s="711"/>
      <c r="DW55" s="712"/>
      <c r="DX55" s="712"/>
      <c r="DY55" s="712"/>
      <c r="DZ55" s="717"/>
      <c r="EA55" s="48"/>
    </row>
    <row r="56" spans="1:131" ht="26.25" customHeight="1" x14ac:dyDescent="0.2">
      <c r="A56" s="52">
        <v>29</v>
      </c>
      <c r="B56" s="711"/>
      <c r="C56" s="712"/>
      <c r="D56" s="712"/>
      <c r="E56" s="712"/>
      <c r="F56" s="712"/>
      <c r="G56" s="712"/>
      <c r="H56" s="712"/>
      <c r="I56" s="712"/>
      <c r="J56" s="712"/>
      <c r="K56" s="712"/>
      <c r="L56" s="712"/>
      <c r="M56" s="712"/>
      <c r="N56" s="712"/>
      <c r="O56" s="712"/>
      <c r="P56" s="713"/>
      <c r="Q56" s="975"/>
      <c r="R56" s="976"/>
      <c r="S56" s="976"/>
      <c r="T56" s="976"/>
      <c r="U56" s="976"/>
      <c r="V56" s="976"/>
      <c r="W56" s="976"/>
      <c r="X56" s="976"/>
      <c r="Y56" s="976"/>
      <c r="Z56" s="976"/>
      <c r="AA56" s="976"/>
      <c r="AB56" s="976"/>
      <c r="AC56" s="976"/>
      <c r="AD56" s="976"/>
      <c r="AE56" s="977"/>
      <c r="AF56" s="978"/>
      <c r="AG56" s="715"/>
      <c r="AH56" s="715"/>
      <c r="AI56" s="715"/>
      <c r="AJ56" s="979"/>
      <c r="AK56" s="980"/>
      <c r="AL56" s="976"/>
      <c r="AM56" s="976"/>
      <c r="AN56" s="976"/>
      <c r="AO56" s="976"/>
      <c r="AP56" s="976"/>
      <c r="AQ56" s="976"/>
      <c r="AR56" s="976"/>
      <c r="AS56" s="976"/>
      <c r="AT56" s="976"/>
      <c r="AU56" s="976"/>
      <c r="AV56" s="976"/>
      <c r="AW56" s="976"/>
      <c r="AX56" s="976"/>
      <c r="AY56" s="976"/>
      <c r="AZ56" s="981"/>
      <c r="BA56" s="981"/>
      <c r="BB56" s="981"/>
      <c r="BC56" s="981"/>
      <c r="BD56" s="981"/>
      <c r="BE56" s="957"/>
      <c r="BF56" s="957"/>
      <c r="BG56" s="957"/>
      <c r="BH56" s="957"/>
      <c r="BI56" s="958"/>
      <c r="BJ56" s="56"/>
      <c r="BK56" s="56"/>
      <c r="BL56" s="56"/>
      <c r="BM56" s="56"/>
      <c r="BN56" s="56"/>
      <c r="BO56" s="55"/>
      <c r="BP56" s="55"/>
      <c r="BQ56" s="52">
        <v>50</v>
      </c>
      <c r="BR56" s="72"/>
      <c r="BS56" s="711"/>
      <c r="BT56" s="712"/>
      <c r="BU56" s="712"/>
      <c r="BV56" s="712"/>
      <c r="BW56" s="712"/>
      <c r="BX56" s="712"/>
      <c r="BY56" s="712"/>
      <c r="BZ56" s="712"/>
      <c r="CA56" s="712"/>
      <c r="CB56" s="712"/>
      <c r="CC56" s="712"/>
      <c r="CD56" s="712"/>
      <c r="CE56" s="712"/>
      <c r="CF56" s="712"/>
      <c r="CG56" s="713"/>
      <c r="CH56" s="714"/>
      <c r="CI56" s="715"/>
      <c r="CJ56" s="715"/>
      <c r="CK56" s="715"/>
      <c r="CL56" s="716"/>
      <c r="CM56" s="714"/>
      <c r="CN56" s="715"/>
      <c r="CO56" s="715"/>
      <c r="CP56" s="715"/>
      <c r="CQ56" s="716"/>
      <c r="CR56" s="714"/>
      <c r="CS56" s="715"/>
      <c r="CT56" s="715"/>
      <c r="CU56" s="715"/>
      <c r="CV56" s="716"/>
      <c r="CW56" s="714"/>
      <c r="CX56" s="715"/>
      <c r="CY56" s="715"/>
      <c r="CZ56" s="715"/>
      <c r="DA56" s="716"/>
      <c r="DB56" s="714"/>
      <c r="DC56" s="715"/>
      <c r="DD56" s="715"/>
      <c r="DE56" s="715"/>
      <c r="DF56" s="716"/>
      <c r="DG56" s="714"/>
      <c r="DH56" s="715"/>
      <c r="DI56" s="715"/>
      <c r="DJ56" s="715"/>
      <c r="DK56" s="716"/>
      <c r="DL56" s="714"/>
      <c r="DM56" s="715"/>
      <c r="DN56" s="715"/>
      <c r="DO56" s="715"/>
      <c r="DP56" s="716"/>
      <c r="DQ56" s="714"/>
      <c r="DR56" s="715"/>
      <c r="DS56" s="715"/>
      <c r="DT56" s="715"/>
      <c r="DU56" s="716"/>
      <c r="DV56" s="711"/>
      <c r="DW56" s="712"/>
      <c r="DX56" s="712"/>
      <c r="DY56" s="712"/>
      <c r="DZ56" s="717"/>
      <c r="EA56" s="48"/>
    </row>
    <row r="57" spans="1:131" ht="26.25" customHeight="1" x14ac:dyDescent="0.2">
      <c r="A57" s="52">
        <v>30</v>
      </c>
      <c r="B57" s="711"/>
      <c r="C57" s="712"/>
      <c r="D57" s="712"/>
      <c r="E57" s="712"/>
      <c r="F57" s="712"/>
      <c r="G57" s="712"/>
      <c r="H57" s="712"/>
      <c r="I57" s="712"/>
      <c r="J57" s="712"/>
      <c r="K57" s="712"/>
      <c r="L57" s="712"/>
      <c r="M57" s="712"/>
      <c r="N57" s="712"/>
      <c r="O57" s="712"/>
      <c r="P57" s="713"/>
      <c r="Q57" s="975"/>
      <c r="R57" s="976"/>
      <c r="S57" s="976"/>
      <c r="T57" s="976"/>
      <c r="U57" s="976"/>
      <c r="V57" s="976"/>
      <c r="W57" s="976"/>
      <c r="X57" s="976"/>
      <c r="Y57" s="976"/>
      <c r="Z57" s="976"/>
      <c r="AA57" s="976"/>
      <c r="AB57" s="976"/>
      <c r="AC57" s="976"/>
      <c r="AD57" s="976"/>
      <c r="AE57" s="977"/>
      <c r="AF57" s="978"/>
      <c r="AG57" s="715"/>
      <c r="AH57" s="715"/>
      <c r="AI57" s="715"/>
      <c r="AJ57" s="979"/>
      <c r="AK57" s="980"/>
      <c r="AL57" s="976"/>
      <c r="AM57" s="976"/>
      <c r="AN57" s="976"/>
      <c r="AO57" s="976"/>
      <c r="AP57" s="976"/>
      <c r="AQ57" s="976"/>
      <c r="AR57" s="976"/>
      <c r="AS57" s="976"/>
      <c r="AT57" s="976"/>
      <c r="AU57" s="976"/>
      <c r="AV57" s="976"/>
      <c r="AW57" s="976"/>
      <c r="AX57" s="976"/>
      <c r="AY57" s="976"/>
      <c r="AZ57" s="981"/>
      <c r="BA57" s="981"/>
      <c r="BB57" s="981"/>
      <c r="BC57" s="981"/>
      <c r="BD57" s="981"/>
      <c r="BE57" s="957"/>
      <c r="BF57" s="957"/>
      <c r="BG57" s="957"/>
      <c r="BH57" s="957"/>
      <c r="BI57" s="958"/>
      <c r="BJ57" s="56"/>
      <c r="BK57" s="56"/>
      <c r="BL57" s="56"/>
      <c r="BM57" s="56"/>
      <c r="BN57" s="56"/>
      <c r="BO57" s="55"/>
      <c r="BP57" s="55"/>
      <c r="BQ57" s="52">
        <v>51</v>
      </c>
      <c r="BR57" s="72"/>
      <c r="BS57" s="711"/>
      <c r="BT57" s="712"/>
      <c r="BU57" s="712"/>
      <c r="BV57" s="712"/>
      <c r="BW57" s="712"/>
      <c r="BX57" s="712"/>
      <c r="BY57" s="712"/>
      <c r="BZ57" s="712"/>
      <c r="CA57" s="712"/>
      <c r="CB57" s="712"/>
      <c r="CC57" s="712"/>
      <c r="CD57" s="712"/>
      <c r="CE57" s="712"/>
      <c r="CF57" s="712"/>
      <c r="CG57" s="713"/>
      <c r="CH57" s="714"/>
      <c r="CI57" s="715"/>
      <c r="CJ57" s="715"/>
      <c r="CK57" s="715"/>
      <c r="CL57" s="716"/>
      <c r="CM57" s="714"/>
      <c r="CN57" s="715"/>
      <c r="CO57" s="715"/>
      <c r="CP57" s="715"/>
      <c r="CQ57" s="716"/>
      <c r="CR57" s="714"/>
      <c r="CS57" s="715"/>
      <c r="CT57" s="715"/>
      <c r="CU57" s="715"/>
      <c r="CV57" s="716"/>
      <c r="CW57" s="714"/>
      <c r="CX57" s="715"/>
      <c r="CY57" s="715"/>
      <c r="CZ57" s="715"/>
      <c r="DA57" s="716"/>
      <c r="DB57" s="714"/>
      <c r="DC57" s="715"/>
      <c r="DD57" s="715"/>
      <c r="DE57" s="715"/>
      <c r="DF57" s="716"/>
      <c r="DG57" s="714"/>
      <c r="DH57" s="715"/>
      <c r="DI57" s="715"/>
      <c r="DJ57" s="715"/>
      <c r="DK57" s="716"/>
      <c r="DL57" s="714"/>
      <c r="DM57" s="715"/>
      <c r="DN57" s="715"/>
      <c r="DO57" s="715"/>
      <c r="DP57" s="716"/>
      <c r="DQ57" s="714"/>
      <c r="DR57" s="715"/>
      <c r="DS57" s="715"/>
      <c r="DT57" s="715"/>
      <c r="DU57" s="716"/>
      <c r="DV57" s="711"/>
      <c r="DW57" s="712"/>
      <c r="DX57" s="712"/>
      <c r="DY57" s="712"/>
      <c r="DZ57" s="717"/>
      <c r="EA57" s="48"/>
    </row>
    <row r="58" spans="1:131" ht="26.25" customHeight="1" x14ac:dyDescent="0.2">
      <c r="A58" s="52">
        <v>31</v>
      </c>
      <c r="B58" s="711"/>
      <c r="C58" s="712"/>
      <c r="D58" s="712"/>
      <c r="E58" s="712"/>
      <c r="F58" s="712"/>
      <c r="G58" s="712"/>
      <c r="H58" s="712"/>
      <c r="I58" s="712"/>
      <c r="J58" s="712"/>
      <c r="K58" s="712"/>
      <c r="L58" s="712"/>
      <c r="M58" s="712"/>
      <c r="N58" s="712"/>
      <c r="O58" s="712"/>
      <c r="P58" s="713"/>
      <c r="Q58" s="975"/>
      <c r="R58" s="976"/>
      <c r="S58" s="976"/>
      <c r="T58" s="976"/>
      <c r="U58" s="976"/>
      <c r="V58" s="976"/>
      <c r="W58" s="976"/>
      <c r="X58" s="976"/>
      <c r="Y58" s="976"/>
      <c r="Z58" s="976"/>
      <c r="AA58" s="976"/>
      <c r="AB58" s="976"/>
      <c r="AC58" s="976"/>
      <c r="AD58" s="976"/>
      <c r="AE58" s="977"/>
      <c r="AF58" s="978"/>
      <c r="AG58" s="715"/>
      <c r="AH58" s="715"/>
      <c r="AI58" s="715"/>
      <c r="AJ58" s="979"/>
      <c r="AK58" s="980"/>
      <c r="AL58" s="976"/>
      <c r="AM58" s="976"/>
      <c r="AN58" s="976"/>
      <c r="AO58" s="976"/>
      <c r="AP58" s="976"/>
      <c r="AQ58" s="976"/>
      <c r="AR58" s="976"/>
      <c r="AS58" s="976"/>
      <c r="AT58" s="976"/>
      <c r="AU58" s="976"/>
      <c r="AV58" s="976"/>
      <c r="AW58" s="976"/>
      <c r="AX58" s="976"/>
      <c r="AY58" s="976"/>
      <c r="AZ58" s="981"/>
      <c r="BA58" s="981"/>
      <c r="BB58" s="981"/>
      <c r="BC58" s="981"/>
      <c r="BD58" s="981"/>
      <c r="BE58" s="957"/>
      <c r="BF58" s="957"/>
      <c r="BG58" s="957"/>
      <c r="BH58" s="957"/>
      <c r="BI58" s="958"/>
      <c r="BJ58" s="56"/>
      <c r="BK58" s="56"/>
      <c r="BL58" s="56"/>
      <c r="BM58" s="56"/>
      <c r="BN58" s="56"/>
      <c r="BO58" s="55"/>
      <c r="BP58" s="55"/>
      <c r="BQ58" s="52">
        <v>52</v>
      </c>
      <c r="BR58" s="72"/>
      <c r="BS58" s="711"/>
      <c r="BT58" s="712"/>
      <c r="BU58" s="712"/>
      <c r="BV58" s="712"/>
      <c r="BW58" s="712"/>
      <c r="BX58" s="712"/>
      <c r="BY58" s="712"/>
      <c r="BZ58" s="712"/>
      <c r="CA58" s="712"/>
      <c r="CB58" s="712"/>
      <c r="CC58" s="712"/>
      <c r="CD58" s="712"/>
      <c r="CE58" s="712"/>
      <c r="CF58" s="712"/>
      <c r="CG58" s="713"/>
      <c r="CH58" s="714"/>
      <c r="CI58" s="715"/>
      <c r="CJ58" s="715"/>
      <c r="CK58" s="715"/>
      <c r="CL58" s="716"/>
      <c r="CM58" s="714"/>
      <c r="CN58" s="715"/>
      <c r="CO58" s="715"/>
      <c r="CP58" s="715"/>
      <c r="CQ58" s="716"/>
      <c r="CR58" s="714"/>
      <c r="CS58" s="715"/>
      <c r="CT58" s="715"/>
      <c r="CU58" s="715"/>
      <c r="CV58" s="716"/>
      <c r="CW58" s="714"/>
      <c r="CX58" s="715"/>
      <c r="CY58" s="715"/>
      <c r="CZ58" s="715"/>
      <c r="DA58" s="716"/>
      <c r="DB58" s="714"/>
      <c r="DC58" s="715"/>
      <c r="DD58" s="715"/>
      <c r="DE58" s="715"/>
      <c r="DF58" s="716"/>
      <c r="DG58" s="714"/>
      <c r="DH58" s="715"/>
      <c r="DI58" s="715"/>
      <c r="DJ58" s="715"/>
      <c r="DK58" s="716"/>
      <c r="DL58" s="714"/>
      <c r="DM58" s="715"/>
      <c r="DN58" s="715"/>
      <c r="DO58" s="715"/>
      <c r="DP58" s="716"/>
      <c r="DQ58" s="714"/>
      <c r="DR58" s="715"/>
      <c r="DS58" s="715"/>
      <c r="DT58" s="715"/>
      <c r="DU58" s="716"/>
      <c r="DV58" s="711"/>
      <c r="DW58" s="712"/>
      <c r="DX58" s="712"/>
      <c r="DY58" s="712"/>
      <c r="DZ58" s="717"/>
      <c r="EA58" s="48"/>
    </row>
    <row r="59" spans="1:131" ht="26.25" customHeight="1" x14ac:dyDescent="0.2">
      <c r="A59" s="52">
        <v>32</v>
      </c>
      <c r="B59" s="711"/>
      <c r="C59" s="712"/>
      <c r="D59" s="712"/>
      <c r="E59" s="712"/>
      <c r="F59" s="712"/>
      <c r="G59" s="712"/>
      <c r="H59" s="712"/>
      <c r="I59" s="712"/>
      <c r="J59" s="712"/>
      <c r="K59" s="712"/>
      <c r="L59" s="712"/>
      <c r="M59" s="712"/>
      <c r="N59" s="712"/>
      <c r="O59" s="712"/>
      <c r="P59" s="713"/>
      <c r="Q59" s="975"/>
      <c r="R59" s="976"/>
      <c r="S59" s="976"/>
      <c r="T59" s="976"/>
      <c r="U59" s="976"/>
      <c r="V59" s="976"/>
      <c r="W59" s="976"/>
      <c r="X59" s="976"/>
      <c r="Y59" s="976"/>
      <c r="Z59" s="976"/>
      <c r="AA59" s="976"/>
      <c r="AB59" s="976"/>
      <c r="AC59" s="976"/>
      <c r="AD59" s="976"/>
      <c r="AE59" s="977"/>
      <c r="AF59" s="978"/>
      <c r="AG59" s="715"/>
      <c r="AH59" s="715"/>
      <c r="AI59" s="715"/>
      <c r="AJ59" s="979"/>
      <c r="AK59" s="980"/>
      <c r="AL59" s="976"/>
      <c r="AM59" s="976"/>
      <c r="AN59" s="976"/>
      <c r="AO59" s="976"/>
      <c r="AP59" s="976"/>
      <c r="AQ59" s="976"/>
      <c r="AR59" s="976"/>
      <c r="AS59" s="976"/>
      <c r="AT59" s="976"/>
      <c r="AU59" s="976"/>
      <c r="AV59" s="976"/>
      <c r="AW59" s="976"/>
      <c r="AX59" s="976"/>
      <c r="AY59" s="976"/>
      <c r="AZ59" s="981"/>
      <c r="BA59" s="981"/>
      <c r="BB59" s="981"/>
      <c r="BC59" s="981"/>
      <c r="BD59" s="981"/>
      <c r="BE59" s="957"/>
      <c r="BF59" s="957"/>
      <c r="BG59" s="957"/>
      <c r="BH59" s="957"/>
      <c r="BI59" s="958"/>
      <c r="BJ59" s="56"/>
      <c r="BK59" s="56"/>
      <c r="BL59" s="56"/>
      <c r="BM59" s="56"/>
      <c r="BN59" s="56"/>
      <c r="BO59" s="55"/>
      <c r="BP59" s="55"/>
      <c r="BQ59" s="52">
        <v>53</v>
      </c>
      <c r="BR59" s="72"/>
      <c r="BS59" s="711"/>
      <c r="BT59" s="712"/>
      <c r="BU59" s="712"/>
      <c r="BV59" s="712"/>
      <c r="BW59" s="712"/>
      <c r="BX59" s="712"/>
      <c r="BY59" s="712"/>
      <c r="BZ59" s="712"/>
      <c r="CA59" s="712"/>
      <c r="CB59" s="712"/>
      <c r="CC59" s="712"/>
      <c r="CD59" s="712"/>
      <c r="CE59" s="712"/>
      <c r="CF59" s="712"/>
      <c r="CG59" s="713"/>
      <c r="CH59" s="714"/>
      <c r="CI59" s="715"/>
      <c r="CJ59" s="715"/>
      <c r="CK59" s="715"/>
      <c r="CL59" s="716"/>
      <c r="CM59" s="714"/>
      <c r="CN59" s="715"/>
      <c r="CO59" s="715"/>
      <c r="CP59" s="715"/>
      <c r="CQ59" s="716"/>
      <c r="CR59" s="714"/>
      <c r="CS59" s="715"/>
      <c r="CT59" s="715"/>
      <c r="CU59" s="715"/>
      <c r="CV59" s="716"/>
      <c r="CW59" s="714"/>
      <c r="CX59" s="715"/>
      <c r="CY59" s="715"/>
      <c r="CZ59" s="715"/>
      <c r="DA59" s="716"/>
      <c r="DB59" s="714"/>
      <c r="DC59" s="715"/>
      <c r="DD59" s="715"/>
      <c r="DE59" s="715"/>
      <c r="DF59" s="716"/>
      <c r="DG59" s="714"/>
      <c r="DH59" s="715"/>
      <c r="DI59" s="715"/>
      <c r="DJ59" s="715"/>
      <c r="DK59" s="716"/>
      <c r="DL59" s="714"/>
      <c r="DM59" s="715"/>
      <c r="DN59" s="715"/>
      <c r="DO59" s="715"/>
      <c r="DP59" s="716"/>
      <c r="DQ59" s="714"/>
      <c r="DR59" s="715"/>
      <c r="DS59" s="715"/>
      <c r="DT59" s="715"/>
      <c r="DU59" s="716"/>
      <c r="DV59" s="711"/>
      <c r="DW59" s="712"/>
      <c r="DX59" s="712"/>
      <c r="DY59" s="712"/>
      <c r="DZ59" s="717"/>
      <c r="EA59" s="48"/>
    </row>
    <row r="60" spans="1:131" ht="26.25" customHeight="1" x14ac:dyDescent="0.2">
      <c r="A60" s="52">
        <v>33</v>
      </c>
      <c r="B60" s="711"/>
      <c r="C60" s="712"/>
      <c r="D60" s="712"/>
      <c r="E60" s="712"/>
      <c r="F60" s="712"/>
      <c r="G60" s="712"/>
      <c r="H60" s="712"/>
      <c r="I60" s="712"/>
      <c r="J60" s="712"/>
      <c r="K60" s="712"/>
      <c r="L60" s="712"/>
      <c r="M60" s="712"/>
      <c r="N60" s="712"/>
      <c r="O60" s="712"/>
      <c r="P60" s="713"/>
      <c r="Q60" s="975"/>
      <c r="R60" s="976"/>
      <c r="S60" s="976"/>
      <c r="T60" s="976"/>
      <c r="U60" s="976"/>
      <c r="V60" s="976"/>
      <c r="W60" s="976"/>
      <c r="X60" s="976"/>
      <c r="Y60" s="976"/>
      <c r="Z60" s="976"/>
      <c r="AA60" s="976"/>
      <c r="AB60" s="976"/>
      <c r="AC60" s="976"/>
      <c r="AD60" s="976"/>
      <c r="AE60" s="977"/>
      <c r="AF60" s="978"/>
      <c r="AG60" s="715"/>
      <c r="AH60" s="715"/>
      <c r="AI60" s="715"/>
      <c r="AJ60" s="979"/>
      <c r="AK60" s="980"/>
      <c r="AL60" s="976"/>
      <c r="AM60" s="976"/>
      <c r="AN60" s="976"/>
      <c r="AO60" s="976"/>
      <c r="AP60" s="976"/>
      <c r="AQ60" s="976"/>
      <c r="AR60" s="976"/>
      <c r="AS60" s="976"/>
      <c r="AT60" s="976"/>
      <c r="AU60" s="976"/>
      <c r="AV60" s="976"/>
      <c r="AW60" s="976"/>
      <c r="AX60" s="976"/>
      <c r="AY60" s="976"/>
      <c r="AZ60" s="981"/>
      <c r="BA60" s="981"/>
      <c r="BB60" s="981"/>
      <c r="BC60" s="981"/>
      <c r="BD60" s="981"/>
      <c r="BE60" s="957"/>
      <c r="BF60" s="957"/>
      <c r="BG60" s="957"/>
      <c r="BH60" s="957"/>
      <c r="BI60" s="958"/>
      <c r="BJ60" s="56"/>
      <c r="BK60" s="56"/>
      <c r="BL60" s="56"/>
      <c r="BM60" s="56"/>
      <c r="BN60" s="56"/>
      <c r="BO60" s="55"/>
      <c r="BP60" s="55"/>
      <c r="BQ60" s="52">
        <v>54</v>
      </c>
      <c r="BR60" s="72"/>
      <c r="BS60" s="711"/>
      <c r="BT60" s="712"/>
      <c r="BU60" s="712"/>
      <c r="BV60" s="712"/>
      <c r="BW60" s="712"/>
      <c r="BX60" s="712"/>
      <c r="BY60" s="712"/>
      <c r="BZ60" s="712"/>
      <c r="CA60" s="712"/>
      <c r="CB60" s="712"/>
      <c r="CC60" s="712"/>
      <c r="CD60" s="712"/>
      <c r="CE60" s="712"/>
      <c r="CF60" s="712"/>
      <c r="CG60" s="713"/>
      <c r="CH60" s="714"/>
      <c r="CI60" s="715"/>
      <c r="CJ60" s="715"/>
      <c r="CK60" s="715"/>
      <c r="CL60" s="716"/>
      <c r="CM60" s="714"/>
      <c r="CN60" s="715"/>
      <c r="CO60" s="715"/>
      <c r="CP60" s="715"/>
      <c r="CQ60" s="716"/>
      <c r="CR60" s="714"/>
      <c r="CS60" s="715"/>
      <c r="CT60" s="715"/>
      <c r="CU60" s="715"/>
      <c r="CV60" s="716"/>
      <c r="CW60" s="714"/>
      <c r="CX60" s="715"/>
      <c r="CY60" s="715"/>
      <c r="CZ60" s="715"/>
      <c r="DA60" s="716"/>
      <c r="DB60" s="714"/>
      <c r="DC60" s="715"/>
      <c r="DD60" s="715"/>
      <c r="DE60" s="715"/>
      <c r="DF60" s="716"/>
      <c r="DG60" s="714"/>
      <c r="DH60" s="715"/>
      <c r="DI60" s="715"/>
      <c r="DJ60" s="715"/>
      <c r="DK60" s="716"/>
      <c r="DL60" s="714"/>
      <c r="DM60" s="715"/>
      <c r="DN60" s="715"/>
      <c r="DO60" s="715"/>
      <c r="DP60" s="716"/>
      <c r="DQ60" s="714"/>
      <c r="DR60" s="715"/>
      <c r="DS60" s="715"/>
      <c r="DT60" s="715"/>
      <c r="DU60" s="716"/>
      <c r="DV60" s="711"/>
      <c r="DW60" s="712"/>
      <c r="DX60" s="712"/>
      <c r="DY60" s="712"/>
      <c r="DZ60" s="717"/>
      <c r="EA60" s="48"/>
    </row>
    <row r="61" spans="1:131" ht="26.25" customHeight="1" x14ac:dyDescent="0.2">
      <c r="A61" s="52">
        <v>34</v>
      </c>
      <c r="B61" s="711"/>
      <c r="C61" s="712"/>
      <c r="D61" s="712"/>
      <c r="E61" s="712"/>
      <c r="F61" s="712"/>
      <c r="G61" s="712"/>
      <c r="H61" s="712"/>
      <c r="I61" s="712"/>
      <c r="J61" s="712"/>
      <c r="K61" s="712"/>
      <c r="L61" s="712"/>
      <c r="M61" s="712"/>
      <c r="N61" s="712"/>
      <c r="O61" s="712"/>
      <c r="P61" s="713"/>
      <c r="Q61" s="975"/>
      <c r="R61" s="976"/>
      <c r="S61" s="976"/>
      <c r="T61" s="976"/>
      <c r="U61" s="976"/>
      <c r="V61" s="976"/>
      <c r="W61" s="976"/>
      <c r="X61" s="976"/>
      <c r="Y61" s="976"/>
      <c r="Z61" s="976"/>
      <c r="AA61" s="976"/>
      <c r="AB61" s="976"/>
      <c r="AC61" s="976"/>
      <c r="AD61" s="976"/>
      <c r="AE61" s="977"/>
      <c r="AF61" s="978"/>
      <c r="AG61" s="715"/>
      <c r="AH61" s="715"/>
      <c r="AI61" s="715"/>
      <c r="AJ61" s="979"/>
      <c r="AK61" s="980"/>
      <c r="AL61" s="976"/>
      <c r="AM61" s="976"/>
      <c r="AN61" s="976"/>
      <c r="AO61" s="976"/>
      <c r="AP61" s="976"/>
      <c r="AQ61" s="976"/>
      <c r="AR61" s="976"/>
      <c r="AS61" s="976"/>
      <c r="AT61" s="976"/>
      <c r="AU61" s="976"/>
      <c r="AV61" s="976"/>
      <c r="AW61" s="976"/>
      <c r="AX61" s="976"/>
      <c r="AY61" s="976"/>
      <c r="AZ61" s="981"/>
      <c r="BA61" s="981"/>
      <c r="BB61" s="981"/>
      <c r="BC61" s="981"/>
      <c r="BD61" s="981"/>
      <c r="BE61" s="957"/>
      <c r="BF61" s="957"/>
      <c r="BG61" s="957"/>
      <c r="BH61" s="957"/>
      <c r="BI61" s="958"/>
      <c r="BJ61" s="56"/>
      <c r="BK61" s="56"/>
      <c r="BL61" s="56"/>
      <c r="BM61" s="56"/>
      <c r="BN61" s="56"/>
      <c r="BO61" s="55"/>
      <c r="BP61" s="55"/>
      <c r="BQ61" s="52">
        <v>55</v>
      </c>
      <c r="BR61" s="72"/>
      <c r="BS61" s="711"/>
      <c r="BT61" s="712"/>
      <c r="BU61" s="712"/>
      <c r="BV61" s="712"/>
      <c r="BW61" s="712"/>
      <c r="BX61" s="712"/>
      <c r="BY61" s="712"/>
      <c r="BZ61" s="712"/>
      <c r="CA61" s="712"/>
      <c r="CB61" s="712"/>
      <c r="CC61" s="712"/>
      <c r="CD61" s="712"/>
      <c r="CE61" s="712"/>
      <c r="CF61" s="712"/>
      <c r="CG61" s="713"/>
      <c r="CH61" s="714"/>
      <c r="CI61" s="715"/>
      <c r="CJ61" s="715"/>
      <c r="CK61" s="715"/>
      <c r="CL61" s="716"/>
      <c r="CM61" s="714"/>
      <c r="CN61" s="715"/>
      <c r="CO61" s="715"/>
      <c r="CP61" s="715"/>
      <c r="CQ61" s="716"/>
      <c r="CR61" s="714"/>
      <c r="CS61" s="715"/>
      <c r="CT61" s="715"/>
      <c r="CU61" s="715"/>
      <c r="CV61" s="716"/>
      <c r="CW61" s="714"/>
      <c r="CX61" s="715"/>
      <c r="CY61" s="715"/>
      <c r="CZ61" s="715"/>
      <c r="DA61" s="716"/>
      <c r="DB61" s="714"/>
      <c r="DC61" s="715"/>
      <c r="DD61" s="715"/>
      <c r="DE61" s="715"/>
      <c r="DF61" s="716"/>
      <c r="DG61" s="714"/>
      <c r="DH61" s="715"/>
      <c r="DI61" s="715"/>
      <c r="DJ61" s="715"/>
      <c r="DK61" s="716"/>
      <c r="DL61" s="714"/>
      <c r="DM61" s="715"/>
      <c r="DN61" s="715"/>
      <c r="DO61" s="715"/>
      <c r="DP61" s="716"/>
      <c r="DQ61" s="714"/>
      <c r="DR61" s="715"/>
      <c r="DS61" s="715"/>
      <c r="DT61" s="715"/>
      <c r="DU61" s="716"/>
      <c r="DV61" s="711"/>
      <c r="DW61" s="712"/>
      <c r="DX61" s="712"/>
      <c r="DY61" s="712"/>
      <c r="DZ61" s="717"/>
      <c r="EA61" s="48"/>
    </row>
    <row r="62" spans="1:131" ht="26.25" customHeight="1" x14ac:dyDescent="0.2">
      <c r="A62" s="52">
        <v>35</v>
      </c>
      <c r="B62" s="711"/>
      <c r="C62" s="712"/>
      <c r="D62" s="712"/>
      <c r="E62" s="712"/>
      <c r="F62" s="712"/>
      <c r="G62" s="712"/>
      <c r="H62" s="712"/>
      <c r="I62" s="712"/>
      <c r="J62" s="712"/>
      <c r="K62" s="712"/>
      <c r="L62" s="712"/>
      <c r="M62" s="712"/>
      <c r="N62" s="712"/>
      <c r="O62" s="712"/>
      <c r="P62" s="713"/>
      <c r="Q62" s="975"/>
      <c r="R62" s="976"/>
      <c r="S62" s="976"/>
      <c r="T62" s="976"/>
      <c r="U62" s="976"/>
      <c r="V62" s="976"/>
      <c r="W62" s="976"/>
      <c r="X62" s="976"/>
      <c r="Y62" s="976"/>
      <c r="Z62" s="976"/>
      <c r="AA62" s="976"/>
      <c r="AB62" s="976"/>
      <c r="AC62" s="976"/>
      <c r="AD62" s="976"/>
      <c r="AE62" s="977"/>
      <c r="AF62" s="978"/>
      <c r="AG62" s="715"/>
      <c r="AH62" s="715"/>
      <c r="AI62" s="715"/>
      <c r="AJ62" s="979"/>
      <c r="AK62" s="980"/>
      <c r="AL62" s="976"/>
      <c r="AM62" s="976"/>
      <c r="AN62" s="976"/>
      <c r="AO62" s="976"/>
      <c r="AP62" s="976"/>
      <c r="AQ62" s="976"/>
      <c r="AR62" s="976"/>
      <c r="AS62" s="976"/>
      <c r="AT62" s="976"/>
      <c r="AU62" s="976"/>
      <c r="AV62" s="976"/>
      <c r="AW62" s="976"/>
      <c r="AX62" s="976"/>
      <c r="AY62" s="976"/>
      <c r="AZ62" s="981"/>
      <c r="BA62" s="981"/>
      <c r="BB62" s="981"/>
      <c r="BC62" s="981"/>
      <c r="BD62" s="981"/>
      <c r="BE62" s="957"/>
      <c r="BF62" s="957"/>
      <c r="BG62" s="957"/>
      <c r="BH62" s="957"/>
      <c r="BI62" s="958"/>
      <c r="BJ62" s="982" t="s">
        <v>464</v>
      </c>
      <c r="BK62" s="983"/>
      <c r="BL62" s="983"/>
      <c r="BM62" s="983"/>
      <c r="BN62" s="984"/>
      <c r="BO62" s="55"/>
      <c r="BP62" s="55"/>
      <c r="BQ62" s="52">
        <v>56</v>
      </c>
      <c r="BR62" s="72"/>
      <c r="BS62" s="711"/>
      <c r="BT62" s="712"/>
      <c r="BU62" s="712"/>
      <c r="BV62" s="712"/>
      <c r="BW62" s="712"/>
      <c r="BX62" s="712"/>
      <c r="BY62" s="712"/>
      <c r="BZ62" s="712"/>
      <c r="CA62" s="712"/>
      <c r="CB62" s="712"/>
      <c r="CC62" s="712"/>
      <c r="CD62" s="712"/>
      <c r="CE62" s="712"/>
      <c r="CF62" s="712"/>
      <c r="CG62" s="713"/>
      <c r="CH62" s="714"/>
      <c r="CI62" s="715"/>
      <c r="CJ62" s="715"/>
      <c r="CK62" s="715"/>
      <c r="CL62" s="716"/>
      <c r="CM62" s="714"/>
      <c r="CN62" s="715"/>
      <c r="CO62" s="715"/>
      <c r="CP62" s="715"/>
      <c r="CQ62" s="716"/>
      <c r="CR62" s="714"/>
      <c r="CS62" s="715"/>
      <c r="CT62" s="715"/>
      <c r="CU62" s="715"/>
      <c r="CV62" s="716"/>
      <c r="CW62" s="714"/>
      <c r="CX62" s="715"/>
      <c r="CY62" s="715"/>
      <c r="CZ62" s="715"/>
      <c r="DA62" s="716"/>
      <c r="DB62" s="714"/>
      <c r="DC62" s="715"/>
      <c r="DD62" s="715"/>
      <c r="DE62" s="715"/>
      <c r="DF62" s="716"/>
      <c r="DG62" s="714"/>
      <c r="DH62" s="715"/>
      <c r="DI62" s="715"/>
      <c r="DJ62" s="715"/>
      <c r="DK62" s="716"/>
      <c r="DL62" s="714"/>
      <c r="DM62" s="715"/>
      <c r="DN62" s="715"/>
      <c r="DO62" s="715"/>
      <c r="DP62" s="716"/>
      <c r="DQ62" s="714"/>
      <c r="DR62" s="715"/>
      <c r="DS62" s="715"/>
      <c r="DT62" s="715"/>
      <c r="DU62" s="716"/>
      <c r="DV62" s="711"/>
      <c r="DW62" s="712"/>
      <c r="DX62" s="712"/>
      <c r="DY62" s="712"/>
      <c r="DZ62" s="717"/>
      <c r="EA62" s="48"/>
    </row>
    <row r="63" spans="1:131" ht="26.25" customHeight="1" x14ac:dyDescent="0.2">
      <c r="A63" s="53" t="s">
        <v>244</v>
      </c>
      <c r="B63" s="933" t="s">
        <v>374</v>
      </c>
      <c r="C63" s="934"/>
      <c r="D63" s="934"/>
      <c r="E63" s="934"/>
      <c r="F63" s="934"/>
      <c r="G63" s="934"/>
      <c r="H63" s="934"/>
      <c r="I63" s="934"/>
      <c r="J63" s="934"/>
      <c r="K63" s="934"/>
      <c r="L63" s="934"/>
      <c r="M63" s="934"/>
      <c r="N63" s="934"/>
      <c r="O63" s="934"/>
      <c r="P63" s="935"/>
      <c r="Q63" s="943"/>
      <c r="R63" s="944"/>
      <c r="S63" s="944"/>
      <c r="T63" s="944"/>
      <c r="U63" s="944"/>
      <c r="V63" s="944"/>
      <c r="W63" s="944"/>
      <c r="X63" s="944"/>
      <c r="Y63" s="944"/>
      <c r="Z63" s="944"/>
      <c r="AA63" s="944"/>
      <c r="AB63" s="944"/>
      <c r="AC63" s="944"/>
      <c r="AD63" s="944"/>
      <c r="AE63" s="968"/>
      <c r="AF63" s="969">
        <v>11769</v>
      </c>
      <c r="AG63" s="945"/>
      <c r="AH63" s="945"/>
      <c r="AI63" s="945"/>
      <c r="AJ63" s="970"/>
      <c r="AK63" s="971"/>
      <c r="AL63" s="944"/>
      <c r="AM63" s="944"/>
      <c r="AN63" s="944"/>
      <c r="AO63" s="944"/>
      <c r="AP63" s="945">
        <v>52688</v>
      </c>
      <c r="AQ63" s="945"/>
      <c r="AR63" s="945"/>
      <c r="AS63" s="945"/>
      <c r="AT63" s="945"/>
      <c r="AU63" s="945">
        <v>29663</v>
      </c>
      <c r="AV63" s="945"/>
      <c r="AW63" s="945"/>
      <c r="AX63" s="945"/>
      <c r="AY63" s="945"/>
      <c r="AZ63" s="972"/>
      <c r="BA63" s="972"/>
      <c r="BB63" s="972"/>
      <c r="BC63" s="972"/>
      <c r="BD63" s="972"/>
      <c r="BE63" s="946"/>
      <c r="BF63" s="946"/>
      <c r="BG63" s="946"/>
      <c r="BH63" s="946"/>
      <c r="BI63" s="947"/>
      <c r="BJ63" s="973" t="s">
        <v>192</v>
      </c>
      <c r="BK63" s="940"/>
      <c r="BL63" s="940"/>
      <c r="BM63" s="940"/>
      <c r="BN63" s="974"/>
      <c r="BO63" s="55"/>
      <c r="BP63" s="55"/>
      <c r="BQ63" s="52">
        <v>57</v>
      </c>
      <c r="BR63" s="72"/>
      <c r="BS63" s="711"/>
      <c r="BT63" s="712"/>
      <c r="BU63" s="712"/>
      <c r="BV63" s="712"/>
      <c r="BW63" s="712"/>
      <c r="BX63" s="712"/>
      <c r="BY63" s="712"/>
      <c r="BZ63" s="712"/>
      <c r="CA63" s="712"/>
      <c r="CB63" s="712"/>
      <c r="CC63" s="712"/>
      <c r="CD63" s="712"/>
      <c r="CE63" s="712"/>
      <c r="CF63" s="712"/>
      <c r="CG63" s="713"/>
      <c r="CH63" s="714"/>
      <c r="CI63" s="715"/>
      <c r="CJ63" s="715"/>
      <c r="CK63" s="715"/>
      <c r="CL63" s="716"/>
      <c r="CM63" s="714"/>
      <c r="CN63" s="715"/>
      <c r="CO63" s="715"/>
      <c r="CP63" s="715"/>
      <c r="CQ63" s="716"/>
      <c r="CR63" s="714"/>
      <c r="CS63" s="715"/>
      <c r="CT63" s="715"/>
      <c r="CU63" s="715"/>
      <c r="CV63" s="716"/>
      <c r="CW63" s="714"/>
      <c r="CX63" s="715"/>
      <c r="CY63" s="715"/>
      <c r="CZ63" s="715"/>
      <c r="DA63" s="716"/>
      <c r="DB63" s="714"/>
      <c r="DC63" s="715"/>
      <c r="DD63" s="715"/>
      <c r="DE63" s="715"/>
      <c r="DF63" s="716"/>
      <c r="DG63" s="714"/>
      <c r="DH63" s="715"/>
      <c r="DI63" s="715"/>
      <c r="DJ63" s="715"/>
      <c r="DK63" s="716"/>
      <c r="DL63" s="714"/>
      <c r="DM63" s="715"/>
      <c r="DN63" s="715"/>
      <c r="DO63" s="715"/>
      <c r="DP63" s="716"/>
      <c r="DQ63" s="714"/>
      <c r="DR63" s="715"/>
      <c r="DS63" s="715"/>
      <c r="DT63" s="715"/>
      <c r="DU63" s="716"/>
      <c r="DV63" s="711"/>
      <c r="DW63" s="712"/>
      <c r="DX63" s="712"/>
      <c r="DY63" s="712"/>
      <c r="DZ63" s="717"/>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711"/>
      <c r="BT64" s="712"/>
      <c r="BU64" s="712"/>
      <c r="BV64" s="712"/>
      <c r="BW64" s="712"/>
      <c r="BX64" s="712"/>
      <c r="BY64" s="712"/>
      <c r="BZ64" s="712"/>
      <c r="CA64" s="712"/>
      <c r="CB64" s="712"/>
      <c r="CC64" s="712"/>
      <c r="CD64" s="712"/>
      <c r="CE64" s="712"/>
      <c r="CF64" s="712"/>
      <c r="CG64" s="713"/>
      <c r="CH64" s="714"/>
      <c r="CI64" s="715"/>
      <c r="CJ64" s="715"/>
      <c r="CK64" s="715"/>
      <c r="CL64" s="716"/>
      <c r="CM64" s="714"/>
      <c r="CN64" s="715"/>
      <c r="CO64" s="715"/>
      <c r="CP64" s="715"/>
      <c r="CQ64" s="716"/>
      <c r="CR64" s="714"/>
      <c r="CS64" s="715"/>
      <c r="CT64" s="715"/>
      <c r="CU64" s="715"/>
      <c r="CV64" s="716"/>
      <c r="CW64" s="714"/>
      <c r="CX64" s="715"/>
      <c r="CY64" s="715"/>
      <c r="CZ64" s="715"/>
      <c r="DA64" s="716"/>
      <c r="DB64" s="714"/>
      <c r="DC64" s="715"/>
      <c r="DD64" s="715"/>
      <c r="DE64" s="715"/>
      <c r="DF64" s="716"/>
      <c r="DG64" s="714"/>
      <c r="DH64" s="715"/>
      <c r="DI64" s="715"/>
      <c r="DJ64" s="715"/>
      <c r="DK64" s="716"/>
      <c r="DL64" s="714"/>
      <c r="DM64" s="715"/>
      <c r="DN64" s="715"/>
      <c r="DO64" s="715"/>
      <c r="DP64" s="716"/>
      <c r="DQ64" s="714"/>
      <c r="DR64" s="715"/>
      <c r="DS64" s="715"/>
      <c r="DT64" s="715"/>
      <c r="DU64" s="716"/>
      <c r="DV64" s="711"/>
      <c r="DW64" s="712"/>
      <c r="DX64" s="712"/>
      <c r="DY64" s="712"/>
      <c r="DZ64" s="717"/>
      <c r="EA64" s="48"/>
    </row>
    <row r="65" spans="1:131" ht="26.25" customHeight="1" x14ac:dyDescent="0.2">
      <c r="A65" s="56" t="s">
        <v>451</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711"/>
      <c r="BT65" s="712"/>
      <c r="BU65" s="712"/>
      <c r="BV65" s="712"/>
      <c r="BW65" s="712"/>
      <c r="BX65" s="712"/>
      <c r="BY65" s="712"/>
      <c r="BZ65" s="712"/>
      <c r="CA65" s="712"/>
      <c r="CB65" s="712"/>
      <c r="CC65" s="712"/>
      <c r="CD65" s="712"/>
      <c r="CE65" s="712"/>
      <c r="CF65" s="712"/>
      <c r="CG65" s="713"/>
      <c r="CH65" s="714"/>
      <c r="CI65" s="715"/>
      <c r="CJ65" s="715"/>
      <c r="CK65" s="715"/>
      <c r="CL65" s="716"/>
      <c r="CM65" s="714"/>
      <c r="CN65" s="715"/>
      <c r="CO65" s="715"/>
      <c r="CP65" s="715"/>
      <c r="CQ65" s="716"/>
      <c r="CR65" s="714"/>
      <c r="CS65" s="715"/>
      <c r="CT65" s="715"/>
      <c r="CU65" s="715"/>
      <c r="CV65" s="716"/>
      <c r="CW65" s="714"/>
      <c r="CX65" s="715"/>
      <c r="CY65" s="715"/>
      <c r="CZ65" s="715"/>
      <c r="DA65" s="716"/>
      <c r="DB65" s="714"/>
      <c r="DC65" s="715"/>
      <c r="DD65" s="715"/>
      <c r="DE65" s="715"/>
      <c r="DF65" s="716"/>
      <c r="DG65" s="714"/>
      <c r="DH65" s="715"/>
      <c r="DI65" s="715"/>
      <c r="DJ65" s="715"/>
      <c r="DK65" s="716"/>
      <c r="DL65" s="714"/>
      <c r="DM65" s="715"/>
      <c r="DN65" s="715"/>
      <c r="DO65" s="715"/>
      <c r="DP65" s="716"/>
      <c r="DQ65" s="714"/>
      <c r="DR65" s="715"/>
      <c r="DS65" s="715"/>
      <c r="DT65" s="715"/>
      <c r="DU65" s="716"/>
      <c r="DV65" s="711"/>
      <c r="DW65" s="712"/>
      <c r="DX65" s="712"/>
      <c r="DY65" s="712"/>
      <c r="DZ65" s="717"/>
      <c r="EA65" s="48"/>
    </row>
    <row r="66" spans="1:131" ht="26.25" customHeight="1" x14ac:dyDescent="0.2">
      <c r="A66" s="694" t="s">
        <v>408</v>
      </c>
      <c r="B66" s="695"/>
      <c r="C66" s="695"/>
      <c r="D66" s="695"/>
      <c r="E66" s="695"/>
      <c r="F66" s="695"/>
      <c r="G66" s="695"/>
      <c r="H66" s="695"/>
      <c r="I66" s="695"/>
      <c r="J66" s="695"/>
      <c r="K66" s="695"/>
      <c r="L66" s="695"/>
      <c r="M66" s="695"/>
      <c r="N66" s="695"/>
      <c r="O66" s="695"/>
      <c r="P66" s="696"/>
      <c r="Q66" s="686" t="s">
        <v>454</v>
      </c>
      <c r="R66" s="687"/>
      <c r="S66" s="687"/>
      <c r="T66" s="687"/>
      <c r="U66" s="688"/>
      <c r="V66" s="686" t="s">
        <v>455</v>
      </c>
      <c r="W66" s="687"/>
      <c r="X66" s="687"/>
      <c r="Y66" s="687"/>
      <c r="Z66" s="688"/>
      <c r="AA66" s="686" t="s">
        <v>456</v>
      </c>
      <c r="AB66" s="687"/>
      <c r="AC66" s="687"/>
      <c r="AD66" s="687"/>
      <c r="AE66" s="688"/>
      <c r="AF66" s="706" t="s">
        <v>241</v>
      </c>
      <c r="AG66" s="701"/>
      <c r="AH66" s="701"/>
      <c r="AI66" s="701"/>
      <c r="AJ66" s="707"/>
      <c r="AK66" s="686" t="s">
        <v>388</v>
      </c>
      <c r="AL66" s="695"/>
      <c r="AM66" s="695"/>
      <c r="AN66" s="695"/>
      <c r="AO66" s="696"/>
      <c r="AP66" s="686" t="s">
        <v>355</v>
      </c>
      <c r="AQ66" s="687"/>
      <c r="AR66" s="687"/>
      <c r="AS66" s="687"/>
      <c r="AT66" s="688"/>
      <c r="AU66" s="686" t="s">
        <v>465</v>
      </c>
      <c r="AV66" s="687"/>
      <c r="AW66" s="687"/>
      <c r="AX66" s="687"/>
      <c r="AY66" s="688"/>
      <c r="AZ66" s="686" t="s">
        <v>443</v>
      </c>
      <c r="BA66" s="687"/>
      <c r="BB66" s="687"/>
      <c r="BC66" s="687"/>
      <c r="BD66" s="692"/>
      <c r="BE66" s="55"/>
      <c r="BF66" s="55"/>
      <c r="BG66" s="55"/>
      <c r="BH66" s="55"/>
      <c r="BI66" s="55"/>
      <c r="BJ66" s="55"/>
      <c r="BK66" s="55"/>
      <c r="BL66" s="55"/>
      <c r="BM66" s="55"/>
      <c r="BN66" s="55"/>
      <c r="BO66" s="55"/>
      <c r="BP66" s="55"/>
      <c r="BQ66" s="52">
        <v>60</v>
      </c>
      <c r="BR66" s="73"/>
      <c r="BS66" s="926"/>
      <c r="BT66" s="927"/>
      <c r="BU66" s="927"/>
      <c r="BV66" s="927"/>
      <c r="BW66" s="927"/>
      <c r="BX66" s="927"/>
      <c r="BY66" s="927"/>
      <c r="BZ66" s="927"/>
      <c r="CA66" s="927"/>
      <c r="CB66" s="927"/>
      <c r="CC66" s="927"/>
      <c r="CD66" s="927"/>
      <c r="CE66" s="927"/>
      <c r="CF66" s="927"/>
      <c r="CG66" s="928"/>
      <c r="CH66" s="929"/>
      <c r="CI66" s="930"/>
      <c r="CJ66" s="930"/>
      <c r="CK66" s="930"/>
      <c r="CL66" s="931"/>
      <c r="CM66" s="929"/>
      <c r="CN66" s="930"/>
      <c r="CO66" s="930"/>
      <c r="CP66" s="930"/>
      <c r="CQ66" s="931"/>
      <c r="CR66" s="929"/>
      <c r="CS66" s="930"/>
      <c r="CT66" s="930"/>
      <c r="CU66" s="930"/>
      <c r="CV66" s="931"/>
      <c r="CW66" s="929"/>
      <c r="CX66" s="930"/>
      <c r="CY66" s="930"/>
      <c r="CZ66" s="930"/>
      <c r="DA66" s="931"/>
      <c r="DB66" s="929"/>
      <c r="DC66" s="930"/>
      <c r="DD66" s="930"/>
      <c r="DE66" s="930"/>
      <c r="DF66" s="931"/>
      <c r="DG66" s="929"/>
      <c r="DH66" s="930"/>
      <c r="DI66" s="930"/>
      <c r="DJ66" s="930"/>
      <c r="DK66" s="931"/>
      <c r="DL66" s="929"/>
      <c r="DM66" s="930"/>
      <c r="DN66" s="930"/>
      <c r="DO66" s="930"/>
      <c r="DP66" s="931"/>
      <c r="DQ66" s="929"/>
      <c r="DR66" s="930"/>
      <c r="DS66" s="930"/>
      <c r="DT66" s="930"/>
      <c r="DU66" s="931"/>
      <c r="DV66" s="926"/>
      <c r="DW66" s="927"/>
      <c r="DX66" s="927"/>
      <c r="DY66" s="927"/>
      <c r="DZ66" s="932"/>
      <c r="EA66" s="48"/>
    </row>
    <row r="67" spans="1:131" ht="26.25" customHeight="1" x14ac:dyDescent="0.2">
      <c r="A67" s="697"/>
      <c r="B67" s="698"/>
      <c r="C67" s="698"/>
      <c r="D67" s="698"/>
      <c r="E67" s="698"/>
      <c r="F67" s="698"/>
      <c r="G67" s="698"/>
      <c r="H67" s="698"/>
      <c r="I67" s="698"/>
      <c r="J67" s="698"/>
      <c r="K67" s="698"/>
      <c r="L67" s="698"/>
      <c r="M67" s="698"/>
      <c r="N67" s="698"/>
      <c r="O67" s="698"/>
      <c r="P67" s="699"/>
      <c r="Q67" s="689"/>
      <c r="R67" s="690"/>
      <c r="S67" s="690"/>
      <c r="T67" s="690"/>
      <c r="U67" s="691"/>
      <c r="V67" s="689"/>
      <c r="W67" s="690"/>
      <c r="X67" s="690"/>
      <c r="Y67" s="690"/>
      <c r="Z67" s="691"/>
      <c r="AA67" s="689"/>
      <c r="AB67" s="690"/>
      <c r="AC67" s="690"/>
      <c r="AD67" s="690"/>
      <c r="AE67" s="691"/>
      <c r="AF67" s="708"/>
      <c r="AG67" s="704"/>
      <c r="AH67" s="704"/>
      <c r="AI67" s="704"/>
      <c r="AJ67" s="709"/>
      <c r="AK67" s="710"/>
      <c r="AL67" s="698"/>
      <c r="AM67" s="698"/>
      <c r="AN67" s="698"/>
      <c r="AO67" s="699"/>
      <c r="AP67" s="689"/>
      <c r="AQ67" s="690"/>
      <c r="AR67" s="690"/>
      <c r="AS67" s="690"/>
      <c r="AT67" s="691"/>
      <c r="AU67" s="689"/>
      <c r="AV67" s="690"/>
      <c r="AW67" s="690"/>
      <c r="AX67" s="690"/>
      <c r="AY67" s="691"/>
      <c r="AZ67" s="689"/>
      <c r="BA67" s="690"/>
      <c r="BB67" s="690"/>
      <c r="BC67" s="690"/>
      <c r="BD67" s="693"/>
      <c r="BE67" s="55"/>
      <c r="BF67" s="55"/>
      <c r="BG67" s="55"/>
      <c r="BH67" s="55"/>
      <c r="BI67" s="55"/>
      <c r="BJ67" s="55"/>
      <c r="BK67" s="55"/>
      <c r="BL67" s="55"/>
      <c r="BM67" s="55"/>
      <c r="BN67" s="55"/>
      <c r="BO67" s="55"/>
      <c r="BP67" s="55"/>
      <c r="BQ67" s="52">
        <v>61</v>
      </c>
      <c r="BR67" s="73"/>
      <c r="BS67" s="926"/>
      <c r="BT67" s="927"/>
      <c r="BU67" s="927"/>
      <c r="BV67" s="927"/>
      <c r="BW67" s="927"/>
      <c r="BX67" s="927"/>
      <c r="BY67" s="927"/>
      <c r="BZ67" s="927"/>
      <c r="CA67" s="927"/>
      <c r="CB67" s="927"/>
      <c r="CC67" s="927"/>
      <c r="CD67" s="927"/>
      <c r="CE67" s="927"/>
      <c r="CF67" s="927"/>
      <c r="CG67" s="928"/>
      <c r="CH67" s="929"/>
      <c r="CI67" s="930"/>
      <c r="CJ67" s="930"/>
      <c r="CK67" s="930"/>
      <c r="CL67" s="931"/>
      <c r="CM67" s="929"/>
      <c r="CN67" s="930"/>
      <c r="CO67" s="930"/>
      <c r="CP67" s="930"/>
      <c r="CQ67" s="931"/>
      <c r="CR67" s="929"/>
      <c r="CS67" s="930"/>
      <c r="CT67" s="930"/>
      <c r="CU67" s="930"/>
      <c r="CV67" s="931"/>
      <c r="CW67" s="929"/>
      <c r="CX67" s="930"/>
      <c r="CY67" s="930"/>
      <c r="CZ67" s="930"/>
      <c r="DA67" s="931"/>
      <c r="DB67" s="929"/>
      <c r="DC67" s="930"/>
      <c r="DD67" s="930"/>
      <c r="DE67" s="930"/>
      <c r="DF67" s="931"/>
      <c r="DG67" s="929"/>
      <c r="DH67" s="930"/>
      <c r="DI67" s="930"/>
      <c r="DJ67" s="930"/>
      <c r="DK67" s="931"/>
      <c r="DL67" s="929"/>
      <c r="DM67" s="930"/>
      <c r="DN67" s="930"/>
      <c r="DO67" s="930"/>
      <c r="DP67" s="931"/>
      <c r="DQ67" s="929"/>
      <c r="DR67" s="930"/>
      <c r="DS67" s="930"/>
      <c r="DT67" s="930"/>
      <c r="DU67" s="931"/>
      <c r="DV67" s="926"/>
      <c r="DW67" s="927"/>
      <c r="DX67" s="927"/>
      <c r="DY67" s="927"/>
      <c r="DZ67" s="932"/>
      <c r="EA67" s="48"/>
    </row>
    <row r="68" spans="1:131" ht="26.25" customHeight="1" x14ac:dyDescent="0.2">
      <c r="A68" s="51">
        <v>1</v>
      </c>
      <c r="B68" s="961" t="s">
        <v>539</v>
      </c>
      <c r="C68" s="962"/>
      <c r="D68" s="962"/>
      <c r="E68" s="962"/>
      <c r="F68" s="962"/>
      <c r="G68" s="962"/>
      <c r="H68" s="962"/>
      <c r="I68" s="962"/>
      <c r="J68" s="962"/>
      <c r="K68" s="962"/>
      <c r="L68" s="962"/>
      <c r="M68" s="962"/>
      <c r="N68" s="962"/>
      <c r="O68" s="962"/>
      <c r="P68" s="963"/>
      <c r="Q68" s="964">
        <v>3</v>
      </c>
      <c r="R68" s="965"/>
      <c r="S68" s="965"/>
      <c r="T68" s="965"/>
      <c r="U68" s="965"/>
      <c r="V68" s="965">
        <v>3</v>
      </c>
      <c r="W68" s="965"/>
      <c r="X68" s="965"/>
      <c r="Y68" s="965"/>
      <c r="Z68" s="965"/>
      <c r="AA68" s="965">
        <v>1</v>
      </c>
      <c r="AB68" s="965"/>
      <c r="AC68" s="965"/>
      <c r="AD68" s="965"/>
      <c r="AE68" s="965"/>
      <c r="AF68" s="965">
        <v>1</v>
      </c>
      <c r="AG68" s="965"/>
      <c r="AH68" s="965"/>
      <c r="AI68" s="965"/>
      <c r="AJ68" s="965"/>
      <c r="AK68" s="965">
        <v>0</v>
      </c>
      <c r="AL68" s="965"/>
      <c r="AM68" s="965"/>
      <c r="AN68" s="965"/>
      <c r="AO68" s="965"/>
      <c r="AP68" s="965" t="s">
        <v>192</v>
      </c>
      <c r="AQ68" s="965"/>
      <c r="AR68" s="965"/>
      <c r="AS68" s="965"/>
      <c r="AT68" s="965"/>
      <c r="AU68" s="965" t="s">
        <v>192</v>
      </c>
      <c r="AV68" s="965"/>
      <c r="AW68" s="965"/>
      <c r="AX68" s="965"/>
      <c r="AY68" s="965"/>
      <c r="AZ68" s="966"/>
      <c r="BA68" s="966"/>
      <c r="BB68" s="966"/>
      <c r="BC68" s="966"/>
      <c r="BD68" s="967"/>
      <c r="BE68" s="55"/>
      <c r="BF68" s="55"/>
      <c r="BG68" s="55"/>
      <c r="BH68" s="55"/>
      <c r="BI68" s="55"/>
      <c r="BJ68" s="55"/>
      <c r="BK68" s="55"/>
      <c r="BL68" s="55"/>
      <c r="BM68" s="55"/>
      <c r="BN68" s="55"/>
      <c r="BO68" s="55"/>
      <c r="BP68" s="55"/>
      <c r="BQ68" s="52">
        <v>62</v>
      </c>
      <c r="BR68" s="73"/>
      <c r="BS68" s="926"/>
      <c r="BT68" s="927"/>
      <c r="BU68" s="927"/>
      <c r="BV68" s="927"/>
      <c r="BW68" s="927"/>
      <c r="BX68" s="927"/>
      <c r="BY68" s="927"/>
      <c r="BZ68" s="927"/>
      <c r="CA68" s="927"/>
      <c r="CB68" s="927"/>
      <c r="CC68" s="927"/>
      <c r="CD68" s="927"/>
      <c r="CE68" s="927"/>
      <c r="CF68" s="927"/>
      <c r="CG68" s="928"/>
      <c r="CH68" s="929"/>
      <c r="CI68" s="930"/>
      <c r="CJ68" s="930"/>
      <c r="CK68" s="930"/>
      <c r="CL68" s="931"/>
      <c r="CM68" s="929"/>
      <c r="CN68" s="930"/>
      <c r="CO68" s="930"/>
      <c r="CP68" s="930"/>
      <c r="CQ68" s="931"/>
      <c r="CR68" s="929"/>
      <c r="CS68" s="930"/>
      <c r="CT68" s="930"/>
      <c r="CU68" s="930"/>
      <c r="CV68" s="931"/>
      <c r="CW68" s="929"/>
      <c r="CX68" s="930"/>
      <c r="CY68" s="930"/>
      <c r="CZ68" s="930"/>
      <c r="DA68" s="931"/>
      <c r="DB68" s="929"/>
      <c r="DC68" s="930"/>
      <c r="DD68" s="930"/>
      <c r="DE68" s="930"/>
      <c r="DF68" s="931"/>
      <c r="DG68" s="929"/>
      <c r="DH68" s="930"/>
      <c r="DI68" s="930"/>
      <c r="DJ68" s="930"/>
      <c r="DK68" s="931"/>
      <c r="DL68" s="929"/>
      <c r="DM68" s="930"/>
      <c r="DN68" s="930"/>
      <c r="DO68" s="930"/>
      <c r="DP68" s="931"/>
      <c r="DQ68" s="929"/>
      <c r="DR68" s="930"/>
      <c r="DS68" s="930"/>
      <c r="DT68" s="930"/>
      <c r="DU68" s="931"/>
      <c r="DV68" s="926"/>
      <c r="DW68" s="927"/>
      <c r="DX68" s="927"/>
      <c r="DY68" s="927"/>
      <c r="DZ68" s="932"/>
      <c r="EA68" s="48"/>
    </row>
    <row r="69" spans="1:131" ht="26.25" customHeight="1" x14ac:dyDescent="0.2">
      <c r="A69" s="52">
        <v>2</v>
      </c>
      <c r="B69" s="711" t="s">
        <v>540</v>
      </c>
      <c r="C69" s="712"/>
      <c r="D69" s="712"/>
      <c r="E69" s="712"/>
      <c r="F69" s="712"/>
      <c r="G69" s="712"/>
      <c r="H69" s="712"/>
      <c r="I69" s="712"/>
      <c r="J69" s="712"/>
      <c r="K69" s="712"/>
      <c r="L69" s="712"/>
      <c r="M69" s="712"/>
      <c r="N69" s="712"/>
      <c r="O69" s="712"/>
      <c r="P69" s="713"/>
      <c r="Q69" s="955">
        <v>2</v>
      </c>
      <c r="R69" s="956"/>
      <c r="S69" s="956"/>
      <c r="T69" s="956"/>
      <c r="U69" s="956"/>
      <c r="V69" s="956">
        <v>1</v>
      </c>
      <c r="W69" s="956"/>
      <c r="X69" s="956"/>
      <c r="Y69" s="956"/>
      <c r="Z69" s="956"/>
      <c r="AA69" s="956">
        <v>0</v>
      </c>
      <c r="AB69" s="956"/>
      <c r="AC69" s="956"/>
      <c r="AD69" s="956"/>
      <c r="AE69" s="956"/>
      <c r="AF69" s="956">
        <v>0</v>
      </c>
      <c r="AG69" s="956"/>
      <c r="AH69" s="956"/>
      <c r="AI69" s="956"/>
      <c r="AJ69" s="956"/>
      <c r="AK69" s="956" t="s">
        <v>192</v>
      </c>
      <c r="AL69" s="956"/>
      <c r="AM69" s="956"/>
      <c r="AN69" s="956"/>
      <c r="AO69" s="956"/>
      <c r="AP69" s="956" t="s">
        <v>192</v>
      </c>
      <c r="AQ69" s="956"/>
      <c r="AR69" s="956"/>
      <c r="AS69" s="956"/>
      <c r="AT69" s="956"/>
      <c r="AU69" s="956" t="s">
        <v>192</v>
      </c>
      <c r="AV69" s="956"/>
      <c r="AW69" s="956"/>
      <c r="AX69" s="956"/>
      <c r="AY69" s="956"/>
      <c r="AZ69" s="957"/>
      <c r="BA69" s="957"/>
      <c r="BB69" s="957"/>
      <c r="BC69" s="957"/>
      <c r="BD69" s="958"/>
      <c r="BE69" s="55"/>
      <c r="BF69" s="55"/>
      <c r="BG69" s="55"/>
      <c r="BH69" s="55"/>
      <c r="BI69" s="55"/>
      <c r="BJ69" s="55"/>
      <c r="BK69" s="55"/>
      <c r="BL69" s="55"/>
      <c r="BM69" s="55"/>
      <c r="BN69" s="55"/>
      <c r="BO69" s="55"/>
      <c r="BP69" s="55"/>
      <c r="BQ69" s="52">
        <v>63</v>
      </c>
      <c r="BR69" s="73"/>
      <c r="BS69" s="926"/>
      <c r="BT69" s="927"/>
      <c r="BU69" s="927"/>
      <c r="BV69" s="927"/>
      <c r="BW69" s="927"/>
      <c r="BX69" s="927"/>
      <c r="BY69" s="927"/>
      <c r="BZ69" s="927"/>
      <c r="CA69" s="927"/>
      <c r="CB69" s="927"/>
      <c r="CC69" s="927"/>
      <c r="CD69" s="927"/>
      <c r="CE69" s="927"/>
      <c r="CF69" s="927"/>
      <c r="CG69" s="928"/>
      <c r="CH69" s="929"/>
      <c r="CI69" s="930"/>
      <c r="CJ69" s="930"/>
      <c r="CK69" s="930"/>
      <c r="CL69" s="931"/>
      <c r="CM69" s="929"/>
      <c r="CN69" s="930"/>
      <c r="CO69" s="930"/>
      <c r="CP69" s="930"/>
      <c r="CQ69" s="931"/>
      <c r="CR69" s="929"/>
      <c r="CS69" s="930"/>
      <c r="CT69" s="930"/>
      <c r="CU69" s="930"/>
      <c r="CV69" s="931"/>
      <c r="CW69" s="929"/>
      <c r="CX69" s="930"/>
      <c r="CY69" s="930"/>
      <c r="CZ69" s="930"/>
      <c r="DA69" s="931"/>
      <c r="DB69" s="929"/>
      <c r="DC69" s="930"/>
      <c r="DD69" s="930"/>
      <c r="DE69" s="930"/>
      <c r="DF69" s="931"/>
      <c r="DG69" s="929"/>
      <c r="DH69" s="930"/>
      <c r="DI69" s="930"/>
      <c r="DJ69" s="930"/>
      <c r="DK69" s="931"/>
      <c r="DL69" s="929"/>
      <c r="DM69" s="930"/>
      <c r="DN69" s="930"/>
      <c r="DO69" s="930"/>
      <c r="DP69" s="931"/>
      <c r="DQ69" s="929"/>
      <c r="DR69" s="930"/>
      <c r="DS69" s="930"/>
      <c r="DT69" s="930"/>
      <c r="DU69" s="931"/>
      <c r="DV69" s="926"/>
      <c r="DW69" s="927"/>
      <c r="DX69" s="927"/>
      <c r="DY69" s="927"/>
      <c r="DZ69" s="932"/>
      <c r="EA69" s="48"/>
    </row>
    <row r="70" spans="1:131" ht="26.25" customHeight="1" x14ac:dyDescent="0.2">
      <c r="A70" s="52">
        <v>3</v>
      </c>
      <c r="B70" s="711" t="s">
        <v>541</v>
      </c>
      <c r="C70" s="712"/>
      <c r="D70" s="712"/>
      <c r="E70" s="712"/>
      <c r="F70" s="712"/>
      <c r="G70" s="712"/>
      <c r="H70" s="712"/>
      <c r="I70" s="712"/>
      <c r="J70" s="712"/>
      <c r="K70" s="712"/>
      <c r="L70" s="712"/>
      <c r="M70" s="712"/>
      <c r="N70" s="712"/>
      <c r="O70" s="712"/>
      <c r="P70" s="713"/>
      <c r="Q70" s="955">
        <v>10670</v>
      </c>
      <c r="R70" s="956"/>
      <c r="S70" s="956"/>
      <c r="T70" s="956"/>
      <c r="U70" s="956"/>
      <c r="V70" s="956">
        <v>10603</v>
      </c>
      <c r="W70" s="956"/>
      <c r="X70" s="956"/>
      <c r="Y70" s="956"/>
      <c r="Z70" s="956"/>
      <c r="AA70" s="956">
        <v>67</v>
      </c>
      <c r="AB70" s="956"/>
      <c r="AC70" s="956"/>
      <c r="AD70" s="956"/>
      <c r="AE70" s="956"/>
      <c r="AF70" s="956">
        <v>67</v>
      </c>
      <c r="AG70" s="956"/>
      <c r="AH70" s="956"/>
      <c r="AI70" s="956"/>
      <c r="AJ70" s="956"/>
      <c r="AK70" s="956" t="s">
        <v>192</v>
      </c>
      <c r="AL70" s="956"/>
      <c r="AM70" s="956"/>
      <c r="AN70" s="956"/>
      <c r="AO70" s="956"/>
      <c r="AP70" s="956" t="s">
        <v>192</v>
      </c>
      <c r="AQ70" s="956"/>
      <c r="AR70" s="956"/>
      <c r="AS70" s="956"/>
      <c r="AT70" s="956"/>
      <c r="AU70" s="956" t="s">
        <v>192</v>
      </c>
      <c r="AV70" s="956"/>
      <c r="AW70" s="956"/>
      <c r="AX70" s="956"/>
      <c r="AY70" s="956"/>
      <c r="AZ70" s="957"/>
      <c r="BA70" s="957"/>
      <c r="BB70" s="957"/>
      <c r="BC70" s="957"/>
      <c r="BD70" s="958"/>
      <c r="BE70" s="55"/>
      <c r="BF70" s="55"/>
      <c r="BG70" s="55"/>
      <c r="BH70" s="55"/>
      <c r="BI70" s="55"/>
      <c r="BJ70" s="55"/>
      <c r="BK70" s="55"/>
      <c r="BL70" s="55"/>
      <c r="BM70" s="55"/>
      <c r="BN70" s="55"/>
      <c r="BO70" s="55"/>
      <c r="BP70" s="55"/>
      <c r="BQ70" s="52">
        <v>64</v>
      </c>
      <c r="BR70" s="73"/>
      <c r="BS70" s="926"/>
      <c r="BT70" s="927"/>
      <c r="BU70" s="927"/>
      <c r="BV70" s="927"/>
      <c r="BW70" s="927"/>
      <c r="BX70" s="927"/>
      <c r="BY70" s="927"/>
      <c r="BZ70" s="927"/>
      <c r="CA70" s="927"/>
      <c r="CB70" s="927"/>
      <c r="CC70" s="927"/>
      <c r="CD70" s="927"/>
      <c r="CE70" s="927"/>
      <c r="CF70" s="927"/>
      <c r="CG70" s="928"/>
      <c r="CH70" s="929"/>
      <c r="CI70" s="930"/>
      <c r="CJ70" s="930"/>
      <c r="CK70" s="930"/>
      <c r="CL70" s="931"/>
      <c r="CM70" s="929"/>
      <c r="CN70" s="930"/>
      <c r="CO70" s="930"/>
      <c r="CP70" s="930"/>
      <c r="CQ70" s="931"/>
      <c r="CR70" s="929"/>
      <c r="CS70" s="930"/>
      <c r="CT70" s="930"/>
      <c r="CU70" s="930"/>
      <c r="CV70" s="931"/>
      <c r="CW70" s="929"/>
      <c r="CX70" s="930"/>
      <c r="CY70" s="930"/>
      <c r="CZ70" s="930"/>
      <c r="DA70" s="931"/>
      <c r="DB70" s="929"/>
      <c r="DC70" s="930"/>
      <c r="DD70" s="930"/>
      <c r="DE70" s="930"/>
      <c r="DF70" s="931"/>
      <c r="DG70" s="929"/>
      <c r="DH70" s="930"/>
      <c r="DI70" s="930"/>
      <c r="DJ70" s="930"/>
      <c r="DK70" s="931"/>
      <c r="DL70" s="929"/>
      <c r="DM70" s="930"/>
      <c r="DN70" s="930"/>
      <c r="DO70" s="930"/>
      <c r="DP70" s="931"/>
      <c r="DQ70" s="929"/>
      <c r="DR70" s="930"/>
      <c r="DS70" s="930"/>
      <c r="DT70" s="930"/>
      <c r="DU70" s="931"/>
      <c r="DV70" s="926"/>
      <c r="DW70" s="927"/>
      <c r="DX70" s="927"/>
      <c r="DY70" s="927"/>
      <c r="DZ70" s="932"/>
      <c r="EA70" s="48"/>
    </row>
    <row r="71" spans="1:131" ht="26.25" customHeight="1" x14ac:dyDescent="0.2">
      <c r="A71" s="52">
        <v>4</v>
      </c>
      <c r="B71" s="711" t="s">
        <v>362</v>
      </c>
      <c r="C71" s="712"/>
      <c r="D71" s="712"/>
      <c r="E71" s="712"/>
      <c r="F71" s="712"/>
      <c r="G71" s="712"/>
      <c r="H71" s="712"/>
      <c r="I71" s="712"/>
      <c r="J71" s="712"/>
      <c r="K71" s="712"/>
      <c r="L71" s="712"/>
      <c r="M71" s="712"/>
      <c r="N71" s="712"/>
      <c r="O71" s="712"/>
      <c r="P71" s="713"/>
      <c r="Q71" s="955">
        <v>860</v>
      </c>
      <c r="R71" s="956"/>
      <c r="S71" s="956"/>
      <c r="T71" s="956"/>
      <c r="U71" s="956"/>
      <c r="V71" s="956">
        <v>858</v>
      </c>
      <c r="W71" s="956"/>
      <c r="X71" s="956"/>
      <c r="Y71" s="956"/>
      <c r="Z71" s="956"/>
      <c r="AA71" s="956">
        <v>2</v>
      </c>
      <c r="AB71" s="956"/>
      <c r="AC71" s="956"/>
      <c r="AD71" s="956"/>
      <c r="AE71" s="956"/>
      <c r="AF71" s="956">
        <v>2</v>
      </c>
      <c r="AG71" s="956"/>
      <c r="AH71" s="956"/>
      <c r="AI71" s="956"/>
      <c r="AJ71" s="956"/>
      <c r="AK71" s="956">
        <v>2</v>
      </c>
      <c r="AL71" s="956"/>
      <c r="AM71" s="956"/>
      <c r="AN71" s="956"/>
      <c r="AO71" s="956"/>
      <c r="AP71" s="956" t="s">
        <v>192</v>
      </c>
      <c r="AQ71" s="956"/>
      <c r="AR71" s="956"/>
      <c r="AS71" s="956"/>
      <c r="AT71" s="956"/>
      <c r="AU71" s="956" t="s">
        <v>192</v>
      </c>
      <c r="AV71" s="956"/>
      <c r="AW71" s="956"/>
      <c r="AX71" s="956"/>
      <c r="AY71" s="956"/>
      <c r="AZ71" s="957"/>
      <c r="BA71" s="957"/>
      <c r="BB71" s="957"/>
      <c r="BC71" s="957"/>
      <c r="BD71" s="958"/>
      <c r="BE71" s="55"/>
      <c r="BF71" s="55"/>
      <c r="BG71" s="55"/>
      <c r="BH71" s="55"/>
      <c r="BI71" s="55"/>
      <c r="BJ71" s="55"/>
      <c r="BK71" s="55"/>
      <c r="BL71" s="55"/>
      <c r="BM71" s="55"/>
      <c r="BN71" s="55"/>
      <c r="BO71" s="55"/>
      <c r="BP71" s="55"/>
      <c r="BQ71" s="52">
        <v>65</v>
      </c>
      <c r="BR71" s="73"/>
      <c r="BS71" s="926"/>
      <c r="BT71" s="927"/>
      <c r="BU71" s="927"/>
      <c r="BV71" s="927"/>
      <c r="BW71" s="927"/>
      <c r="BX71" s="927"/>
      <c r="BY71" s="927"/>
      <c r="BZ71" s="927"/>
      <c r="CA71" s="927"/>
      <c r="CB71" s="927"/>
      <c r="CC71" s="927"/>
      <c r="CD71" s="927"/>
      <c r="CE71" s="927"/>
      <c r="CF71" s="927"/>
      <c r="CG71" s="928"/>
      <c r="CH71" s="929"/>
      <c r="CI71" s="930"/>
      <c r="CJ71" s="930"/>
      <c r="CK71" s="930"/>
      <c r="CL71" s="931"/>
      <c r="CM71" s="929"/>
      <c r="CN71" s="930"/>
      <c r="CO71" s="930"/>
      <c r="CP71" s="930"/>
      <c r="CQ71" s="931"/>
      <c r="CR71" s="929"/>
      <c r="CS71" s="930"/>
      <c r="CT71" s="930"/>
      <c r="CU71" s="930"/>
      <c r="CV71" s="931"/>
      <c r="CW71" s="929"/>
      <c r="CX71" s="930"/>
      <c r="CY71" s="930"/>
      <c r="CZ71" s="930"/>
      <c r="DA71" s="931"/>
      <c r="DB71" s="929"/>
      <c r="DC71" s="930"/>
      <c r="DD71" s="930"/>
      <c r="DE71" s="930"/>
      <c r="DF71" s="931"/>
      <c r="DG71" s="929"/>
      <c r="DH71" s="930"/>
      <c r="DI71" s="930"/>
      <c r="DJ71" s="930"/>
      <c r="DK71" s="931"/>
      <c r="DL71" s="929"/>
      <c r="DM71" s="930"/>
      <c r="DN71" s="930"/>
      <c r="DO71" s="930"/>
      <c r="DP71" s="931"/>
      <c r="DQ71" s="929"/>
      <c r="DR71" s="930"/>
      <c r="DS71" s="930"/>
      <c r="DT71" s="930"/>
      <c r="DU71" s="931"/>
      <c r="DV71" s="926"/>
      <c r="DW71" s="927"/>
      <c r="DX71" s="927"/>
      <c r="DY71" s="927"/>
      <c r="DZ71" s="932"/>
      <c r="EA71" s="48"/>
    </row>
    <row r="72" spans="1:131" ht="26.25" customHeight="1" x14ac:dyDescent="0.2">
      <c r="A72" s="52">
        <v>5</v>
      </c>
      <c r="B72" s="711" t="s">
        <v>542</v>
      </c>
      <c r="C72" s="712"/>
      <c r="D72" s="712"/>
      <c r="E72" s="712"/>
      <c r="F72" s="712"/>
      <c r="G72" s="712"/>
      <c r="H72" s="712"/>
      <c r="I72" s="712"/>
      <c r="J72" s="712"/>
      <c r="K72" s="712"/>
      <c r="L72" s="712"/>
      <c r="M72" s="712"/>
      <c r="N72" s="712"/>
      <c r="O72" s="712"/>
      <c r="P72" s="713"/>
      <c r="Q72" s="955">
        <v>9450</v>
      </c>
      <c r="R72" s="956"/>
      <c r="S72" s="956"/>
      <c r="T72" s="956"/>
      <c r="U72" s="956"/>
      <c r="V72" s="956">
        <v>9237</v>
      </c>
      <c r="W72" s="956"/>
      <c r="X72" s="956"/>
      <c r="Y72" s="956"/>
      <c r="Z72" s="956"/>
      <c r="AA72" s="956">
        <v>213</v>
      </c>
      <c r="AB72" s="956"/>
      <c r="AC72" s="956"/>
      <c r="AD72" s="956"/>
      <c r="AE72" s="956"/>
      <c r="AF72" s="956">
        <v>180</v>
      </c>
      <c r="AG72" s="956"/>
      <c r="AH72" s="956"/>
      <c r="AI72" s="956"/>
      <c r="AJ72" s="956"/>
      <c r="AK72" s="956">
        <v>182</v>
      </c>
      <c r="AL72" s="956"/>
      <c r="AM72" s="956"/>
      <c r="AN72" s="956"/>
      <c r="AO72" s="956"/>
      <c r="AP72" s="956">
        <v>5330</v>
      </c>
      <c r="AQ72" s="956"/>
      <c r="AR72" s="956"/>
      <c r="AS72" s="956"/>
      <c r="AT72" s="956"/>
      <c r="AU72" s="956">
        <v>3272</v>
      </c>
      <c r="AV72" s="956"/>
      <c r="AW72" s="956"/>
      <c r="AX72" s="956"/>
      <c r="AY72" s="956"/>
      <c r="AZ72" s="957"/>
      <c r="BA72" s="957"/>
      <c r="BB72" s="957"/>
      <c r="BC72" s="957"/>
      <c r="BD72" s="958"/>
      <c r="BE72" s="55"/>
      <c r="BF72" s="55"/>
      <c r="BG72" s="55"/>
      <c r="BH72" s="55"/>
      <c r="BI72" s="55"/>
      <c r="BJ72" s="55"/>
      <c r="BK72" s="55"/>
      <c r="BL72" s="55"/>
      <c r="BM72" s="55"/>
      <c r="BN72" s="55"/>
      <c r="BO72" s="55"/>
      <c r="BP72" s="55"/>
      <c r="BQ72" s="52">
        <v>66</v>
      </c>
      <c r="BR72" s="73"/>
      <c r="BS72" s="926"/>
      <c r="BT72" s="927"/>
      <c r="BU72" s="927"/>
      <c r="BV72" s="927"/>
      <c r="BW72" s="927"/>
      <c r="BX72" s="927"/>
      <c r="BY72" s="927"/>
      <c r="BZ72" s="927"/>
      <c r="CA72" s="927"/>
      <c r="CB72" s="927"/>
      <c r="CC72" s="927"/>
      <c r="CD72" s="927"/>
      <c r="CE72" s="927"/>
      <c r="CF72" s="927"/>
      <c r="CG72" s="928"/>
      <c r="CH72" s="929"/>
      <c r="CI72" s="930"/>
      <c r="CJ72" s="930"/>
      <c r="CK72" s="930"/>
      <c r="CL72" s="931"/>
      <c r="CM72" s="929"/>
      <c r="CN72" s="930"/>
      <c r="CO72" s="930"/>
      <c r="CP72" s="930"/>
      <c r="CQ72" s="931"/>
      <c r="CR72" s="929"/>
      <c r="CS72" s="930"/>
      <c r="CT72" s="930"/>
      <c r="CU72" s="930"/>
      <c r="CV72" s="931"/>
      <c r="CW72" s="929"/>
      <c r="CX72" s="930"/>
      <c r="CY72" s="930"/>
      <c r="CZ72" s="930"/>
      <c r="DA72" s="931"/>
      <c r="DB72" s="929"/>
      <c r="DC72" s="930"/>
      <c r="DD72" s="930"/>
      <c r="DE72" s="930"/>
      <c r="DF72" s="931"/>
      <c r="DG72" s="929"/>
      <c r="DH72" s="930"/>
      <c r="DI72" s="930"/>
      <c r="DJ72" s="930"/>
      <c r="DK72" s="931"/>
      <c r="DL72" s="929"/>
      <c r="DM72" s="930"/>
      <c r="DN72" s="930"/>
      <c r="DO72" s="930"/>
      <c r="DP72" s="931"/>
      <c r="DQ72" s="929"/>
      <c r="DR72" s="930"/>
      <c r="DS72" s="930"/>
      <c r="DT72" s="930"/>
      <c r="DU72" s="931"/>
      <c r="DV72" s="926"/>
      <c r="DW72" s="927"/>
      <c r="DX72" s="927"/>
      <c r="DY72" s="927"/>
      <c r="DZ72" s="932"/>
      <c r="EA72" s="48"/>
    </row>
    <row r="73" spans="1:131" ht="26.25" customHeight="1" x14ac:dyDescent="0.2">
      <c r="A73" s="52">
        <v>6</v>
      </c>
      <c r="B73" s="711" t="s">
        <v>543</v>
      </c>
      <c r="C73" s="712"/>
      <c r="D73" s="712"/>
      <c r="E73" s="712"/>
      <c r="F73" s="712"/>
      <c r="G73" s="712"/>
      <c r="H73" s="712"/>
      <c r="I73" s="712"/>
      <c r="J73" s="712"/>
      <c r="K73" s="712"/>
      <c r="L73" s="712"/>
      <c r="M73" s="712"/>
      <c r="N73" s="712"/>
      <c r="O73" s="712"/>
      <c r="P73" s="713"/>
      <c r="Q73" s="955">
        <v>243</v>
      </c>
      <c r="R73" s="956"/>
      <c r="S73" s="956"/>
      <c r="T73" s="956"/>
      <c r="U73" s="956"/>
      <c r="V73" s="956">
        <v>238</v>
      </c>
      <c r="W73" s="956"/>
      <c r="X73" s="956"/>
      <c r="Y73" s="956"/>
      <c r="Z73" s="956"/>
      <c r="AA73" s="956">
        <v>5</v>
      </c>
      <c r="AB73" s="956"/>
      <c r="AC73" s="956"/>
      <c r="AD73" s="956"/>
      <c r="AE73" s="956"/>
      <c r="AF73" s="956">
        <v>5</v>
      </c>
      <c r="AG73" s="956"/>
      <c r="AH73" s="956"/>
      <c r="AI73" s="956"/>
      <c r="AJ73" s="956"/>
      <c r="AK73" s="956">
        <v>3</v>
      </c>
      <c r="AL73" s="956"/>
      <c r="AM73" s="956"/>
      <c r="AN73" s="956"/>
      <c r="AO73" s="956"/>
      <c r="AP73" s="956" t="s">
        <v>192</v>
      </c>
      <c r="AQ73" s="956"/>
      <c r="AR73" s="956"/>
      <c r="AS73" s="956"/>
      <c r="AT73" s="956"/>
      <c r="AU73" s="956" t="s">
        <v>192</v>
      </c>
      <c r="AV73" s="956"/>
      <c r="AW73" s="956"/>
      <c r="AX73" s="956"/>
      <c r="AY73" s="956"/>
      <c r="AZ73" s="957"/>
      <c r="BA73" s="957"/>
      <c r="BB73" s="957"/>
      <c r="BC73" s="957"/>
      <c r="BD73" s="958"/>
      <c r="BE73" s="55"/>
      <c r="BF73" s="55"/>
      <c r="BG73" s="55"/>
      <c r="BH73" s="55"/>
      <c r="BI73" s="55"/>
      <c r="BJ73" s="55"/>
      <c r="BK73" s="55"/>
      <c r="BL73" s="55"/>
      <c r="BM73" s="55"/>
      <c r="BN73" s="55"/>
      <c r="BO73" s="55"/>
      <c r="BP73" s="55"/>
      <c r="BQ73" s="52">
        <v>67</v>
      </c>
      <c r="BR73" s="73"/>
      <c r="BS73" s="926"/>
      <c r="BT73" s="927"/>
      <c r="BU73" s="927"/>
      <c r="BV73" s="927"/>
      <c r="BW73" s="927"/>
      <c r="BX73" s="927"/>
      <c r="BY73" s="927"/>
      <c r="BZ73" s="927"/>
      <c r="CA73" s="927"/>
      <c r="CB73" s="927"/>
      <c r="CC73" s="927"/>
      <c r="CD73" s="927"/>
      <c r="CE73" s="927"/>
      <c r="CF73" s="927"/>
      <c r="CG73" s="928"/>
      <c r="CH73" s="929"/>
      <c r="CI73" s="930"/>
      <c r="CJ73" s="930"/>
      <c r="CK73" s="930"/>
      <c r="CL73" s="931"/>
      <c r="CM73" s="929"/>
      <c r="CN73" s="930"/>
      <c r="CO73" s="930"/>
      <c r="CP73" s="930"/>
      <c r="CQ73" s="931"/>
      <c r="CR73" s="929"/>
      <c r="CS73" s="930"/>
      <c r="CT73" s="930"/>
      <c r="CU73" s="930"/>
      <c r="CV73" s="931"/>
      <c r="CW73" s="929"/>
      <c r="CX73" s="930"/>
      <c r="CY73" s="930"/>
      <c r="CZ73" s="930"/>
      <c r="DA73" s="931"/>
      <c r="DB73" s="929"/>
      <c r="DC73" s="930"/>
      <c r="DD73" s="930"/>
      <c r="DE73" s="930"/>
      <c r="DF73" s="931"/>
      <c r="DG73" s="929"/>
      <c r="DH73" s="930"/>
      <c r="DI73" s="930"/>
      <c r="DJ73" s="930"/>
      <c r="DK73" s="931"/>
      <c r="DL73" s="929"/>
      <c r="DM73" s="930"/>
      <c r="DN73" s="930"/>
      <c r="DO73" s="930"/>
      <c r="DP73" s="931"/>
      <c r="DQ73" s="929"/>
      <c r="DR73" s="930"/>
      <c r="DS73" s="930"/>
      <c r="DT73" s="930"/>
      <c r="DU73" s="931"/>
      <c r="DV73" s="926"/>
      <c r="DW73" s="927"/>
      <c r="DX73" s="927"/>
      <c r="DY73" s="927"/>
      <c r="DZ73" s="932"/>
      <c r="EA73" s="48"/>
    </row>
    <row r="74" spans="1:131" ht="26.25" customHeight="1" x14ac:dyDescent="0.2">
      <c r="A74" s="52">
        <v>7</v>
      </c>
      <c r="B74" s="711" t="s">
        <v>544</v>
      </c>
      <c r="C74" s="712"/>
      <c r="D74" s="712"/>
      <c r="E74" s="712"/>
      <c r="F74" s="712"/>
      <c r="G74" s="712"/>
      <c r="H74" s="712"/>
      <c r="I74" s="712"/>
      <c r="J74" s="712"/>
      <c r="K74" s="712"/>
      <c r="L74" s="712"/>
      <c r="M74" s="712"/>
      <c r="N74" s="712"/>
      <c r="O74" s="712"/>
      <c r="P74" s="713"/>
      <c r="Q74" s="955">
        <v>967</v>
      </c>
      <c r="R74" s="956"/>
      <c r="S74" s="956"/>
      <c r="T74" s="956"/>
      <c r="U74" s="956"/>
      <c r="V74" s="956">
        <v>732</v>
      </c>
      <c r="W74" s="956"/>
      <c r="X74" s="956"/>
      <c r="Y74" s="956"/>
      <c r="Z74" s="956"/>
      <c r="AA74" s="956">
        <v>236</v>
      </c>
      <c r="AB74" s="956"/>
      <c r="AC74" s="956"/>
      <c r="AD74" s="956"/>
      <c r="AE74" s="956"/>
      <c r="AF74" s="956">
        <v>236</v>
      </c>
      <c r="AG74" s="956"/>
      <c r="AH74" s="956"/>
      <c r="AI74" s="956"/>
      <c r="AJ74" s="956"/>
      <c r="AK74" s="956">
        <v>510</v>
      </c>
      <c r="AL74" s="956"/>
      <c r="AM74" s="956"/>
      <c r="AN74" s="956"/>
      <c r="AO74" s="956"/>
      <c r="AP74" s="956" t="s">
        <v>192</v>
      </c>
      <c r="AQ74" s="956"/>
      <c r="AR74" s="956"/>
      <c r="AS74" s="956"/>
      <c r="AT74" s="956"/>
      <c r="AU74" s="956" t="s">
        <v>192</v>
      </c>
      <c r="AV74" s="956"/>
      <c r="AW74" s="956"/>
      <c r="AX74" s="956"/>
      <c r="AY74" s="956"/>
      <c r="AZ74" s="957"/>
      <c r="BA74" s="957"/>
      <c r="BB74" s="957"/>
      <c r="BC74" s="957"/>
      <c r="BD74" s="958"/>
      <c r="BE74" s="55"/>
      <c r="BF74" s="55"/>
      <c r="BG74" s="55"/>
      <c r="BH74" s="55"/>
      <c r="BI74" s="55"/>
      <c r="BJ74" s="55"/>
      <c r="BK74" s="55"/>
      <c r="BL74" s="55"/>
      <c r="BM74" s="55"/>
      <c r="BN74" s="55"/>
      <c r="BO74" s="55"/>
      <c r="BP74" s="55"/>
      <c r="BQ74" s="52">
        <v>68</v>
      </c>
      <c r="BR74" s="73"/>
      <c r="BS74" s="926"/>
      <c r="BT74" s="927"/>
      <c r="BU74" s="927"/>
      <c r="BV74" s="927"/>
      <c r="BW74" s="927"/>
      <c r="BX74" s="927"/>
      <c r="BY74" s="927"/>
      <c r="BZ74" s="927"/>
      <c r="CA74" s="927"/>
      <c r="CB74" s="927"/>
      <c r="CC74" s="927"/>
      <c r="CD74" s="927"/>
      <c r="CE74" s="927"/>
      <c r="CF74" s="927"/>
      <c r="CG74" s="928"/>
      <c r="CH74" s="929"/>
      <c r="CI74" s="930"/>
      <c r="CJ74" s="930"/>
      <c r="CK74" s="930"/>
      <c r="CL74" s="931"/>
      <c r="CM74" s="929"/>
      <c r="CN74" s="930"/>
      <c r="CO74" s="930"/>
      <c r="CP74" s="930"/>
      <c r="CQ74" s="931"/>
      <c r="CR74" s="929"/>
      <c r="CS74" s="930"/>
      <c r="CT74" s="930"/>
      <c r="CU74" s="930"/>
      <c r="CV74" s="931"/>
      <c r="CW74" s="929"/>
      <c r="CX74" s="930"/>
      <c r="CY74" s="930"/>
      <c r="CZ74" s="930"/>
      <c r="DA74" s="931"/>
      <c r="DB74" s="929"/>
      <c r="DC74" s="930"/>
      <c r="DD74" s="930"/>
      <c r="DE74" s="930"/>
      <c r="DF74" s="931"/>
      <c r="DG74" s="929"/>
      <c r="DH74" s="930"/>
      <c r="DI74" s="930"/>
      <c r="DJ74" s="930"/>
      <c r="DK74" s="931"/>
      <c r="DL74" s="929"/>
      <c r="DM74" s="930"/>
      <c r="DN74" s="930"/>
      <c r="DO74" s="930"/>
      <c r="DP74" s="931"/>
      <c r="DQ74" s="929"/>
      <c r="DR74" s="930"/>
      <c r="DS74" s="930"/>
      <c r="DT74" s="930"/>
      <c r="DU74" s="931"/>
      <c r="DV74" s="926"/>
      <c r="DW74" s="927"/>
      <c r="DX74" s="927"/>
      <c r="DY74" s="927"/>
      <c r="DZ74" s="932"/>
      <c r="EA74" s="48"/>
    </row>
    <row r="75" spans="1:131" ht="26.25" customHeight="1" x14ac:dyDescent="0.2">
      <c r="A75" s="52">
        <v>8</v>
      </c>
      <c r="B75" s="711" t="s">
        <v>545</v>
      </c>
      <c r="C75" s="712"/>
      <c r="D75" s="712"/>
      <c r="E75" s="712"/>
      <c r="F75" s="712"/>
      <c r="G75" s="712"/>
      <c r="H75" s="712"/>
      <c r="I75" s="712"/>
      <c r="J75" s="712"/>
      <c r="K75" s="712"/>
      <c r="L75" s="712"/>
      <c r="M75" s="712"/>
      <c r="N75" s="712"/>
      <c r="O75" s="712"/>
      <c r="P75" s="713"/>
      <c r="Q75" s="714">
        <v>294625</v>
      </c>
      <c r="R75" s="715"/>
      <c r="S75" s="715"/>
      <c r="T75" s="715"/>
      <c r="U75" s="959"/>
      <c r="V75" s="960">
        <v>290389</v>
      </c>
      <c r="W75" s="715"/>
      <c r="X75" s="715"/>
      <c r="Y75" s="715"/>
      <c r="Z75" s="959"/>
      <c r="AA75" s="960">
        <v>4236</v>
      </c>
      <c r="AB75" s="715"/>
      <c r="AC75" s="715"/>
      <c r="AD75" s="715"/>
      <c r="AE75" s="959"/>
      <c r="AF75" s="960">
        <v>4236</v>
      </c>
      <c r="AG75" s="715"/>
      <c r="AH75" s="715"/>
      <c r="AI75" s="715"/>
      <c r="AJ75" s="959"/>
      <c r="AK75" s="960">
        <v>5909</v>
      </c>
      <c r="AL75" s="715"/>
      <c r="AM75" s="715"/>
      <c r="AN75" s="715"/>
      <c r="AO75" s="959"/>
      <c r="AP75" s="960" t="s">
        <v>192</v>
      </c>
      <c r="AQ75" s="715"/>
      <c r="AR75" s="715"/>
      <c r="AS75" s="715"/>
      <c r="AT75" s="959"/>
      <c r="AU75" s="960" t="s">
        <v>192</v>
      </c>
      <c r="AV75" s="715"/>
      <c r="AW75" s="715"/>
      <c r="AX75" s="715"/>
      <c r="AY75" s="959"/>
      <c r="AZ75" s="957"/>
      <c r="BA75" s="957"/>
      <c r="BB75" s="957"/>
      <c r="BC75" s="957"/>
      <c r="BD75" s="958"/>
      <c r="BE75" s="55"/>
      <c r="BF75" s="55"/>
      <c r="BG75" s="55"/>
      <c r="BH75" s="55"/>
      <c r="BI75" s="55"/>
      <c r="BJ75" s="55"/>
      <c r="BK75" s="55"/>
      <c r="BL75" s="55"/>
      <c r="BM75" s="55"/>
      <c r="BN75" s="55"/>
      <c r="BO75" s="55"/>
      <c r="BP75" s="55"/>
      <c r="BQ75" s="52">
        <v>69</v>
      </c>
      <c r="BR75" s="73"/>
      <c r="BS75" s="926"/>
      <c r="BT75" s="927"/>
      <c r="BU75" s="927"/>
      <c r="BV75" s="927"/>
      <c r="BW75" s="927"/>
      <c r="BX75" s="927"/>
      <c r="BY75" s="927"/>
      <c r="BZ75" s="927"/>
      <c r="CA75" s="927"/>
      <c r="CB75" s="927"/>
      <c r="CC75" s="927"/>
      <c r="CD75" s="927"/>
      <c r="CE75" s="927"/>
      <c r="CF75" s="927"/>
      <c r="CG75" s="928"/>
      <c r="CH75" s="929"/>
      <c r="CI75" s="930"/>
      <c r="CJ75" s="930"/>
      <c r="CK75" s="930"/>
      <c r="CL75" s="931"/>
      <c r="CM75" s="929"/>
      <c r="CN75" s="930"/>
      <c r="CO75" s="930"/>
      <c r="CP75" s="930"/>
      <c r="CQ75" s="931"/>
      <c r="CR75" s="929"/>
      <c r="CS75" s="930"/>
      <c r="CT75" s="930"/>
      <c r="CU75" s="930"/>
      <c r="CV75" s="931"/>
      <c r="CW75" s="929"/>
      <c r="CX75" s="930"/>
      <c r="CY75" s="930"/>
      <c r="CZ75" s="930"/>
      <c r="DA75" s="931"/>
      <c r="DB75" s="929"/>
      <c r="DC75" s="930"/>
      <c r="DD75" s="930"/>
      <c r="DE75" s="930"/>
      <c r="DF75" s="931"/>
      <c r="DG75" s="929"/>
      <c r="DH75" s="930"/>
      <c r="DI75" s="930"/>
      <c r="DJ75" s="930"/>
      <c r="DK75" s="931"/>
      <c r="DL75" s="929"/>
      <c r="DM75" s="930"/>
      <c r="DN75" s="930"/>
      <c r="DO75" s="930"/>
      <c r="DP75" s="931"/>
      <c r="DQ75" s="929"/>
      <c r="DR75" s="930"/>
      <c r="DS75" s="930"/>
      <c r="DT75" s="930"/>
      <c r="DU75" s="931"/>
      <c r="DV75" s="926"/>
      <c r="DW75" s="927"/>
      <c r="DX75" s="927"/>
      <c r="DY75" s="927"/>
      <c r="DZ75" s="932"/>
      <c r="EA75" s="48"/>
    </row>
    <row r="76" spans="1:131" ht="26.25" customHeight="1" x14ac:dyDescent="0.2">
      <c r="A76" s="52">
        <v>9</v>
      </c>
      <c r="B76" s="711"/>
      <c r="C76" s="712"/>
      <c r="D76" s="712"/>
      <c r="E76" s="712"/>
      <c r="F76" s="712"/>
      <c r="G76" s="712"/>
      <c r="H76" s="712"/>
      <c r="I76" s="712"/>
      <c r="J76" s="712"/>
      <c r="K76" s="712"/>
      <c r="L76" s="712"/>
      <c r="M76" s="712"/>
      <c r="N76" s="712"/>
      <c r="O76" s="712"/>
      <c r="P76" s="713"/>
      <c r="Q76" s="714"/>
      <c r="R76" s="715"/>
      <c r="S76" s="715"/>
      <c r="T76" s="715"/>
      <c r="U76" s="959"/>
      <c r="V76" s="960"/>
      <c r="W76" s="715"/>
      <c r="X76" s="715"/>
      <c r="Y76" s="715"/>
      <c r="Z76" s="959"/>
      <c r="AA76" s="960"/>
      <c r="AB76" s="715"/>
      <c r="AC76" s="715"/>
      <c r="AD76" s="715"/>
      <c r="AE76" s="959"/>
      <c r="AF76" s="960"/>
      <c r="AG76" s="715"/>
      <c r="AH76" s="715"/>
      <c r="AI76" s="715"/>
      <c r="AJ76" s="959"/>
      <c r="AK76" s="960"/>
      <c r="AL76" s="715"/>
      <c r="AM76" s="715"/>
      <c r="AN76" s="715"/>
      <c r="AO76" s="959"/>
      <c r="AP76" s="960"/>
      <c r="AQ76" s="715"/>
      <c r="AR76" s="715"/>
      <c r="AS76" s="715"/>
      <c r="AT76" s="959"/>
      <c r="AU76" s="960"/>
      <c r="AV76" s="715"/>
      <c r="AW76" s="715"/>
      <c r="AX76" s="715"/>
      <c r="AY76" s="959"/>
      <c r="AZ76" s="957"/>
      <c r="BA76" s="957"/>
      <c r="BB76" s="957"/>
      <c r="BC76" s="957"/>
      <c r="BD76" s="958"/>
      <c r="BE76" s="55"/>
      <c r="BF76" s="55"/>
      <c r="BG76" s="55"/>
      <c r="BH76" s="55"/>
      <c r="BI76" s="55"/>
      <c r="BJ76" s="55"/>
      <c r="BK76" s="55"/>
      <c r="BL76" s="55"/>
      <c r="BM76" s="55"/>
      <c r="BN76" s="55"/>
      <c r="BO76" s="55"/>
      <c r="BP76" s="55"/>
      <c r="BQ76" s="52">
        <v>70</v>
      </c>
      <c r="BR76" s="73"/>
      <c r="BS76" s="926"/>
      <c r="BT76" s="927"/>
      <c r="BU76" s="927"/>
      <c r="BV76" s="927"/>
      <c r="BW76" s="927"/>
      <c r="BX76" s="927"/>
      <c r="BY76" s="927"/>
      <c r="BZ76" s="927"/>
      <c r="CA76" s="927"/>
      <c r="CB76" s="927"/>
      <c r="CC76" s="927"/>
      <c r="CD76" s="927"/>
      <c r="CE76" s="927"/>
      <c r="CF76" s="927"/>
      <c r="CG76" s="928"/>
      <c r="CH76" s="929"/>
      <c r="CI76" s="930"/>
      <c r="CJ76" s="930"/>
      <c r="CK76" s="930"/>
      <c r="CL76" s="931"/>
      <c r="CM76" s="929"/>
      <c r="CN76" s="930"/>
      <c r="CO76" s="930"/>
      <c r="CP76" s="930"/>
      <c r="CQ76" s="931"/>
      <c r="CR76" s="929"/>
      <c r="CS76" s="930"/>
      <c r="CT76" s="930"/>
      <c r="CU76" s="930"/>
      <c r="CV76" s="931"/>
      <c r="CW76" s="929"/>
      <c r="CX76" s="930"/>
      <c r="CY76" s="930"/>
      <c r="CZ76" s="930"/>
      <c r="DA76" s="931"/>
      <c r="DB76" s="929"/>
      <c r="DC76" s="930"/>
      <c r="DD76" s="930"/>
      <c r="DE76" s="930"/>
      <c r="DF76" s="931"/>
      <c r="DG76" s="929"/>
      <c r="DH76" s="930"/>
      <c r="DI76" s="930"/>
      <c r="DJ76" s="930"/>
      <c r="DK76" s="931"/>
      <c r="DL76" s="929"/>
      <c r="DM76" s="930"/>
      <c r="DN76" s="930"/>
      <c r="DO76" s="930"/>
      <c r="DP76" s="931"/>
      <c r="DQ76" s="929"/>
      <c r="DR76" s="930"/>
      <c r="DS76" s="930"/>
      <c r="DT76" s="930"/>
      <c r="DU76" s="931"/>
      <c r="DV76" s="926"/>
      <c r="DW76" s="927"/>
      <c r="DX76" s="927"/>
      <c r="DY76" s="927"/>
      <c r="DZ76" s="932"/>
      <c r="EA76" s="48"/>
    </row>
    <row r="77" spans="1:131" ht="26.25" customHeight="1" x14ac:dyDescent="0.2">
      <c r="A77" s="52">
        <v>10</v>
      </c>
      <c r="B77" s="711"/>
      <c r="C77" s="712"/>
      <c r="D77" s="712"/>
      <c r="E77" s="712"/>
      <c r="F77" s="712"/>
      <c r="G77" s="712"/>
      <c r="H77" s="712"/>
      <c r="I77" s="712"/>
      <c r="J77" s="712"/>
      <c r="K77" s="712"/>
      <c r="L77" s="712"/>
      <c r="M77" s="712"/>
      <c r="N77" s="712"/>
      <c r="O77" s="712"/>
      <c r="P77" s="713"/>
      <c r="Q77" s="714"/>
      <c r="R77" s="715"/>
      <c r="S77" s="715"/>
      <c r="T77" s="715"/>
      <c r="U77" s="959"/>
      <c r="V77" s="960"/>
      <c r="W77" s="715"/>
      <c r="X77" s="715"/>
      <c r="Y77" s="715"/>
      <c r="Z77" s="959"/>
      <c r="AA77" s="960"/>
      <c r="AB77" s="715"/>
      <c r="AC77" s="715"/>
      <c r="AD77" s="715"/>
      <c r="AE77" s="959"/>
      <c r="AF77" s="960"/>
      <c r="AG77" s="715"/>
      <c r="AH77" s="715"/>
      <c r="AI77" s="715"/>
      <c r="AJ77" s="959"/>
      <c r="AK77" s="960"/>
      <c r="AL77" s="715"/>
      <c r="AM77" s="715"/>
      <c r="AN77" s="715"/>
      <c r="AO77" s="959"/>
      <c r="AP77" s="960"/>
      <c r="AQ77" s="715"/>
      <c r="AR77" s="715"/>
      <c r="AS77" s="715"/>
      <c r="AT77" s="959"/>
      <c r="AU77" s="960"/>
      <c r="AV77" s="715"/>
      <c r="AW77" s="715"/>
      <c r="AX77" s="715"/>
      <c r="AY77" s="959"/>
      <c r="AZ77" s="957"/>
      <c r="BA77" s="957"/>
      <c r="BB77" s="957"/>
      <c r="BC77" s="957"/>
      <c r="BD77" s="958"/>
      <c r="BE77" s="55"/>
      <c r="BF77" s="55"/>
      <c r="BG77" s="55"/>
      <c r="BH77" s="55"/>
      <c r="BI77" s="55"/>
      <c r="BJ77" s="55"/>
      <c r="BK77" s="55"/>
      <c r="BL77" s="55"/>
      <c r="BM77" s="55"/>
      <c r="BN77" s="55"/>
      <c r="BO77" s="55"/>
      <c r="BP77" s="55"/>
      <c r="BQ77" s="52">
        <v>71</v>
      </c>
      <c r="BR77" s="73"/>
      <c r="BS77" s="926"/>
      <c r="BT77" s="927"/>
      <c r="BU77" s="927"/>
      <c r="BV77" s="927"/>
      <c r="BW77" s="927"/>
      <c r="BX77" s="927"/>
      <c r="BY77" s="927"/>
      <c r="BZ77" s="927"/>
      <c r="CA77" s="927"/>
      <c r="CB77" s="927"/>
      <c r="CC77" s="927"/>
      <c r="CD77" s="927"/>
      <c r="CE77" s="927"/>
      <c r="CF77" s="927"/>
      <c r="CG77" s="928"/>
      <c r="CH77" s="929"/>
      <c r="CI77" s="930"/>
      <c r="CJ77" s="930"/>
      <c r="CK77" s="930"/>
      <c r="CL77" s="931"/>
      <c r="CM77" s="929"/>
      <c r="CN77" s="930"/>
      <c r="CO77" s="930"/>
      <c r="CP77" s="930"/>
      <c r="CQ77" s="931"/>
      <c r="CR77" s="929"/>
      <c r="CS77" s="930"/>
      <c r="CT77" s="930"/>
      <c r="CU77" s="930"/>
      <c r="CV77" s="931"/>
      <c r="CW77" s="929"/>
      <c r="CX77" s="930"/>
      <c r="CY77" s="930"/>
      <c r="CZ77" s="930"/>
      <c r="DA77" s="931"/>
      <c r="DB77" s="929"/>
      <c r="DC77" s="930"/>
      <c r="DD77" s="930"/>
      <c r="DE77" s="930"/>
      <c r="DF77" s="931"/>
      <c r="DG77" s="929"/>
      <c r="DH77" s="930"/>
      <c r="DI77" s="930"/>
      <c r="DJ77" s="930"/>
      <c r="DK77" s="931"/>
      <c r="DL77" s="929"/>
      <c r="DM77" s="930"/>
      <c r="DN77" s="930"/>
      <c r="DO77" s="930"/>
      <c r="DP77" s="931"/>
      <c r="DQ77" s="929"/>
      <c r="DR77" s="930"/>
      <c r="DS77" s="930"/>
      <c r="DT77" s="930"/>
      <c r="DU77" s="931"/>
      <c r="DV77" s="926"/>
      <c r="DW77" s="927"/>
      <c r="DX77" s="927"/>
      <c r="DY77" s="927"/>
      <c r="DZ77" s="932"/>
      <c r="EA77" s="48"/>
    </row>
    <row r="78" spans="1:131" ht="26.25" customHeight="1" x14ac:dyDescent="0.2">
      <c r="A78" s="52">
        <v>11</v>
      </c>
      <c r="B78" s="711"/>
      <c r="C78" s="712"/>
      <c r="D78" s="712"/>
      <c r="E78" s="712"/>
      <c r="F78" s="712"/>
      <c r="G78" s="712"/>
      <c r="H78" s="712"/>
      <c r="I78" s="712"/>
      <c r="J78" s="712"/>
      <c r="K78" s="712"/>
      <c r="L78" s="712"/>
      <c r="M78" s="712"/>
      <c r="N78" s="712"/>
      <c r="O78" s="712"/>
      <c r="P78" s="713"/>
      <c r="Q78" s="955"/>
      <c r="R78" s="956"/>
      <c r="S78" s="956"/>
      <c r="T78" s="956"/>
      <c r="U78" s="956"/>
      <c r="V78" s="956"/>
      <c r="W78" s="956"/>
      <c r="X78" s="956"/>
      <c r="Y78" s="956"/>
      <c r="Z78" s="956"/>
      <c r="AA78" s="956"/>
      <c r="AB78" s="956"/>
      <c r="AC78" s="956"/>
      <c r="AD78" s="956"/>
      <c r="AE78" s="956"/>
      <c r="AF78" s="956"/>
      <c r="AG78" s="956"/>
      <c r="AH78" s="956"/>
      <c r="AI78" s="956"/>
      <c r="AJ78" s="956"/>
      <c r="AK78" s="956"/>
      <c r="AL78" s="956"/>
      <c r="AM78" s="956"/>
      <c r="AN78" s="956"/>
      <c r="AO78" s="956"/>
      <c r="AP78" s="956"/>
      <c r="AQ78" s="956"/>
      <c r="AR78" s="956"/>
      <c r="AS78" s="956"/>
      <c r="AT78" s="956"/>
      <c r="AU78" s="956"/>
      <c r="AV78" s="956"/>
      <c r="AW78" s="956"/>
      <c r="AX78" s="956"/>
      <c r="AY78" s="956"/>
      <c r="AZ78" s="957"/>
      <c r="BA78" s="957"/>
      <c r="BB78" s="957"/>
      <c r="BC78" s="957"/>
      <c r="BD78" s="958"/>
      <c r="BE78" s="55"/>
      <c r="BF78" s="55"/>
      <c r="BG78" s="55"/>
      <c r="BH78" s="55"/>
      <c r="BI78" s="55"/>
      <c r="BJ78" s="48"/>
      <c r="BK78" s="48"/>
      <c r="BL78" s="48"/>
      <c r="BM78" s="48"/>
      <c r="BN78" s="48"/>
      <c r="BO78" s="55"/>
      <c r="BP78" s="55"/>
      <c r="BQ78" s="52">
        <v>72</v>
      </c>
      <c r="BR78" s="73"/>
      <c r="BS78" s="926"/>
      <c r="BT78" s="927"/>
      <c r="BU78" s="927"/>
      <c r="BV78" s="927"/>
      <c r="BW78" s="927"/>
      <c r="BX78" s="927"/>
      <c r="BY78" s="927"/>
      <c r="BZ78" s="927"/>
      <c r="CA78" s="927"/>
      <c r="CB78" s="927"/>
      <c r="CC78" s="927"/>
      <c r="CD78" s="927"/>
      <c r="CE78" s="927"/>
      <c r="CF78" s="927"/>
      <c r="CG78" s="928"/>
      <c r="CH78" s="929"/>
      <c r="CI78" s="930"/>
      <c r="CJ78" s="930"/>
      <c r="CK78" s="930"/>
      <c r="CL78" s="931"/>
      <c r="CM78" s="929"/>
      <c r="CN78" s="930"/>
      <c r="CO78" s="930"/>
      <c r="CP78" s="930"/>
      <c r="CQ78" s="931"/>
      <c r="CR78" s="929"/>
      <c r="CS78" s="930"/>
      <c r="CT78" s="930"/>
      <c r="CU78" s="930"/>
      <c r="CV78" s="931"/>
      <c r="CW78" s="929"/>
      <c r="CX78" s="930"/>
      <c r="CY78" s="930"/>
      <c r="CZ78" s="930"/>
      <c r="DA78" s="931"/>
      <c r="DB78" s="929"/>
      <c r="DC78" s="930"/>
      <c r="DD78" s="930"/>
      <c r="DE78" s="930"/>
      <c r="DF78" s="931"/>
      <c r="DG78" s="929"/>
      <c r="DH78" s="930"/>
      <c r="DI78" s="930"/>
      <c r="DJ78" s="930"/>
      <c r="DK78" s="931"/>
      <c r="DL78" s="929"/>
      <c r="DM78" s="930"/>
      <c r="DN78" s="930"/>
      <c r="DO78" s="930"/>
      <c r="DP78" s="931"/>
      <c r="DQ78" s="929"/>
      <c r="DR78" s="930"/>
      <c r="DS78" s="930"/>
      <c r="DT78" s="930"/>
      <c r="DU78" s="931"/>
      <c r="DV78" s="926"/>
      <c r="DW78" s="927"/>
      <c r="DX78" s="927"/>
      <c r="DY78" s="927"/>
      <c r="DZ78" s="932"/>
      <c r="EA78" s="48"/>
    </row>
    <row r="79" spans="1:131" ht="26.25" customHeight="1" x14ac:dyDescent="0.2">
      <c r="A79" s="52">
        <v>12</v>
      </c>
      <c r="B79" s="711"/>
      <c r="C79" s="712"/>
      <c r="D79" s="712"/>
      <c r="E79" s="712"/>
      <c r="F79" s="712"/>
      <c r="G79" s="712"/>
      <c r="H79" s="712"/>
      <c r="I79" s="712"/>
      <c r="J79" s="712"/>
      <c r="K79" s="712"/>
      <c r="L79" s="712"/>
      <c r="M79" s="712"/>
      <c r="N79" s="712"/>
      <c r="O79" s="712"/>
      <c r="P79" s="713"/>
      <c r="Q79" s="955"/>
      <c r="R79" s="956"/>
      <c r="S79" s="956"/>
      <c r="T79" s="956"/>
      <c r="U79" s="956"/>
      <c r="V79" s="956"/>
      <c r="W79" s="956"/>
      <c r="X79" s="956"/>
      <c r="Y79" s="956"/>
      <c r="Z79" s="956"/>
      <c r="AA79" s="956"/>
      <c r="AB79" s="956"/>
      <c r="AC79" s="956"/>
      <c r="AD79" s="956"/>
      <c r="AE79" s="956"/>
      <c r="AF79" s="956"/>
      <c r="AG79" s="956"/>
      <c r="AH79" s="956"/>
      <c r="AI79" s="956"/>
      <c r="AJ79" s="956"/>
      <c r="AK79" s="956"/>
      <c r="AL79" s="956"/>
      <c r="AM79" s="956"/>
      <c r="AN79" s="956"/>
      <c r="AO79" s="956"/>
      <c r="AP79" s="956"/>
      <c r="AQ79" s="956"/>
      <c r="AR79" s="956"/>
      <c r="AS79" s="956"/>
      <c r="AT79" s="956"/>
      <c r="AU79" s="956"/>
      <c r="AV79" s="956"/>
      <c r="AW79" s="956"/>
      <c r="AX79" s="956"/>
      <c r="AY79" s="956"/>
      <c r="AZ79" s="957"/>
      <c r="BA79" s="957"/>
      <c r="BB79" s="957"/>
      <c r="BC79" s="957"/>
      <c r="BD79" s="958"/>
      <c r="BE79" s="55"/>
      <c r="BF79" s="55"/>
      <c r="BG79" s="55"/>
      <c r="BH79" s="55"/>
      <c r="BI79" s="55"/>
      <c r="BJ79" s="48"/>
      <c r="BK79" s="48"/>
      <c r="BL79" s="48"/>
      <c r="BM79" s="48"/>
      <c r="BN79" s="48"/>
      <c r="BO79" s="55"/>
      <c r="BP79" s="55"/>
      <c r="BQ79" s="52">
        <v>73</v>
      </c>
      <c r="BR79" s="73"/>
      <c r="BS79" s="926"/>
      <c r="BT79" s="927"/>
      <c r="BU79" s="927"/>
      <c r="BV79" s="927"/>
      <c r="BW79" s="927"/>
      <c r="BX79" s="927"/>
      <c r="BY79" s="927"/>
      <c r="BZ79" s="927"/>
      <c r="CA79" s="927"/>
      <c r="CB79" s="927"/>
      <c r="CC79" s="927"/>
      <c r="CD79" s="927"/>
      <c r="CE79" s="927"/>
      <c r="CF79" s="927"/>
      <c r="CG79" s="928"/>
      <c r="CH79" s="929"/>
      <c r="CI79" s="930"/>
      <c r="CJ79" s="930"/>
      <c r="CK79" s="930"/>
      <c r="CL79" s="931"/>
      <c r="CM79" s="929"/>
      <c r="CN79" s="930"/>
      <c r="CO79" s="930"/>
      <c r="CP79" s="930"/>
      <c r="CQ79" s="931"/>
      <c r="CR79" s="929"/>
      <c r="CS79" s="930"/>
      <c r="CT79" s="930"/>
      <c r="CU79" s="930"/>
      <c r="CV79" s="931"/>
      <c r="CW79" s="929"/>
      <c r="CX79" s="930"/>
      <c r="CY79" s="930"/>
      <c r="CZ79" s="930"/>
      <c r="DA79" s="931"/>
      <c r="DB79" s="929"/>
      <c r="DC79" s="930"/>
      <c r="DD79" s="930"/>
      <c r="DE79" s="930"/>
      <c r="DF79" s="931"/>
      <c r="DG79" s="929"/>
      <c r="DH79" s="930"/>
      <c r="DI79" s="930"/>
      <c r="DJ79" s="930"/>
      <c r="DK79" s="931"/>
      <c r="DL79" s="929"/>
      <c r="DM79" s="930"/>
      <c r="DN79" s="930"/>
      <c r="DO79" s="930"/>
      <c r="DP79" s="931"/>
      <c r="DQ79" s="929"/>
      <c r="DR79" s="930"/>
      <c r="DS79" s="930"/>
      <c r="DT79" s="930"/>
      <c r="DU79" s="931"/>
      <c r="DV79" s="926"/>
      <c r="DW79" s="927"/>
      <c r="DX79" s="927"/>
      <c r="DY79" s="927"/>
      <c r="DZ79" s="932"/>
      <c r="EA79" s="48"/>
    </row>
    <row r="80" spans="1:131" ht="26.25" customHeight="1" x14ac:dyDescent="0.2">
      <c r="A80" s="52">
        <v>13</v>
      </c>
      <c r="B80" s="711"/>
      <c r="C80" s="712"/>
      <c r="D80" s="712"/>
      <c r="E80" s="712"/>
      <c r="F80" s="712"/>
      <c r="G80" s="712"/>
      <c r="H80" s="712"/>
      <c r="I80" s="712"/>
      <c r="J80" s="712"/>
      <c r="K80" s="712"/>
      <c r="L80" s="712"/>
      <c r="M80" s="712"/>
      <c r="N80" s="712"/>
      <c r="O80" s="712"/>
      <c r="P80" s="713"/>
      <c r="Q80" s="955"/>
      <c r="R80" s="956"/>
      <c r="S80" s="956"/>
      <c r="T80" s="956"/>
      <c r="U80" s="956"/>
      <c r="V80" s="956"/>
      <c r="W80" s="956"/>
      <c r="X80" s="956"/>
      <c r="Y80" s="956"/>
      <c r="Z80" s="956"/>
      <c r="AA80" s="956"/>
      <c r="AB80" s="956"/>
      <c r="AC80" s="956"/>
      <c r="AD80" s="956"/>
      <c r="AE80" s="956"/>
      <c r="AF80" s="956"/>
      <c r="AG80" s="956"/>
      <c r="AH80" s="956"/>
      <c r="AI80" s="956"/>
      <c r="AJ80" s="956"/>
      <c r="AK80" s="956"/>
      <c r="AL80" s="956"/>
      <c r="AM80" s="956"/>
      <c r="AN80" s="956"/>
      <c r="AO80" s="956"/>
      <c r="AP80" s="956"/>
      <c r="AQ80" s="956"/>
      <c r="AR80" s="956"/>
      <c r="AS80" s="956"/>
      <c r="AT80" s="956"/>
      <c r="AU80" s="956"/>
      <c r="AV80" s="956"/>
      <c r="AW80" s="956"/>
      <c r="AX80" s="956"/>
      <c r="AY80" s="956"/>
      <c r="AZ80" s="957"/>
      <c r="BA80" s="957"/>
      <c r="BB80" s="957"/>
      <c r="BC80" s="957"/>
      <c r="BD80" s="958"/>
      <c r="BE80" s="55"/>
      <c r="BF80" s="55"/>
      <c r="BG80" s="55"/>
      <c r="BH80" s="55"/>
      <c r="BI80" s="55"/>
      <c r="BJ80" s="55"/>
      <c r="BK80" s="55"/>
      <c r="BL80" s="55"/>
      <c r="BM80" s="55"/>
      <c r="BN80" s="55"/>
      <c r="BO80" s="55"/>
      <c r="BP80" s="55"/>
      <c r="BQ80" s="52">
        <v>74</v>
      </c>
      <c r="BR80" s="73"/>
      <c r="BS80" s="926"/>
      <c r="BT80" s="927"/>
      <c r="BU80" s="927"/>
      <c r="BV80" s="927"/>
      <c r="BW80" s="927"/>
      <c r="BX80" s="927"/>
      <c r="BY80" s="927"/>
      <c r="BZ80" s="927"/>
      <c r="CA80" s="927"/>
      <c r="CB80" s="927"/>
      <c r="CC80" s="927"/>
      <c r="CD80" s="927"/>
      <c r="CE80" s="927"/>
      <c r="CF80" s="927"/>
      <c r="CG80" s="928"/>
      <c r="CH80" s="929"/>
      <c r="CI80" s="930"/>
      <c r="CJ80" s="930"/>
      <c r="CK80" s="930"/>
      <c r="CL80" s="931"/>
      <c r="CM80" s="929"/>
      <c r="CN80" s="930"/>
      <c r="CO80" s="930"/>
      <c r="CP80" s="930"/>
      <c r="CQ80" s="931"/>
      <c r="CR80" s="929"/>
      <c r="CS80" s="930"/>
      <c r="CT80" s="930"/>
      <c r="CU80" s="930"/>
      <c r="CV80" s="931"/>
      <c r="CW80" s="929"/>
      <c r="CX80" s="930"/>
      <c r="CY80" s="930"/>
      <c r="CZ80" s="930"/>
      <c r="DA80" s="931"/>
      <c r="DB80" s="929"/>
      <c r="DC80" s="930"/>
      <c r="DD80" s="930"/>
      <c r="DE80" s="930"/>
      <c r="DF80" s="931"/>
      <c r="DG80" s="929"/>
      <c r="DH80" s="930"/>
      <c r="DI80" s="930"/>
      <c r="DJ80" s="930"/>
      <c r="DK80" s="931"/>
      <c r="DL80" s="929"/>
      <c r="DM80" s="930"/>
      <c r="DN80" s="930"/>
      <c r="DO80" s="930"/>
      <c r="DP80" s="931"/>
      <c r="DQ80" s="929"/>
      <c r="DR80" s="930"/>
      <c r="DS80" s="930"/>
      <c r="DT80" s="930"/>
      <c r="DU80" s="931"/>
      <c r="DV80" s="926"/>
      <c r="DW80" s="927"/>
      <c r="DX80" s="927"/>
      <c r="DY80" s="927"/>
      <c r="DZ80" s="932"/>
      <c r="EA80" s="48"/>
    </row>
    <row r="81" spans="1:131" ht="26.25" customHeight="1" x14ac:dyDescent="0.2">
      <c r="A81" s="52">
        <v>14</v>
      </c>
      <c r="B81" s="711"/>
      <c r="C81" s="712"/>
      <c r="D81" s="712"/>
      <c r="E81" s="712"/>
      <c r="F81" s="712"/>
      <c r="G81" s="712"/>
      <c r="H81" s="712"/>
      <c r="I81" s="712"/>
      <c r="J81" s="712"/>
      <c r="K81" s="712"/>
      <c r="L81" s="712"/>
      <c r="M81" s="712"/>
      <c r="N81" s="712"/>
      <c r="O81" s="712"/>
      <c r="P81" s="713"/>
      <c r="Q81" s="955"/>
      <c r="R81" s="956"/>
      <c r="S81" s="956"/>
      <c r="T81" s="956"/>
      <c r="U81" s="956"/>
      <c r="V81" s="956"/>
      <c r="W81" s="956"/>
      <c r="X81" s="956"/>
      <c r="Y81" s="956"/>
      <c r="Z81" s="956"/>
      <c r="AA81" s="956"/>
      <c r="AB81" s="956"/>
      <c r="AC81" s="956"/>
      <c r="AD81" s="956"/>
      <c r="AE81" s="956"/>
      <c r="AF81" s="956"/>
      <c r="AG81" s="956"/>
      <c r="AH81" s="956"/>
      <c r="AI81" s="956"/>
      <c r="AJ81" s="956"/>
      <c r="AK81" s="956"/>
      <c r="AL81" s="956"/>
      <c r="AM81" s="956"/>
      <c r="AN81" s="956"/>
      <c r="AO81" s="956"/>
      <c r="AP81" s="956"/>
      <c r="AQ81" s="956"/>
      <c r="AR81" s="956"/>
      <c r="AS81" s="956"/>
      <c r="AT81" s="956"/>
      <c r="AU81" s="956"/>
      <c r="AV81" s="956"/>
      <c r="AW81" s="956"/>
      <c r="AX81" s="956"/>
      <c r="AY81" s="956"/>
      <c r="AZ81" s="957"/>
      <c r="BA81" s="957"/>
      <c r="BB81" s="957"/>
      <c r="BC81" s="957"/>
      <c r="BD81" s="958"/>
      <c r="BE81" s="55"/>
      <c r="BF81" s="55"/>
      <c r="BG81" s="55"/>
      <c r="BH81" s="55"/>
      <c r="BI81" s="55"/>
      <c r="BJ81" s="55"/>
      <c r="BK81" s="55"/>
      <c r="BL81" s="55"/>
      <c r="BM81" s="55"/>
      <c r="BN81" s="55"/>
      <c r="BO81" s="55"/>
      <c r="BP81" s="55"/>
      <c r="BQ81" s="52">
        <v>75</v>
      </c>
      <c r="BR81" s="73"/>
      <c r="BS81" s="926"/>
      <c r="BT81" s="927"/>
      <c r="BU81" s="927"/>
      <c r="BV81" s="927"/>
      <c r="BW81" s="927"/>
      <c r="BX81" s="927"/>
      <c r="BY81" s="927"/>
      <c r="BZ81" s="927"/>
      <c r="CA81" s="927"/>
      <c r="CB81" s="927"/>
      <c r="CC81" s="927"/>
      <c r="CD81" s="927"/>
      <c r="CE81" s="927"/>
      <c r="CF81" s="927"/>
      <c r="CG81" s="928"/>
      <c r="CH81" s="929"/>
      <c r="CI81" s="930"/>
      <c r="CJ81" s="930"/>
      <c r="CK81" s="930"/>
      <c r="CL81" s="931"/>
      <c r="CM81" s="929"/>
      <c r="CN81" s="930"/>
      <c r="CO81" s="930"/>
      <c r="CP81" s="930"/>
      <c r="CQ81" s="931"/>
      <c r="CR81" s="929"/>
      <c r="CS81" s="930"/>
      <c r="CT81" s="930"/>
      <c r="CU81" s="930"/>
      <c r="CV81" s="931"/>
      <c r="CW81" s="929"/>
      <c r="CX81" s="930"/>
      <c r="CY81" s="930"/>
      <c r="CZ81" s="930"/>
      <c r="DA81" s="931"/>
      <c r="DB81" s="929"/>
      <c r="DC81" s="930"/>
      <c r="DD81" s="930"/>
      <c r="DE81" s="930"/>
      <c r="DF81" s="931"/>
      <c r="DG81" s="929"/>
      <c r="DH81" s="930"/>
      <c r="DI81" s="930"/>
      <c r="DJ81" s="930"/>
      <c r="DK81" s="931"/>
      <c r="DL81" s="929"/>
      <c r="DM81" s="930"/>
      <c r="DN81" s="930"/>
      <c r="DO81" s="930"/>
      <c r="DP81" s="931"/>
      <c r="DQ81" s="929"/>
      <c r="DR81" s="930"/>
      <c r="DS81" s="930"/>
      <c r="DT81" s="930"/>
      <c r="DU81" s="931"/>
      <c r="DV81" s="926"/>
      <c r="DW81" s="927"/>
      <c r="DX81" s="927"/>
      <c r="DY81" s="927"/>
      <c r="DZ81" s="932"/>
      <c r="EA81" s="48"/>
    </row>
    <row r="82" spans="1:131" ht="26.25" customHeight="1" x14ac:dyDescent="0.2">
      <c r="A82" s="52">
        <v>15</v>
      </c>
      <c r="B82" s="711"/>
      <c r="C82" s="712"/>
      <c r="D82" s="712"/>
      <c r="E82" s="712"/>
      <c r="F82" s="712"/>
      <c r="G82" s="712"/>
      <c r="H82" s="712"/>
      <c r="I82" s="712"/>
      <c r="J82" s="712"/>
      <c r="K82" s="712"/>
      <c r="L82" s="712"/>
      <c r="M82" s="712"/>
      <c r="N82" s="712"/>
      <c r="O82" s="712"/>
      <c r="P82" s="713"/>
      <c r="Q82" s="955"/>
      <c r="R82" s="956"/>
      <c r="S82" s="956"/>
      <c r="T82" s="956"/>
      <c r="U82" s="956"/>
      <c r="V82" s="956"/>
      <c r="W82" s="956"/>
      <c r="X82" s="956"/>
      <c r="Y82" s="956"/>
      <c r="Z82" s="956"/>
      <c r="AA82" s="956"/>
      <c r="AB82" s="956"/>
      <c r="AC82" s="956"/>
      <c r="AD82" s="956"/>
      <c r="AE82" s="956"/>
      <c r="AF82" s="956"/>
      <c r="AG82" s="956"/>
      <c r="AH82" s="956"/>
      <c r="AI82" s="956"/>
      <c r="AJ82" s="956"/>
      <c r="AK82" s="956"/>
      <c r="AL82" s="956"/>
      <c r="AM82" s="956"/>
      <c r="AN82" s="956"/>
      <c r="AO82" s="956"/>
      <c r="AP82" s="956"/>
      <c r="AQ82" s="956"/>
      <c r="AR82" s="956"/>
      <c r="AS82" s="956"/>
      <c r="AT82" s="956"/>
      <c r="AU82" s="956"/>
      <c r="AV82" s="956"/>
      <c r="AW82" s="956"/>
      <c r="AX82" s="956"/>
      <c r="AY82" s="956"/>
      <c r="AZ82" s="957"/>
      <c r="BA82" s="957"/>
      <c r="BB82" s="957"/>
      <c r="BC82" s="957"/>
      <c r="BD82" s="958"/>
      <c r="BE82" s="55"/>
      <c r="BF82" s="55"/>
      <c r="BG82" s="55"/>
      <c r="BH82" s="55"/>
      <c r="BI82" s="55"/>
      <c r="BJ82" s="55"/>
      <c r="BK82" s="55"/>
      <c r="BL82" s="55"/>
      <c r="BM82" s="55"/>
      <c r="BN82" s="55"/>
      <c r="BO82" s="55"/>
      <c r="BP82" s="55"/>
      <c r="BQ82" s="52">
        <v>76</v>
      </c>
      <c r="BR82" s="73"/>
      <c r="BS82" s="926"/>
      <c r="BT82" s="927"/>
      <c r="BU82" s="927"/>
      <c r="BV82" s="927"/>
      <c r="BW82" s="927"/>
      <c r="BX82" s="927"/>
      <c r="BY82" s="927"/>
      <c r="BZ82" s="927"/>
      <c r="CA82" s="927"/>
      <c r="CB82" s="927"/>
      <c r="CC82" s="927"/>
      <c r="CD82" s="927"/>
      <c r="CE82" s="927"/>
      <c r="CF82" s="927"/>
      <c r="CG82" s="928"/>
      <c r="CH82" s="929"/>
      <c r="CI82" s="930"/>
      <c r="CJ82" s="930"/>
      <c r="CK82" s="930"/>
      <c r="CL82" s="931"/>
      <c r="CM82" s="929"/>
      <c r="CN82" s="930"/>
      <c r="CO82" s="930"/>
      <c r="CP82" s="930"/>
      <c r="CQ82" s="931"/>
      <c r="CR82" s="929"/>
      <c r="CS82" s="930"/>
      <c r="CT82" s="930"/>
      <c r="CU82" s="930"/>
      <c r="CV82" s="931"/>
      <c r="CW82" s="929"/>
      <c r="CX82" s="930"/>
      <c r="CY82" s="930"/>
      <c r="CZ82" s="930"/>
      <c r="DA82" s="931"/>
      <c r="DB82" s="929"/>
      <c r="DC82" s="930"/>
      <c r="DD82" s="930"/>
      <c r="DE82" s="930"/>
      <c r="DF82" s="931"/>
      <c r="DG82" s="929"/>
      <c r="DH82" s="930"/>
      <c r="DI82" s="930"/>
      <c r="DJ82" s="930"/>
      <c r="DK82" s="931"/>
      <c r="DL82" s="929"/>
      <c r="DM82" s="930"/>
      <c r="DN82" s="930"/>
      <c r="DO82" s="930"/>
      <c r="DP82" s="931"/>
      <c r="DQ82" s="929"/>
      <c r="DR82" s="930"/>
      <c r="DS82" s="930"/>
      <c r="DT82" s="930"/>
      <c r="DU82" s="931"/>
      <c r="DV82" s="926"/>
      <c r="DW82" s="927"/>
      <c r="DX82" s="927"/>
      <c r="DY82" s="927"/>
      <c r="DZ82" s="932"/>
      <c r="EA82" s="48"/>
    </row>
    <row r="83" spans="1:131" ht="26.25" customHeight="1" x14ac:dyDescent="0.2">
      <c r="A83" s="52">
        <v>16</v>
      </c>
      <c r="B83" s="711"/>
      <c r="C83" s="712"/>
      <c r="D83" s="712"/>
      <c r="E83" s="712"/>
      <c r="F83" s="712"/>
      <c r="G83" s="712"/>
      <c r="H83" s="712"/>
      <c r="I83" s="712"/>
      <c r="J83" s="712"/>
      <c r="K83" s="712"/>
      <c r="L83" s="712"/>
      <c r="M83" s="712"/>
      <c r="N83" s="712"/>
      <c r="O83" s="712"/>
      <c r="P83" s="713"/>
      <c r="Q83" s="955"/>
      <c r="R83" s="956"/>
      <c r="S83" s="956"/>
      <c r="T83" s="956"/>
      <c r="U83" s="956"/>
      <c r="V83" s="956"/>
      <c r="W83" s="956"/>
      <c r="X83" s="956"/>
      <c r="Y83" s="956"/>
      <c r="Z83" s="956"/>
      <c r="AA83" s="956"/>
      <c r="AB83" s="956"/>
      <c r="AC83" s="956"/>
      <c r="AD83" s="956"/>
      <c r="AE83" s="956"/>
      <c r="AF83" s="956"/>
      <c r="AG83" s="956"/>
      <c r="AH83" s="956"/>
      <c r="AI83" s="956"/>
      <c r="AJ83" s="956"/>
      <c r="AK83" s="956"/>
      <c r="AL83" s="956"/>
      <c r="AM83" s="956"/>
      <c r="AN83" s="956"/>
      <c r="AO83" s="956"/>
      <c r="AP83" s="956"/>
      <c r="AQ83" s="956"/>
      <c r="AR83" s="956"/>
      <c r="AS83" s="956"/>
      <c r="AT83" s="956"/>
      <c r="AU83" s="956"/>
      <c r="AV83" s="956"/>
      <c r="AW83" s="956"/>
      <c r="AX83" s="956"/>
      <c r="AY83" s="956"/>
      <c r="AZ83" s="957"/>
      <c r="BA83" s="957"/>
      <c r="BB83" s="957"/>
      <c r="BC83" s="957"/>
      <c r="BD83" s="958"/>
      <c r="BE83" s="55"/>
      <c r="BF83" s="55"/>
      <c r="BG83" s="55"/>
      <c r="BH83" s="55"/>
      <c r="BI83" s="55"/>
      <c r="BJ83" s="55"/>
      <c r="BK83" s="55"/>
      <c r="BL83" s="55"/>
      <c r="BM83" s="55"/>
      <c r="BN83" s="55"/>
      <c r="BO83" s="55"/>
      <c r="BP83" s="55"/>
      <c r="BQ83" s="52">
        <v>77</v>
      </c>
      <c r="BR83" s="73"/>
      <c r="BS83" s="926"/>
      <c r="BT83" s="927"/>
      <c r="BU83" s="927"/>
      <c r="BV83" s="927"/>
      <c r="BW83" s="927"/>
      <c r="BX83" s="927"/>
      <c r="BY83" s="927"/>
      <c r="BZ83" s="927"/>
      <c r="CA83" s="927"/>
      <c r="CB83" s="927"/>
      <c r="CC83" s="927"/>
      <c r="CD83" s="927"/>
      <c r="CE83" s="927"/>
      <c r="CF83" s="927"/>
      <c r="CG83" s="928"/>
      <c r="CH83" s="929"/>
      <c r="CI83" s="930"/>
      <c r="CJ83" s="930"/>
      <c r="CK83" s="930"/>
      <c r="CL83" s="931"/>
      <c r="CM83" s="929"/>
      <c r="CN83" s="930"/>
      <c r="CO83" s="930"/>
      <c r="CP83" s="930"/>
      <c r="CQ83" s="931"/>
      <c r="CR83" s="929"/>
      <c r="CS83" s="930"/>
      <c r="CT83" s="930"/>
      <c r="CU83" s="930"/>
      <c r="CV83" s="931"/>
      <c r="CW83" s="929"/>
      <c r="CX83" s="930"/>
      <c r="CY83" s="930"/>
      <c r="CZ83" s="930"/>
      <c r="DA83" s="931"/>
      <c r="DB83" s="929"/>
      <c r="DC83" s="930"/>
      <c r="DD83" s="930"/>
      <c r="DE83" s="930"/>
      <c r="DF83" s="931"/>
      <c r="DG83" s="929"/>
      <c r="DH83" s="930"/>
      <c r="DI83" s="930"/>
      <c r="DJ83" s="930"/>
      <c r="DK83" s="931"/>
      <c r="DL83" s="929"/>
      <c r="DM83" s="930"/>
      <c r="DN83" s="930"/>
      <c r="DO83" s="930"/>
      <c r="DP83" s="931"/>
      <c r="DQ83" s="929"/>
      <c r="DR83" s="930"/>
      <c r="DS83" s="930"/>
      <c r="DT83" s="930"/>
      <c r="DU83" s="931"/>
      <c r="DV83" s="926"/>
      <c r="DW83" s="927"/>
      <c r="DX83" s="927"/>
      <c r="DY83" s="927"/>
      <c r="DZ83" s="932"/>
      <c r="EA83" s="48"/>
    </row>
    <row r="84" spans="1:131" ht="26.25" customHeight="1" x14ac:dyDescent="0.2">
      <c r="A84" s="52">
        <v>17</v>
      </c>
      <c r="B84" s="711"/>
      <c r="C84" s="712"/>
      <c r="D84" s="712"/>
      <c r="E84" s="712"/>
      <c r="F84" s="712"/>
      <c r="G84" s="712"/>
      <c r="H84" s="712"/>
      <c r="I84" s="712"/>
      <c r="J84" s="712"/>
      <c r="K84" s="712"/>
      <c r="L84" s="712"/>
      <c r="M84" s="712"/>
      <c r="N84" s="712"/>
      <c r="O84" s="712"/>
      <c r="P84" s="713"/>
      <c r="Q84" s="955"/>
      <c r="R84" s="956"/>
      <c r="S84" s="956"/>
      <c r="T84" s="956"/>
      <c r="U84" s="956"/>
      <c r="V84" s="956"/>
      <c r="W84" s="956"/>
      <c r="X84" s="956"/>
      <c r="Y84" s="956"/>
      <c r="Z84" s="956"/>
      <c r="AA84" s="956"/>
      <c r="AB84" s="956"/>
      <c r="AC84" s="956"/>
      <c r="AD84" s="956"/>
      <c r="AE84" s="956"/>
      <c r="AF84" s="956"/>
      <c r="AG84" s="956"/>
      <c r="AH84" s="956"/>
      <c r="AI84" s="956"/>
      <c r="AJ84" s="956"/>
      <c r="AK84" s="956"/>
      <c r="AL84" s="956"/>
      <c r="AM84" s="956"/>
      <c r="AN84" s="956"/>
      <c r="AO84" s="956"/>
      <c r="AP84" s="956"/>
      <c r="AQ84" s="956"/>
      <c r="AR84" s="956"/>
      <c r="AS84" s="956"/>
      <c r="AT84" s="956"/>
      <c r="AU84" s="956"/>
      <c r="AV84" s="956"/>
      <c r="AW84" s="956"/>
      <c r="AX84" s="956"/>
      <c r="AY84" s="956"/>
      <c r="AZ84" s="957"/>
      <c r="BA84" s="957"/>
      <c r="BB84" s="957"/>
      <c r="BC84" s="957"/>
      <c r="BD84" s="958"/>
      <c r="BE84" s="55"/>
      <c r="BF84" s="55"/>
      <c r="BG84" s="55"/>
      <c r="BH84" s="55"/>
      <c r="BI84" s="55"/>
      <c r="BJ84" s="55"/>
      <c r="BK84" s="55"/>
      <c r="BL84" s="55"/>
      <c r="BM84" s="55"/>
      <c r="BN84" s="55"/>
      <c r="BO84" s="55"/>
      <c r="BP84" s="55"/>
      <c r="BQ84" s="52">
        <v>78</v>
      </c>
      <c r="BR84" s="73"/>
      <c r="BS84" s="926"/>
      <c r="BT84" s="927"/>
      <c r="BU84" s="927"/>
      <c r="BV84" s="927"/>
      <c r="BW84" s="927"/>
      <c r="BX84" s="927"/>
      <c r="BY84" s="927"/>
      <c r="BZ84" s="927"/>
      <c r="CA84" s="927"/>
      <c r="CB84" s="927"/>
      <c r="CC84" s="927"/>
      <c r="CD84" s="927"/>
      <c r="CE84" s="927"/>
      <c r="CF84" s="927"/>
      <c r="CG84" s="928"/>
      <c r="CH84" s="929"/>
      <c r="CI84" s="930"/>
      <c r="CJ84" s="930"/>
      <c r="CK84" s="930"/>
      <c r="CL84" s="931"/>
      <c r="CM84" s="929"/>
      <c r="CN84" s="930"/>
      <c r="CO84" s="930"/>
      <c r="CP84" s="930"/>
      <c r="CQ84" s="931"/>
      <c r="CR84" s="929"/>
      <c r="CS84" s="930"/>
      <c r="CT84" s="930"/>
      <c r="CU84" s="930"/>
      <c r="CV84" s="931"/>
      <c r="CW84" s="929"/>
      <c r="CX84" s="930"/>
      <c r="CY84" s="930"/>
      <c r="CZ84" s="930"/>
      <c r="DA84" s="931"/>
      <c r="DB84" s="929"/>
      <c r="DC84" s="930"/>
      <c r="DD84" s="930"/>
      <c r="DE84" s="930"/>
      <c r="DF84" s="931"/>
      <c r="DG84" s="929"/>
      <c r="DH84" s="930"/>
      <c r="DI84" s="930"/>
      <c r="DJ84" s="930"/>
      <c r="DK84" s="931"/>
      <c r="DL84" s="929"/>
      <c r="DM84" s="930"/>
      <c r="DN84" s="930"/>
      <c r="DO84" s="930"/>
      <c r="DP84" s="931"/>
      <c r="DQ84" s="929"/>
      <c r="DR84" s="930"/>
      <c r="DS84" s="930"/>
      <c r="DT84" s="930"/>
      <c r="DU84" s="931"/>
      <c r="DV84" s="926"/>
      <c r="DW84" s="927"/>
      <c r="DX84" s="927"/>
      <c r="DY84" s="927"/>
      <c r="DZ84" s="932"/>
      <c r="EA84" s="48"/>
    </row>
    <row r="85" spans="1:131" ht="26.25" customHeight="1" x14ac:dyDescent="0.2">
      <c r="A85" s="52">
        <v>18</v>
      </c>
      <c r="B85" s="711"/>
      <c r="C85" s="712"/>
      <c r="D85" s="712"/>
      <c r="E85" s="712"/>
      <c r="F85" s="712"/>
      <c r="G85" s="712"/>
      <c r="H85" s="712"/>
      <c r="I85" s="712"/>
      <c r="J85" s="712"/>
      <c r="K85" s="712"/>
      <c r="L85" s="712"/>
      <c r="M85" s="712"/>
      <c r="N85" s="712"/>
      <c r="O85" s="712"/>
      <c r="P85" s="713"/>
      <c r="Q85" s="955"/>
      <c r="R85" s="956"/>
      <c r="S85" s="956"/>
      <c r="T85" s="956"/>
      <c r="U85" s="956"/>
      <c r="V85" s="956"/>
      <c r="W85" s="956"/>
      <c r="X85" s="956"/>
      <c r="Y85" s="956"/>
      <c r="Z85" s="956"/>
      <c r="AA85" s="956"/>
      <c r="AB85" s="956"/>
      <c r="AC85" s="956"/>
      <c r="AD85" s="956"/>
      <c r="AE85" s="956"/>
      <c r="AF85" s="956"/>
      <c r="AG85" s="956"/>
      <c r="AH85" s="956"/>
      <c r="AI85" s="956"/>
      <c r="AJ85" s="956"/>
      <c r="AK85" s="956"/>
      <c r="AL85" s="956"/>
      <c r="AM85" s="956"/>
      <c r="AN85" s="956"/>
      <c r="AO85" s="956"/>
      <c r="AP85" s="956"/>
      <c r="AQ85" s="956"/>
      <c r="AR85" s="956"/>
      <c r="AS85" s="956"/>
      <c r="AT85" s="956"/>
      <c r="AU85" s="956"/>
      <c r="AV85" s="956"/>
      <c r="AW85" s="956"/>
      <c r="AX85" s="956"/>
      <c r="AY85" s="956"/>
      <c r="AZ85" s="957"/>
      <c r="BA85" s="957"/>
      <c r="BB85" s="957"/>
      <c r="BC85" s="957"/>
      <c r="BD85" s="958"/>
      <c r="BE85" s="55"/>
      <c r="BF85" s="55"/>
      <c r="BG85" s="55"/>
      <c r="BH85" s="55"/>
      <c r="BI85" s="55"/>
      <c r="BJ85" s="55"/>
      <c r="BK85" s="55"/>
      <c r="BL85" s="55"/>
      <c r="BM85" s="55"/>
      <c r="BN85" s="55"/>
      <c r="BO85" s="55"/>
      <c r="BP85" s="55"/>
      <c r="BQ85" s="52">
        <v>79</v>
      </c>
      <c r="BR85" s="73"/>
      <c r="BS85" s="926"/>
      <c r="BT85" s="927"/>
      <c r="BU85" s="927"/>
      <c r="BV85" s="927"/>
      <c r="BW85" s="927"/>
      <c r="BX85" s="927"/>
      <c r="BY85" s="927"/>
      <c r="BZ85" s="927"/>
      <c r="CA85" s="927"/>
      <c r="CB85" s="927"/>
      <c r="CC85" s="927"/>
      <c r="CD85" s="927"/>
      <c r="CE85" s="927"/>
      <c r="CF85" s="927"/>
      <c r="CG85" s="928"/>
      <c r="CH85" s="929"/>
      <c r="CI85" s="930"/>
      <c r="CJ85" s="930"/>
      <c r="CK85" s="930"/>
      <c r="CL85" s="931"/>
      <c r="CM85" s="929"/>
      <c r="CN85" s="930"/>
      <c r="CO85" s="930"/>
      <c r="CP85" s="930"/>
      <c r="CQ85" s="931"/>
      <c r="CR85" s="929"/>
      <c r="CS85" s="930"/>
      <c r="CT85" s="930"/>
      <c r="CU85" s="930"/>
      <c r="CV85" s="931"/>
      <c r="CW85" s="929"/>
      <c r="CX85" s="930"/>
      <c r="CY85" s="930"/>
      <c r="CZ85" s="930"/>
      <c r="DA85" s="931"/>
      <c r="DB85" s="929"/>
      <c r="DC85" s="930"/>
      <c r="DD85" s="930"/>
      <c r="DE85" s="930"/>
      <c r="DF85" s="931"/>
      <c r="DG85" s="929"/>
      <c r="DH85" s="930"/>
      <c r="DI85" s="930"/>
      <c r="DJ85" s="930"/>
      <c r="DK85" s="931"/>
      <c r="DL85" s="929"/>
      <c r="DM85" s="930"/>
      <c r="DN85" s="930"/>
      <c r="DO85" s="930"/>
      <c r="DP85" s="931"/>
      <c r="DQ85" s="929"/>
      <c r="DR85" s="930"/>
      <c r="DS85" s="930"/>
      <c r="DT85" s="930"/>
      <c r="DU85" s="931"/>
      <c r="DV85" s="926"/>
      <c r="DW85" s="927"/>
      <c r="DX85" s="927"/>
      <c r="DY85" s="927"/>
      <c r="DZ85" s="932"/>
      <c r="EA85" s="48"/>
    </row>
    <row r="86" spans="1:131" ht="26.25" customHeight="1" x14ac:dyDescent="0.2">
      <c r="A86" s="52">
        <v>19</v>
      </c>
      <c r="B86" s="711"/>
      <c r="C86" s="712"/>
      <c r="D86" s="712"/>
      <c r="E86" s="712"/>
      <c r="F86" s="712"/>
      <c r="G86" s="712"/>
      <c r="H86" s="712"/>
      <c r="I86" s="712"/>
      <c r="J86" s="712"/>
      <c r="K86" s="712"/>
      <c r="L86" s="712"/>
      <c r="M86" s="712"/>
      <c r="N86" s="712"/>
      <c r="O86" s="712"/>
      <c r="P86" s="713"/>
      <c r="Q86" s="955"/>
      <c r="R86" s="956"/>
      <c r="S86" s="956"/>
      <c r="T86" s="956"/>
      <c r="U86" s="956"/>
      <c r="V86" s="956"/>
      <c r="W86" s="956"/>
      <c r="X86" s="956"/>
      <c r="Y86" s="956"/>
      <c r="Z86" s="956"/>
      <c r="AA86" s="956"/>
      <c r="AB86" s="956"/>
      <c r="AC86" s="956"/>
      <c r="AD86" s="956"/>
      <c r="AE86" s="956"/>
      <c r="AF86" s="956"/>
      <c r="AG86" s="956"/>
      <c r="AH86" s="956"/>
      <c r="AI86" s="956"/>
      <c r="AJ86" s="956"/>
      <c r="AK86" s="956"/>
      <c r="AL86" s="956"/>
      <c r="AM86" s="956"/>
      <c r="AN86" s="956"/>
      <c r="AO86" s="956"/>
      <c r="AP86" s="956"/>
      <c r="AQ86" s="956"/>
      <c r="AR86" s="956"/>
      <c r="AS86" s="956"/>
      <c r="AT86" s="956"/>
      <c r="AU86" s="956"/>
      <c r="AV86" s="956"/>
      <c r="AW86" s="956"/>
      <c r="AX86" s="956"/>
      <c r="AY86" s="956"/>
      <c r="AZ86" s="957"/>
      <c r="BA86" s="957"/>
      <c r="BB86" s="957"/>
      <c r="BC86" s="957"/>
      <c r="BD86" s="958"/>
      <c r="BE86" s="55"/>
      <c r="BF86" s="55"/>
      <c r="BG86" s="55"/>
      <c r="BH86" s="55"/>
      <c r="BI86" s="55"/>
      <c r="BJ86" s="55"/>
      <c r="BK86" s="55"/>
      <c r="BL86" s="55"/>
      <c r="BM86" s="55"/>
      <c r="BN86" s="55"/>
      <c r="BO86" s="55"/>
      <c r="BP86" s="55"/>
      <c r="BQ86" s="52">
        <v>80</v>
      </c>
      <c r="BR86" s="73"/>
      <c r="BS86" s="926"/>
      <c r="BT86" s="927"/>
      <c r="BU86" s="927"/>
      <c r="BV86" s="927"/>
      <c r="BW86" s="927"/>
      <c r="BX86" s="927"/>
      <c r="BY86" s="927"/>
      <c r="BZ86" s="927"/>
      <c r="CA86" s="927"/>
      <c r="CB86" s="927"/>
      <c r="CC86" s="927"/>
      <c r="CD86" s="927"/>
      <c r="CE86" s="927"/>
      <c r="CF86" s="927"/>
      <c r="CG86" s="928"/>
      <c r="CH86" s="929"/>
      <c r="CI86" s="930"/>
      <c r="CJ86" s="930"/>
      <c r="CK86" s="930"/>
      <c r="CL86" s="931"/>
      <c r="CM86" s="929"/>
      <c r="CN86" s="930"/>
      <c r="CO86" s="930"/>
      <c r="CP86" s="930"/>
      <c r="CQ86" s="931"/>
      <c r="CR86" s="929"/>
      <c r="CS86" s="930"/>
      <c r="CT86" s="930"/>
      <c r="CU86" s="930"/>
      <c r="CV86" s="931"/>
      <c r="CW86" s="929"/>
      <c r="CX86" s="930"/>
      <c r="CY86" s="930"/>
      <c r="CZ86" s="930"/>
      <c r="DA86" s="931"/>
      <c r="DB86" s="929"/>
      <c r="DC86" s="930"/>
      <c r="DD86" s="930"/>
      <c r="DE86" s="930"/>
      <c r="DF86" s="931"/>
      <c r="DG86" s="929"/>
      <c r="DH86" s="930"/>
      <c r="DI86" s="930"/>
      <c r="DJ86" s="930"/>
      <c r="DK86" s="931"/>
      <c r="DL86" s="929"/>
      <c r="DM86" s="930"/>
      <c r="DN86" s="930"/>
      <c r="DO86" s="930"/>
      <c r="DP86" s="931"/>
      <c r="DQ86" s="929"/>
      <c r="DR86" s="930"/>
      <c r="DS86" s="930"/>
      <c r="DT86" s="930"/>
      <c r="DU86" s="931"/>
      <c r="DV86" s="926"/>
      <c r="DW86" s="927"/>
      <c r="DX86" s="927"/>
      <c r="DY86" s="927"/>
      <c r="DZ86" s="932"/>
      <c r="EA86" s="48"/>
    </row>
    <row r="87" spans="1:131" ht="26.25" customHeight="1" x14ac:dyDescent="0.2">
      <c r="A87" s="57">
        <v>20</v>
      </c>
      <c r="B87" s="948"/>
      <c r="C87" s="949"/>
      <c r="D87" s="949"/>
      <c r="E87" s="949"/>
      <c r="F87" s="949"/>
      <c r="G87" s="949"/>
      <c r="H87" s="949"/>
      <c r="I87" s="949"/>
      <c r="J87" s="949"/>
      <c r="K87" s="949"/>
      <c r="L87" s="949"/>
      <c r="M87" s="949"/>
      <c r="N87" s="949"/>
      <c r="O87" s="949"/>
      <c r="P87" s="950"/>
      <c r="Q87" s="951"/>
      <c r="R87" s="952"/>
      <c r="S87" s="952"/>
      <c r="T87" s="952"/>
      <c r="U87" s="952"/>
      <c r="V87" s="952"/>
      <c r="W87" s="952"/>
      <c r="X87" s="952"/>
      <c r="Y87" s="952"/>
      <c r="Z87" s="952"/>
      <c r="AA87" s="952"/>
      <c r="AB87" s="952"/>
      <c r="AC87" s="952"/>
      <c r="AD87" s="952"/>
      <c r="AE87" s="952"/>
      <c r="AF87" s="952"/>
      <c r="AG87" s="952"/>
      <c r="AH87" s="952"/>
      <c r="AI87" s="952"/>
      <c r="AJ87" s="952"/>
      <c r="AK87" s="952"/>
      <c r="AL87" s="952"/>
      <c r="AM87" s="952"/>
      <c r="AN87" s="952"/>
      <c r="AO87" s="952"/>
      <c r="AP87" s="952"/>
      <c r="AQ87" s="952"/>
      <c r="AR87" s="952"/>
      <c r="AS87" s="952"/>
      <c r="AT87" s="952"/>
      <c r="AU87" s="952"/>
      <c r="AV87" s="952"/>
      <c r="AW87" s="952"/>
      <c r="AX87" s="952"/>
      <c r="AY87" s="952"/>
      <c r="AZ87" s="953"/>
      <c r="BA87" s="953"/>
      <c r="BB87" s="953"/>
      <c r="BC87" s="953"/>
      <c r="BD87" s="954"/>
      <c r="BE87" s="55"/>
      <c r="BF87" s="55"/>
      <c r="BG87" s="55"/>
      <c r="BH87" s="55"/>
      <c r="BI87" s="55"/>
      <c r="BJ87" s="55"/>
      <c r="BK87" s="55"/>
      <c r="BL87" s="55"/>
      <c r="BM87" s="55"/>
      <c r="BN87" s="55"/>
      <c r="BO87" s="55"/>
      <c r="BP87" s="55"/>
      <c r="BQ87" s="52">
        <v>81</v>
      </c>
      <c r="BR87" s="73"/>
      <c r="BS87" s="926"/>
      <c r="BT87" s="927"/>
      <c r="BU87" s="927"/>
      <c r="BV87" s="927"/>
      <c r="BW87" s="927"/>
      <c r="BX87" s="927"/>
      <c r="BY87" s="927"/>
      <c r="BZ87" s="927"/>
      <c r="CA87" s="927"/>
      <c r="CB87" s="927"/>
      <c r="CC87" s="927"/>
      <c r="CD87" s="927"/>
      <c r="CE87" s="927"/>
      <c r="CF87" s="927"/>
      <c r="CG87" s="928"/>
      <c r="CH87" s="929"/>
      <c r="CI87" s="930"/>
      <c r="CJ87" s="930"/>
      <c r="CK87" s="930"/>
      <c r="CL87" s="931"/>
      <c r="CM87" s="929"/>
      <c r="CN87" s="930"/>
      <c r="CO87" s="930"/>
      <c r="CP87" s="930"/>
      <c r="CQ87" s="931"/>
      <c r="CR87" s="929"/>
      <c r="CS87" s="930"/>
      <c r="CT87" s="930"/>
      <c r="CU87" s="930"/>
      <c r="CV87" s="931"/>
      <c r="CW87" s="929"/>
      <c r="CX87" s="930"/>
      <c r="CY87" s="930"/>
      <c r="CZ87" s="930"/>
      <c r="DA87" s="931"/>
      <c r="DB87" s="929"/>
      <c r="DC87" s="930"/>
      <c r="DD87" s="930"/>
      <c r="DE87" s="930"/>
      <c r="DF87" s="931"/>
      <c r="DG87" s="929"/>
      <c r="DH87" s="930"/>
      <c r="DI87" s="930"/>
      <c r="DJ87" s="930"/>
      <c r="DK87" s="931"/>
      <c r="DL87" s="929"/>
      <c r="DM87" s="930"/>
      <c r="DN87" s="930"/>
      <c r="DO87" s="930"/>
      <c r="DP87" s="931"/>
      <c r="DQ87" s="929"/>
      <c r="DR87" s="930"/>
      <c r="DS87" s="930"/>
      <c r="DT87" s="930"/>
      <c r="DU87" s="931"/>
      <c r="DV87" s="926"/>
      <c r="DW87" s="927"/>
      <c r="DX87" s="927"/>
      <c r="DY87" s="927"/>
      <c r="DZ87" s="932"/>
      <c r="EA87" s="48"/>
    </row>
    <row r="88" spans="1:131" ht="26.25" customHeight="1" x14ac:dyDescent="0.2">
      <c r="A88" s="53" t="s">
        <v>244</v>
      </c>
      <c r="B88" s="933" t="s">
        <v>175</v>
      </c>
      <c r="C88" s="934"/>
      <c r="D88" s="934"/>
      <c r="E88" s="934"/>
      <c r="F88" s="934"/>
      <c r="G88" s="934"/>
      <c r="H88" s="934"/>
      <c r="I88" s="934"/>
      <c r="J88" s="934"/>
      <c r="K88" s="934"/>
      <c r="L88" s="934"/>
      <c r="M88" s="934"/>
      <c r="N88" s="934"/>
      <c r="O88" s="934"/>
      <c r="P88" s="935"/>
      <c r="Q88" s="943"/>
      <c r="R88" s="944"/>
      <c r="S88" s="944"/>
      <c r="T88" s="944"/>
      <c r="U88" s="944"/>
      <c r="V88" s="944"/>
      <c r="W88" s="944"/>
      <c r="X88" s="944"/>
      <c r="Y88" s="944"/>
      <c r="Z88" s="944"/>
      <c r="AA88" s="944"/>
      <c r="AB88" s="944"/>
      <c r="AC88" s="944"/>
      <c r="AD88" s="944"/>
      <c r="AE88" s="944"/>
      <c r="AF88" s="945">
        <v>4727</v>
      </c>
      <c r="AG88" s="945"/>
      <c r="AH88" s="945"/>
      <c r="AI88" s="945"/>
      <c r="AJ88" s="945"/>
      <c r="AK88" s="944"/>
      <c r="AL88" s="944"/>
      <c r="AM88" s="944"/>
      <c r="AN88" s="944"/>
      <c r="AO88" s="944"/>
      <c r="AP88" s="945">
        <v>5330</v>
      </c>
      <c r="AQ88" s="945"/>
      <c r="AR88" s="945"/>
      <c r="AS88" s="945"/>
      <c r="AT88" s="945"/>
      <c r="AU88" s="945">
        <v>3272</v>
      </c>
      <c r="AV88" s="945"/>
      <c r="AW88" s="945"/>
      <c r="AX88" s="945"/>
      <c r="AY88" s="945"/>
      <c r="AZ88" s="946"/>
      <c r="BA88" s="946"/>
      <c r="BB88" s="946"/>
      <c r="BC88" s="946"/>
      <c r="BD88" s="947"/>
      <c r="BE88" s="55"/>
      <c r="BF88" s="55"/>
      <c r="BG88" s="55"/>
      <c r="BH88" s="55"/>
      <c r="BI88" s="55"/>
      <c r="BJ88" s="55"/>
      <c r="BK88" s="55"/>
      <c r="BL88" s="55"/>
      <c r="BM88" s="55"/>
      <c r="BN88" s="55"/>
      <c r="BO88" s="55"/>
      <c r="BP88" s="55"/>
      <c r="BQ88" s="52">
        <v>82</v>
      </c>
      <c r="BR88" s="73"/>
      <c r="BS88" s="926"/>
      <c r="BT88" s="927"/>
      <c r="BU88" s="927"/>
      <c r="BV88" s="927"/>
      <c r="BW88" s="927"/>
      <c r="BX88" s="927"/>
      <c r="BY88" s="927"/>
      <c r="BZ88" s="927"/>
      <c r="CA88" s="927"/>
      <c r="CB88" s="927"/>
      <c r="CC88" s="927"/>
      <c r="CD88" s="927"/>
      <c r="CE88" s="927"/>
      <c r="CF88" s="927"/>
      <c r="CG88" s="928"/>
      <c r="CH88" s="929"/>
      <c r="CI88" s="930"/>
      <c r="CJ88" s="930"/>
      <c r="CK88" s="930"/>
      <c r="CL88" s="931"/>
      <c r="CM88" s="929"/>
      <c r="CN88" s="930"/>
      <c r="CO88" s="930"/>
      <c r="CP88" s="930"/>
      <c r="CQ88" s="931"/>
      <c r="CR88" s="929"/>
      <c r="CS88" s="930"/>
      <c r="CT88" s="930"/>
      <c r="CU88" s="930"/>
      <c r="CV88" s="931"/>
      <c r="CW88" s="929"/>
      <c r="CX88" s="930"/>
      <c r="CY88" s="930"/>
      <c r="CZ88" s="930"/>
      <c r="DA88" s="931"/>
      <c r="DB88" s="929"/>
      <c r="DC88" s="930"/>
      <c r="DD88" s="930"/>
      <c r="DE88" s="930"/>
      <c r="DF88" s="931"/>
      <c r="DG88" s="929"/>
      <c r="DH88" s="930"/>
      <c r="DI88" s="930"/>
      <c r="DJ88" s="930"/>
      <c r="DK88" s="931"/>
      <c r="DL88" s="929"/>
      <c r="DM88" s="930"/>
      <c r="DN88" s="930"/>
      <c r="DO88" s="930"/>
      <c r="DP88" s="931"/>
      <c r="DQ88" s="929"/>
      <c r="DR88" s="930"/>
      <c r="DS88" s="930"/>
      <c r="DT88" s="930"/>
      <c r="DU88" s="931"/>
      <c r="DV88" s="926"/>
      <c r="DW88" s="927"/>
      <c r="DX88" s="927"/>
      <c r="DY88" s="927"/>
      <c r="DZ88" s="932"/>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926"/>
      <c r="BT89" s="927"/>
      <c r="BU89" s="927"/>
      <c r="BV89" s="927"/>
      <c r="BW89" s="927"/>
      <c r="BX89" s="927"/>
      <c r="BY89" s="927"/>
      <c r="BZ89" s="927"/>
      <c r="CA89" s="927"/>
      <c r="CB89" s="927"/>
      <c r="CC89" s="927"/>
      <c r="CD89" s="927"/>
      <c r="CE89" s="927"/>
      <c r="CF89" s="927"/>
      <c r="CG89" s="928"/>
      <c r="CH89" s="929"/>
      <c r="CI89" s="930"/>
      <c r="CJ89" s="930"/>
      <c r="CK89" s="930"/>
      <c r="CL89" s="931"/>
      <c r="CM89" s="929"/>
      <c r="CN89" s="930"/>
      <c r="CO89" s="930"/>
      <c r="CP89" s="930"/>
      <c r="CQ89" s="931"/>
      <c r="CR89" s="929"/>
      <c r="CS89" s="930"/>
      <c r="CT89" s="930"/>
      <c r="CU89" s="930"/>
      <c r="CV89" s="931"/>
      <c r="CW89" s="929"/>
      <c r="CX89" s="930"/>
      <c r="CY89" s="930"/>
      <c r="CZ89" s="930"/>
      <c r="DA89" s="931"/>
      <c r="DB89" s="929"/>
      <c r="DC89" s="930"/>
      <c r="DD89" s="930"/>
      <c r="DE89" s="930"/>
      <c r="DF89" s="931"/>
      <c r="DG89" s="929"/>
      <c r="DH89" s="930"/>
      <c r="DI89" s="930"/>
      <c r="DJ89" s="930"/>
      <c r="DK89" s="931"/>
      <c r="DL89" s="929"/>
      <c r="DM89" s="930"/>
      <c r="DN89" s="930"/>
      <c r="DO89" s="930"/>
      <c r="DP89" s="931"/>
      <c r="DQ89" s="929"/>
      <c r="DR89" s="930"/>
      <c r="DS89" s="930"/>
      <c r="DT89" s="930"/>
      <c r="DU89" s="931"/>
      <c r="DV89" s="926"/>
      <c r="DW89" s="927"/>
      <c r="DX89" s="927"/>
      <c r="DY89" s="927"/>
      <c r="DZ89" s="932"/>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926"/>
      <c r="BT90" s="927"/>
      <c r="BU90" s="927"/>
      <c r="BV90" s="927"/>
      <c r="BW90" s="927"/>
      <c r="BX90" s="927"/>
      <c r="BY90" s="927"/>
      <c r="BZ90" s="927"/>
      <c r="CA90" s="927"/>
      <c r="CB90" s="927"/>
      <c r="CC90" s="927"/>
      <c r="CD90" s="927"/>
      <c r="CE90" s="927"/>
      <c r="CF90" s="927"/>
      <c r="CG90" s="928"/>
      <c r="CH90" s="929"/>
      <c r="CI90" s="930"/>
      <c r="CJ90" s="930"/>
      <c r="CK90" s="930"/>
      <c r="CL90" s="931"/>
      <c r="CM90" s="929"/>
      <c r="CN90" s="930"/>
      <c r="CO90" s="930"/>
      <c r="CP90" s="930"/>
      <c r="CQ90" s="931"/>
      <c r="CR90" s="929"/>
      <c r="CS90" s="930"/>
      <c r="CT90" s="930"/>
      <c r="CU90" s="930"/>
      <c r="CV90" s="931"/>
      <c r="CW90" s="929"/>
      <c r="CX90" s="930"/>
      <c r="CY90" s="930"/>
      <c r="CZ90" s="930"/>
      <c r="DA90" s="931"/>
      <c r="DB90" s="929"/>
      <c r="DC90" s="930"/>
      <c r="DD90" s="930"/>
      <c r="DE90" s="930"/>
      <c r="DF90" s="931"/>
      <c r="DG90" s="929"/>
      <c r="DH90" s="930"/>
      <c r="DI90" s="930"/>
      <c r="DJ90" s="930"/>
      <c r="DK90" s="931"/>
      <c r="DL90" s="929"/>
      <c r="DM90" s="930"/>
      <c r="DN90" s="930"/>
      <c r="DO90" s="930"/>
      <c r="DP90" s="931"/>
      <c r="DQ90" s="929"/>
      <c r="DR90" s="930"/>
      <c r="DS90" s="930"/>
      <c r="DT90" s="930"/>
      <c r="DU90" s="931"/>
      <c r="DV90" s="926"/>
      <c r="DW90" s="927"/>
      <c r="DX90" s="927"/>
      <c r="DY90" s="927"/>
      <c r="DZ90" s="932"/>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926"/>
      <c r="BT91" s="927"/>
      <c r="BU91" s="927"/>
      <c r="BV91" s="927"/>
      <c r="BW91" s="927"/>
      <c r="BX91" s="927"/>
      <c r="BY91" s="927"/>
      <c r="BZ91" s="927"/>
      <c r="CA91" s="927"/>
      <c r="CB91" s="927"/>
      <c r="CC91" s="927"/>
      <c r="CD91" s="927"/>
      <c r="CE91" s="927"/>
      <c r="CF91" s="927"/>
      <c r="CG91" s="928"/>
      <c r="CH91" s="929"/>
      <c r="CI91" s="930"/>
      <c r="CJ91" s="930"/>
      <c r="CK91" s="930"/>
      <c r="CL91" s="931"/>
      <c r="CM91" s="929"/>
      <c r="CN91" s="930"/>
      <c r="CO91" s="930"/>
      <c r="CP91" s="930"/>
      <c r="CQ91" s="931"/>
      <c r="CR91" s="929"/>
      <c r="CS91" s="930"/>
      <c r="CT91" s="930"/>
      <c r="CU91" s="930"/>
      <c r="CV91" s="931"/>
      <c r="CW91" s="929"/>
      <c r="CX91" s="930"/>
      <c r="CY91" s="930"/>
      <c r="CZ91" s="930"/>
      <c r="DA91" s="931"/>
      <c r="DB91" s="929"/>
      <c r="DC91" s="930"/>
      <c r="DD91" s="930"/>
      <c r="DE91" s="930"/>
      <c r="DF91" s="931"/>
      <c r="DG91" s="929"/>
      <c r="DH91" s="930"/>
      <c r="DI91" s="930"/>
      <c r="DJ91" s="930"/>
      <c r="DK91" s="931"/>
      <c r="DL91" s="929"/>
      <c r="DM91" s="930"/>
      <c r="DN91" s="930"/>
      <c r="DO91" s="930"/>
      <c r="DP91" s="931"/>
      <c r="DQ91" s="929"/>
      <c r="DR91" s="930"/>
      <c r="DS91" s="930"/>
      <c r="DT91" s="930"/>
      <c r="DU91" s="931"/>
      <c r="DV91" s="926"/>
      <c r="DW91" s="927"/>
      <c r="DX91" s="927"/>
      <c r="DY91" s="927"/>
      <c r="DZ91" s="932"/>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926"/>
      <c r="BT92" s="927"/>
      <c r="BU92" s="927"/>
      <c r="BV92" s="927"/>
      <c r="BW92" s="927"/>
      <c r="BX92" s="927"/>
      <c r="BY92" s="927"/>
      <c r="BZ92" s="927"/>
      <c r="CA92" s="927"/>
      <c r="CB92" s="927"/>
      <c r="CC92" s="927"/>
      <c r="CD92" s="927"/>
      <c r="CE92" s="927"/>
      <c r="CF92" s="927"/>
      <c r="CG92" s="928"/>
      <c r="CH92" s="929"/>
      <c r="CI92" s="930"/>
      <c r="CJ92" s="930"/>
      <c r="CK92" s="930"/>
      <c r="CL92" s="931"/>
      <c r="CM92" s="929"/>
      <c r="CN92" s="930"/>
      <c r="CO92" s="930"/>
      <c r="CP92" s="930"/>
      <c r="CQ92" s="931"/>
      <c r="CR92" s="929"/>
      <c r="CS92" s="930"/>
      <c r="CT92" s="930"/>
      <c r="CU92" s="930"/>
      <c r="CV92" s="931"/>
      <c r="CW92" s="929"/>
      <c r="CX92" s="930"/>
      <c r="CY92" s="930"/>
      <c r="CZ92" s="930"/>
      <c r="DA92" s="931"/>
      <c r="DB92" s="929"/>
      <c r="DC92" s="930"/>
      <c r="DD92" s="930"/>
      <c r="DE92" s="930"/>
      <c r="DF92" s="931"/>
      <c r="DG92" s="929"/>
      <c r="DH92" s="930"/>
      <c r="DI92" s="930"/>
      <c r="DJ92" s="930"/>
      <c r="DK92" s="931"/>
      <c r="DL92" s="929"/>
      <c r="DM92" s="930"/>
      <c r="DN92" s="930"/>
      <c r="DO92" s="930"/>
      <c r="DP92" s="931"/>
      <c r="DQ92" s="929"/>
      <c r="DR92" s="930"/>
      <c r="DS92" s="930"/>
      <c r="DT92" s="930"/>
      <c r="DU92" s="931"/>
      <c r="DV92" s="926"/>
      <c r="DW92" s="927"/>
      <c r="DX92" s="927"/>
      <c r="DY92" s="927"/>
      <c r="DZ92" s="932"/>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926"/>
      <c r="BT93" s="927"/>
      <c r="BU93" s="927"/>
      <c r="BV93" s="927"/>
      <c r="BW93" s="927"/>
      <c r="BX93" s="927"/>
      <c r="BY93" s="927"/>
      <c r="BZ93" s="927"/>
      <c r="CA93" s="927"/>
      <c r="CB93" s="927"/>
      <c r="CC93" s="927"/>
      <c r="CD93" s="927"/>
      <c r="CE93" s="927"/>
      <c r="CF93" s="927"/>
      <c r="CG93" s="928"/>
      <c r="CH93" s="929"/>
      <c r="CI93" s="930"/>
      <c r="CJ93" s="930"/>
      <c r="CK93" s="930"/>
      <c r="CL93" s="931"/>
      <c r="CM93" s="929"/>
      <c r="CN93" s="930"/>
      <c r="CO93" s="930"/>
      <c r="CP93" s="930"/>
      <c r="CQ93" s="931"/>
      <c r="CR93" s="929"/>
      <c r="CS93" s="930"/>
      <c r="CT93" s="930"/>
      <c r="CU93" s="930"/>
      <c r="CV93" s="931"/>
      <c r="CW93" s="929"/>
      <c r="CX93" s="930"/>
      <c r="CY93" s="930"/>
      <c r="CZ93" s="930"/>
      <c r="DA93" s="931"/>
      <c r="DB93" s="929"/>
      <c r="DC93" s="930"/>
      <c r="DD93" s="930"/>
      <c r="DE93" s="930"/>
      <c r="DF93" s="931"/>
      <c r="DG93" s="929"/>
      <c r="DH93" s="930"/>
      <c r="DI93" s="930"/>
      <c r="DJ93" s="930"/>
      <c r="DK93" s="931"/>
      <c r="DL93" s="929"/>
      <c r="DM93" s="930"/>
      <c r="DN93" s="930"/>
      <c r="DO93" s="930"/>
      <c r="DP93" s="931"/>
      <c r="DQ93" s="929"/>
      <c r="DR93" s="930"/>
      <c r="DS93" s="930"/>
      <c r="DT93" s="930"/>
      <c r="DU93" s="931"/>
      <c r="DV93" s="926"/>
      <c r="DW93" s="927"/>
      <c r="DX93" s="927"/>
      <c r="DY93" s="927"/>
      <c r="DZ93" s="932"/>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926"/>
      <c r="BT94" s="927"/>
      <c r="BU94" s="927"/>
      <c r="BV94" s="927"/>
      <c r="BW94" s="927"/>
      <c r="BX94" s="927"/>
      <c r="BY94" s="927"/>
      <c r="BZ94" s="927"/>
      <c r="CA94" s="927"/>
      <c r="CB94" s="927"/>
      <c r="CC94" s="927"/>
      <c r="CD94" s="927"/>
      <c r="CE94" s="927"/>
      <c r="CF94" s="927"/>
      <c r="CG94" s="928"/>
      <c r="CH94" s="929"/>
      <c r="CI94" s="930"/>
      <c r="CJ94" s="930"/>
      <c r="CK94" s="930"/>
      <c r="CL94" s="931"/>
      <c r="CM94" s="929"/>
      <c r="CN94" s="930"/>
      <c r="CO94" s="930"/>
      <c r="CP94" s="930"/>
      <c r="CQ94" s="931"/>
      <c r="CR94" s="929"/>
      <c r="CS94" s="930"/>
      <c r="CT94" s="930"/>
      <c r="CU94" s="930"/>
      <c r="CV94" s="931"/>
      <c r="CW94" s="929"/>
      <c r="CX94" s="930"/>
      <c r="CY94" s="930"/>
      <c r="CZ94" s="930"/>
      <c r="DA94" s="931"/>
      <c r="DB94" s="929"/>
      <c r="DC94" s="930"/>
      <c r="DD94" s="930"/>
      <c r="DE94" s="930"/>
      <c r="DF94" s="931"/>
      <c r="DG94" s="929"/>
      <c r="DH94" s="930"/>
      <c r="DI94" s="930"/>
      <c r="DJ94" s="930"/>
      <c r="DK94" s="931"/>
      <c r="DL94" s="929"/>
      <c r="DM94" s="930"/>
      <c r="DN94" s="930"/>
      <c r="DO94" s="930"/>
      <c r="DP94" s="931"/>
      <c r="DQ94" s="929"/>
      <c r="DR94" s="930"/>
      <c r="DS94" s="930"/>
      <c r="DT94" s="930"/>
      <c r="DU94" s="931"/>
      <c r="DV94" s="926"/>
      <c r="DW94" s="927"/>
      <c r="DX94" s="927"/>
      <c r="DY94" s="927"/>
      <c r="DZ94" s="932"/>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926"/>
      <c r="BT95" s="927"/>
      <c r="BU95" s="927"/>
      <c r="BV95" s="927"/>
      <c r="BW95" s="927"/>
      <c r="BX95" s="927"/>
      <c r="BY95" s="927"/>
      <c r="BZ95" s="927"/>
      <c r="CA95" s="927"/>
      <c r="CB95" s="927"/>
      <c r="CC95" s="927"/>
      <c r="CD95" s="927"/>
      <c r="CE95" s="927"/>
      <c r="CF95" s="927"/>
      <c r="CG95" s="928"/>
      <c r="CH95" s="929"/>
      <c r="CI95" s="930"/>
      <c r="CJ95" s="930"/>
      <c r="CK95" s="930"/>
      <c r="CL95" s="931"/>
      <c r="CM95" s="929"/>
      <c r="CN95" s="930"/>
      <c r="CO95" s="930"/>
      <c r="CP95" s="930"/>
      <c r="CQ95" s="931"/>
      <c r="CR95" s="929"/>
      <c r="CS95" s="930"/>
      <c r="CT95" s="930"/>
      <c r="CU95" s="930"/>
      <c r="CV95" s="931"/>
      <c r="CW95" s="929"/>
      <c r="CX95" s="930"/>
      <c r="CY95" s="930"/>
      <c r="CZ95" s="930"/>
      <c r="DA95" s="931"/>
      <c r="DB95" s="929"/>
      <c r="DC95" s="930"/>
      <c r="DD95" s="930"/>
      <c r="DE95" s="930"/>
      <c r="DF95" s="931"/>
      <c r="DG95" s="929"/>
      <c r="DH95" s="930"/>
      <c r="DI95" s="930"/>
      <c r="DJ95" s="930"/>
      <c r="DK95" s="931"/>
      <c r="DL95" s="929"/>
      <c r="DM95" s="930"/>
      <c r="DN95" s="930"/>
      <c r="DO95" s="930"/>
      <c r="DP95" s="931"/>
      <c r="DQ95" s="929"/>
      <c r="DR95" s="930"/>
      <c r="DS95" s="930"/>
      <c r="DT95" s="930"/>
      <c r="DU95" s="931"/>
      <c r="DV95" s="926"/>
      <c r="DW95" s="927"/>
      <c r="DX95" s="927"/>
      <c r="DY95" s="927"/>
      <c r="DZ95" s="932"/>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926"/>
      <c r="BT96" s="927"/>
      <c r="BU96" s="927"/>
      <c r="BV96" s="927"/>
      <c r="BW96" s="927"/>
      <c r="BX96" s="927"/>
      <c r="BY96" s="927"/>
      <c r="BZ96" s="927"/>
      <c r="CA96" s="927"/>
      <c r="CB96" s="927"/>
      <c r="CC96" s="927"/>
      <c r="CD96" s="927"/>
      <c r="CE96" s="927"/>
      <c r="CF96" s="927"/>
      <c r="CG96" s="928"/>
      <c r="CH96" s="929"/>
      <c r="CI96" s="930"/>
      <c r="CJ96" s="930"/>
      <c r="CK96" s="930"/>
      <c r="CL96" s="931"/>
      <c r="CM96" s="929"/>
      <c r="CN96" s="930"/>
      <c r="CO96" s="930"/>
      <c r="CP96" s="930"/>
      <c r="CQ96" s="931"/>
      <c r="CR96" s="929"/>
      <c r="CS96" s="930"/>
      <c r="CT96" s="930"/>
      <c r="CU96" s="930"/>
      <c r="CV96" s="931"/>
      <c r="CW96" s="929"/>
      <c r="CX96" s="930"/>
      <c r="CY96" s="930"/>
      <c r="CZ96" s="930"/>
      <c r="DA96" s="931"/>
      <c r="DB96" s="929"/>
      <c r="DC96" s="930"/>
      <c r="DD96" s="930"/>
      <c r="DE96" s="930"/>
      <c r="DF96" s="931"/>
      <c r="DG96" s="929"/>
      <c r="DH96" s="930"/>
      <c r="DI96" s="930"/>
      <c r="DJ96" s="930"/>
      <c r="DK96" s="931"/>
      <c r="DL96" s="929"/>
      <c r="DM96" s="930"/>
      <c r="DN96" s="930"/>
      <c r="DO96" s="930"/>
      <c r="DP96" s="931"/>
      <c r="DQ96" s="929"/>
      <c r="DR96" s="930"/>
      <c r="DS96" s="930"/>
      <c r="DT96" s="930"/>
      <c r="DU96" s="931"/>
      <c r="DV96" s="926"/>
      <c r="DW96" s="927"/>
      <c r="DX96" s="927"/>
      <c r="DY96" s="927"/>
      <c r="DZ96" s="932"/>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926"/>
      <c r="BT97" s="927"/>
      <c r="BU97" s="927"/>
      <c r="BV97" s="927"/>
      <c r="BW97" s="927"/>
      <c r="BX97" s="927"/>
      <c r="BY97" s="927"/>
      <c r="BZ97" s="927"/>
      <c r="CA97" s="927"/>
      <c r="CB97" s="927"/>
      <c r="CC97" s="927"/>
      <c r="CD97" s="927"/>
      <c r="CE97" s="927"/>
      <c r="CF97" s="927"/>
      <c r="CG97" s="928"/>
      <c r="CH97" s="929"/>
      <c r="CI97" s="930"/>
      <c r="CJ97" s="930"/>
      <c r="CK97" s="930"/>
      <c r="CL97" s="931"/>
      <c r="CM97" s="929"/>
      <c r="CN97" s="930"/>
      <c r="CO97" s="930"/>
      <c r="CP97" s="930"/>
      <c r="CQ97" s="931"/>
      <c r="CR97" s="929"/>
      <c r="CS97" s="930"/>
      <c r="CT97" s="930"/>
      <c r="CU97" s="930"/>
      <c r="CV97" s="931"/>
      <c r="CW97" s="929"/>
      <c r="CX97" s="930"/>
      <c r="CY97" s="930"/>
      <c r="CZ97" s="930"/>
      <c r="DA97" s="931"/>
      <c r="DB97" s="929"/>
      <c r="DC97" s="930"/>
      <c r="DD97" s="930"/>
      <c r="DE97" s="930"/>
      <c r="DF97" s="931"/>
      <c r="DG97" s="929"/>
      <c r="DH97" s="930"/>
      <c r="DI97" s="930"/>
      <c r="DJ97" s="930"/>
      <c r="DK97" s="931"/>
      <c r="DL97" s="929"/>
      <c r="DM97" s="930"/>
      <c r="DN97" s="930"/>
      <c r="DO97" s="930"/>
      <c r="DP97" s="931"/>
      <c r="DQ97" s="929"/>
      <c r="DR97" s="930"/>
      <c r="DS97" s="930"/>
      <c r="DT97" s="930"/>
      <c r="DU97" s="931"/>
      <c r="DV97" s="926"/>
      <c r="DW97" s="927"/>
      <c r="DX97" s="927"/>
      <c r="DY97" s="927"/>
      <c r="DZ97" s="932"/>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926"/>
      <c r="BT98" s="927"/>
      <c r="BU98" s="927"/>
      <c r="BV98" s="927"/>
      <c r="BW98" s="927"/>
      <c r="BX98" s="927"/>
      <c r="BY98" s="927"/>
      <c r="BZ98" s="927"/>
      <c r="CA98" s="927"/>
      <c r="CB98" s="927"/>
      <c r="CC98" s="927"/>
      <c r="CD98" s="927"/>
      <c r="CE98" s="927"/>
      <c r="CF98" s="927"/>
      <c r="CG98" s="928"/>
      <c r="CH98" s="929"/>
      <c r="CI98" s="930"/>
      <c r="CJ98" s="930"/>
      <c r="CK98" s="930"/>
      <c r="CL98" s="931"/>
      <c r="CM98" s="929"/>
      <c r="CN98" s="930"/>
      <c r="CO98" s="930"/>
      <c r="CP98" s="930"/>
      <c r="CQ98" s="931"/>
      <c r="CR98" s="929"/>
      <c r="CS98" s="930"/>
      <c r="CT98" s="930"/>
      <c r="CU98" s="930"/>
      <c r="CV98" s="931"/>
      <c r="CW98" s="929"/>
      <c r="CX98" s="930"/>
      <c r="CY98" s="930"/>
      <c r="CZ98" s="930"/>
      <c r="DA98" s="931"/>
      <c r="DB98" s="929"/>
      <c r="DC98" s="930"/>
      <c r="DD98" s="930"/>
      <c r="DE98" s="930"/>
      <c r="DF98" s="931"/>
      <c r="DG98" s="929"/>
      <c r="DH98" s="930"/>
      <c r="DI98" s="930"/>
      <c r="DJ98" s="930"/>
      <c r="DK98" s="931"/>
      <c r="DL98" s="929"/>
      <c r="DM98" s="930"/>
      <c r="DN98" s="930"/>
      <c r="DO98" s="930"/>
      <c r="DP98" s="931"/>
      <c r="DQ98" s="929"/>
      <c r="DR98" s="930"/>
      <c r="DS98" s="930"/>
      <c r="DT98" s="930"/>
      <c r="DU98" s="931"/>
      <c r="DV98" s="926"/>
      <c r="DW98" s="927"/>
      <c r="DX98" s="927"/>
      <c r="DY98" s="927"/>
      <c r="DZ98" s="932"/>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926"/>
      <c r="BT99" s="927"/>
      <c r="BU99" s="927"/>
      <c r="BV99" s="927"/>
      <c r="BW99" s="927"/>
      <c r="BX99" s="927"/>
      <c r="BY99" s="927"/>
      <c r="BZ99" s="927"/>
      <c r="CA99" s="927"/>
      <c r="CB99" s="927"/>
      <c r="CC99" s="927"/>
      <c r="CD99" s="927"/>
      <c r="CE99" s="927"/>
      <c r="CF99" s="927"/>
      <c r="CG99" s="928"/>
      <c r="CH99" s="929"/>
      <c r="CI99" s="930"/>
      <c r="CJ99" s="930"/>
      <c r="CK99" s="930"/>
      <c r="CL99" s="931"/>
      <c r="CM99" s="929"/>
      <c r="CN99" s="930"/>
      <c r="CO99" s="930"/>
      <c r="CP99" s="930"/>
      <c r="CQ99" s="931"/>
      <c r="CR99" s="929"/>
      <c r="CS99" s="930"/>
      <c r="CT99" s="930"/>
      <c r="CU99" s="930"/>
      <c r="CV99" s="931"/>
      <c r="CW99" s="929"/>
      <c r="CX99" s="930"/>
      <c r="CY99" s="930"/>
      <c r="CZ99" s="930"/>
      <c r="DA99" s="931"/>
      <c r="DB99" s="929"/>
      <c r="DC99" s="930"/>
      <c r="DD99" s="930"/>
      <c r="DE99" s="930"/>
      <c r="DF99" s="931"/>
      <c r="DG99" s="929"/>
      <c r="DH99" s="930"/>
      <c r="DI99" s="930"/>
      <c r="DJ99" s="930"/>
      <c r="DK99" s="931"/>
      <c r="DL99" s="929"/>
      <c r="DM99" s="930"/>
      <c r="DN99" s="930"/>
      <c r="DO99" s="930"/>
      <c r="DP99" s="931"/>
      <c r="DQ99" s="929"/>
      <c r="DR99" s="930"/>
      <c r="DS99" s="930"/>
      <c r="DT99" s="930"/>
      <c r="DU99" s="931"/>
      <c r="DV99" s="926"/>
      <c r="DW99" s="927"/>
      <c r="DX99" s="927"/>
      <c r="DY99" s="927"/>
      <c r="DZ99" s="932"/>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926"/>
      <c r="BT100" s="927"/>
      <c r="BU100" s="927"/>
      <c r="BV100" s="927"/>
      <c r="BW100" s="927"/>
      <c r="BX100" s="927"/>
      <c r="BY100" s="927"/>
      <c r="BZ100" s="927"/>
      <c r="CA100" s="927"/>
      <c r="CB100" s="927"/>
      <c r="CC100" s="927"/>
      <c r="CD100" s="927"/>
      <c r="CE100" s="927"/>
      <c r="CF100" s="927"/>
      <c r="CG100" s="928"/>
      <c r="CH100" s="929"/>
      <c r="CI100" s="930"/>
      <c r="CJ100" s="930"/>
      <c r="CK100" s="930"/>
      <c r="CL100" s="931"/>
      <c r="CM100" s="929"/>
      <c r="CN100" s="930"/>
      <c r="CO100" s="930"/>
      <c r="CP100" s="930"/>
      <c r="CQ100" s="931"/>
      <c r="CR100" s="929"/>
      <c r="CS100" s="930"/>
      <c r="CT100" s="930"/>
      <c r="CU100" s="930"/>
      <c r="CV100" s="931"/>
      <c r="CW100" s="929"/>
      <c r="CX100" s="930"/>
      <c r="CY100" s="930"/>
      <c r="CZ100" s="930"/>
      <c r="DA100" s="931"/>
      <c r="DB100" s="929"/>
      <c r="DC100" s="930"/>
      <c r="DD100" s="930"/>
      <c r="DE100" s="930"/>
      <c r="DF100" s="931"/>
      <c r="DG100" s="929"/>
      <c r="DH100" s="930"/>
      <c r="DI100" s="930"/>
      <c r="DJ100" s="930"/>
      <c r="DK100" s="931"/>
      <c r="DL100" s="929"/>
      <c r="DM100" s="930"/>
      <c r="DN100" s="930"/>
      <c r="DO100" s="930"/>
      <c r="DP100" s="931"/>
      <c r="DQ100" s="929"/>
      <c r="DR100" s="930"/>
      <c r="DS100" s="930"/>
      <c r="DT100" s="930"/>
      <c r="DU100" s="931"/>
      <c r="DV100" s="926"/>
      <c r="DW100" s="927"/>
      <c r="DX100" s="927"/>
      <c r="DY100" s="927"/>
      <c r="DZ100" s="932"/>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926"/>
      <c r="BT101" s="927"/>
      <c r="BU101" s="927"/>
      <c r="BV101" s="927"/>
      <c r="BW101" s="927"/>
      <c r="BX101" s="927"/>
      <c r="BY101" s="927"/>
      <c r="BZ101" s="927"/>
      <c r="CA101" s="927"/>
      <c r="CB101" s="927"/>
      <c r="CC101" s="927"/>
      <c r="CD101" s="927"/>
      <c r="CE101" s="927"/>
      <c r="CF101" s="927"/>
      <c r="CG101" s="928"/>
      <c r="CH101" s="929"/>
      <c r="CI101" s="930"/>
      <c r="CJ101" s="930"/>
      <c r="CK101" s="930"/>
      <c r="CL101" s="931"/>
      <c r="CM101" s="929"/>
      <c r="CN101" s="930"/>
      <c r="CO101" s="930"/>
      <c r="CP101" s="930"/>
      <c r="CQ101" s="931"/>
      <c r="CR101" s="929"/>
      <c r="CS101" s="930"/>
      <c r="CT101" s="930"/>
      <c r="CU101" s="930"/>
      <c r="CV101" s="931"/>
      <c r="CW101" s="929"/>
      <c r="CX101" s="930"/>
      <c r="CY101" s="930"/>
      <c r="CZ101" s="930"/>
      <c r="DA101" s="931"/>
      <c r="DB101" s="929"/>
      <c r="DC101" s="930"/>
      <c r="DD101" s="930"/>
      <c r="DE101" s="930"/>
      <c r="DF101" s="931"/>
      <c r="DG101" s="929"/>
      <c r="DH101" s="930"/>
      <c r="DI101" s="930"/>
      <c r="DJ101" s="930"/>
      <c r="DK101" s="931"/>
      <c r="DL101" s="929"/>
      <c r="DM101" s="930"/>
      <c r="DN101" s="930"/>
      <c r="DO101" s="930"/>
      <c r="DP101" s="931"/>
      <c r="DQ101" s="929"/>
      <c r="DR101" s="930"/>
      <c r="DS101" s="930"/>
      <c r="DT101" s="930"/>
      <c r="DU101" s="931"/>
      <c r="DV101" s="926"/>
      <c r="DW101" s="927"/>
      <c r="DX101" s="927"/>
      <c r="DY101" s="927"/>
      <c r="DZ101" s="932"/>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244</v>
      </c>
      <c r="BR102" s="933" t="s">
        <v>448</v>
      </c>
      <c r="BS102" s="934"/>
      <c r="BT102" s="934"/>
      <c r="BU102" s="934"/>
      <c r="BV102" s="934"/>
      <c r="BW102" s="934"/>
      <c r="BX102" s="934"/>
      <c r="BY102" s="934"/>
      <c r="BZ102" s="934"/>
      <c r="CA102" s="934"/>
      <c r="CB102" s="934"/>
      <c r="CC102" s="934"/>
      <c r="CD102" s="934"/>
      <c r="CE102" s="934"/>
      <c r="CF102" s="934"/>
      <c r="CG102" s="935"/>
      <c r="CH102" s="936"/>
      <c r="CI102" s="937"/>
      <c r="CJ102" s="937"/>
      <c r="CK102" s="937"/>
      <c r="CL102" s="938"/>
      <c r="CM102" s="936"/>
      <c r="CN102" s="937"/>
      <c r="CO102" s="937"/>
      <c r="CP102" s="937"/>
      <c r="CQ102" s="938"/>
      <c r="CR102" s="939">
        <v>373</v>
      </c>
      <c r="CS102" s="940"/>
      <c r="CT102" s="940"/>
      <c r="CU102" s="940"/>
      <c r="CV102" s="941"/>
      <c r="CW102" s="939">
        <v>1</v>
      </c>
      <c r="CX102" s="940"/>
      <c r="CY102" s="940"/>
      <c r="CZ102" s="940"/>
      <c r="DA102" s="941"/>
      <c r="DB102" s="939">
        <v>60</v>
      </c>
      <c r="DC102" s="940"/>
      <c r="DD102" s="940"/>
      <c r="DE102" s="940"/>
      <c r="DF102" s="941"/>
      <c r="DG102" s="939"/>
      <c r="DH102" s="940"/>
      <c r="DI102" s="940"/>
      <c r="DJ102" s="940"/>
      <c r="DK102" s="941"/>
      <c r="DL102" s="939"/>
      <c r="DM102" s="940"/>
      <c r="DN102" s="940"/>
      <c r="DO102" s="940"/>
      <c r="DP102" s="941"/>
      <c r="DQ102" s="939"/>
      <c r="DR102" s="940"/>
      <c r="DS102" s="940"/>
      <c r="DT102" s="940"/>
      <c r="DU102" s="941"/>
      <c r="DV102" s="933"/>
      <c r="DW102" s="934"/>
      <c r="DX102" s="934"/>
      <c r="DY102" s="934"/>
      <c r="DZ102" s="942"/>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921" t="s">
        <v>466</v>
      </c>
      <c r="BR103" s="921"/>
      <c r="BS103" s="921"/>
      <c r="BT103" s="921"/>
      <c r="BU103" s="921"/>
      <c r="BV103" s="921"/>
      <c r="BW103" s="921"/>
      <c r="BX103" s="921"/>
      <c r="BY103" s="921"/>
      <c r="BZ103" s="921"/>
      <c r="CA103" s="921"/>
      <c r="CB103" s="921"/>
      <c r="CC103" s="921"/>
      <c r="CD103" s="921"/>
      <c r="CE103" s="921"/>
      <c r="CF103" s="921"/>
      <c r="CG103" s="921"/>
      <c r="CH103" s="921"/>
      <c r="CI103" s="921"/>
      <c r="CJ103" s="921"/>
      <c r="CK103" s="921"/>
      <c r="CL103" s="921"/>
      <c r="CM103" s="921"/>
      <c r="CN103" s="921"/>
      <c r="CO103" s="921"/>
      <c r="CP103" s="921"/>
      <c r="CQ103" s="921"/>
      <c r="CR103" s="921"/>
      <c r="CS103" s="921"/>
      <c r="CT103" s="921"/>
      <c r="CU103" s="921"/>
      <c r="CV103" s="921"/>
      <c r="CW103" s="921"/>
      <c r="CX103" s="921"/>
      <c r="CY103" s="921"/>
      <c r="CZ103" s="921"/>
      <c r="DA103" s="921"/>
      <c r="DB103" s="921"/>
      <c r="DC103" s="921"/>
      <c r="DD103" s="921"/>
      <c r="DE103" s="921"/>
      <c r="DF103" s="921"/>
      <c r="DG103" s="921"/>
      <c r="DH103" s="921"/>
      <c r="DI103" s="921"/>
      <c r="DJ103" s="921"/>
      <c r="DK103" s="921"/>
      <c r="DL103" s="921"/>
      <c r="DM103" s="921"/>
      <c r="DN103" s="921"/>
      <c r="DO103" s="921"/>
      <c r="DP103" s="921"/>
      <c r="DQ103" s="921"/>
      <c r="DR103" s="921"/>
      <c r="DS103" s="921"/>
      <c r="DT103" s="921"/>
      <c r="DU103" s="921"/>
      <c r="DV103" s="921"/>
      <c r="DW103" s="921"/>
      <c r="DX103" s="921"/>
      <c r="DY103" s="921"/>
      <c r="DZ103" s="921"/>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54" t="s">
        <v>467</v>
      </c>
      <c r="BR104" s="754"/>
      <c r="BS104" s="754"/>
      <c r="BT104" s="754"/>
      <c r="BU104" s="754"/>
      <c r="BV104" s="754"/>
      <c r="BW104" s="754"/>
      <c r="BX104" s="754"/>
      <c r="BY104" s="754"/>
      <c r="BZ104" s="754"/>
      <c r="CA104" s="754"/>
      <c r="CB104" s="754"/>
      <c r="CC104" s="754"/>
      <c r="CD104" s="754"/>
      <c r="CE104" s="754"/>
      <c r="CF104" s="754"/>
      <c r="CG104" s="754"/>
      <c r="CH104" s="754"/>
      <c r="CI104" s="754"/>
      <c r="CJ104" s="754"/>
      <c r="CK104" s="754"/>
      <c r="CL104" s="754"/>
      <c r="CM104" s="754"/>
      <c r="CN104" s="754"/>
      <c r="CO104" s="754"/>
      <c r="CP104" s="754"/>
      <c r="CQ104" s="754"/>
      <c r="CR104" s="754"/>
      <c r="CS104" s="754"/>
      <c r="CT104" s="754"/>
      <c r="CU104" s="754"/>
      <c r="CV104" s="754"/>
      <c r="CW104" s="754"/>
      <c r="CX104" s="754"/>
      <c r="CY104" s="754"/>
      <c r="CZ104" s="754"/>
      <c r="DA104" s="754"/>
      <c r="DB104" s="754"/>
      <c r="DC104" s="754"/>
      <c r="DD104" s="754"/>
      <c r="DE104" s="754"/>
      <c r="DF104" s="754"/>
      <c r="DG104" s="754"/>
      <c r="DH104" s="754"/>
      <c r="DI104" s="754"/>
      <c r="DJ104" s="754"/>
      <c r="DK104" s="754"/>
      <c r="DL104" s="754"/>
      <c r="DM104" s="754"/>
      <c r="DN104" s="754"/>
      <c r="DO104" s="754"/>
      <c r="DP104" s="754"/>
      <c r="DQ104" s="754"/>
      <c r="DR104" s="754"/>
      <c r="DS104" s="754"/>
      <c r="DT104" s="754"/>
      <c r="DU104" s="754"/>
      <c r="DV104" s="754"/>
      <c r="DW104" s="754"/>
      <c r="DX104" s="754"/>
      <c r="DY104" s="754"/>
      <c r="DZ104" s="754"/>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468</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274</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922" t="s">
        <v>469</v>
      </c>
      <c r="B108" s="923"/>
      <c r="C108" s="923"/>
      <c r="D108" s="923"/>
      <c r="E108" s="923"/>
      <c r="F108" s="923"/>
      <c r="G108" s="923"/>
      <c r="H108" s="923"/>
      <c r="I108" s="923"/>
      <c r="J108" s="923"/>
      <c r="K108" s="923"/>
      <c r="L108" s="923"/>
      <c r="M108" s="923"/>
      <c r="N108" s="923"/>
      <c r="O108" s="923"/>
      <c r="P108" s="923"/>
      <c r="Q108" s="923"/>
      <c r="R108" s="923"/>
      <c r="S108" s="923"/>
      <c r="T108" s="923"/>
      <c r="U108" s="923"/>
      <c r="V108" s="923"/>
      <c r="W108" s="923"/>
      <c r="X108" s="923"/>
      <c r="Y108" s="923"/>
      <c r="Z108" s="923"/>
      <c r="AA108" s="923"/>
      <c r="AB108" s="923"/>
      <c r="AC108" s="923"/>
      <c r="AD108" s="923"/>
      <c r="AE108" s="923"/>
      <c r="AF108" s="923"/>
      <c r="AG108" s="923"/>
      <c r="AH108" s="923"/>
      <c r="AI108" s="923"/>
      <c r="AJ108" s="923"/>
      <c r="AK108" s="923"/>
      <c r="AL108" s="923"/>
      <c r="AM108" s="923"/>
      <c r="AN108" s="923"/>
      <c r="AO108" s="923"/>
      <c r="AP108" s="923"/>
      <c r="AQ108" s="923"/>
      <c r="AR108" s="923"/>
      <c r="AS108" s="923"/>
      <c r="AT108" s="924"/>
      <c r="AU108" s="922" t="s">
        <v>194</v>
      </c>
      <c r="AV108" s="923"/>
      <c r="AW108" s="923"/>
      <c r="AX108" s="923"/>
      <c r="AY108" s="923"/>
      <c r="AZ108" s="923"/>
      <c r="BA108" s="923"/>
      <c r="BB108" s="923"/>
      <c r="BC108" s="923"/>
      <c r="BD108" s="923"/>
      <c r="BE108" s="923"/>
      <c r="BF108" s="923"/>
      <c r="BG108" s="923"/>
      <c r="BH108" s="923"/>
      <c r="BI108" s="923"/>
      <c r="BJ108" s="923"/>
      <c r="BK108" s="923"/>
      <c r="BL108" s="923"/>
      <c r="BM108" s="923"/>
      <c r="BN108" s="923"/>
      <c r="BO108" s="923"/>
      <c r="BP108" s="923"/>
      <c r="BQ108" s="923"/>
      <c r="BR108" s="923"/>
      <c r="BS108" s="923"/>
      <c r="BT108" s="923"/>
      <c r="BU108" s="923"/>
      <c r="BV108" s="923"/>
      <c r="BW108" s="923"/>
      <c r="BX108" s="923"/>
      <c r="BY108" s="923"/>
      <c r="BZ108" s="923"/>
      <c r="CA108" s="923"/>
      <c r="CB108" s="923"/>
      <c r="CC108" s="923"/>
      <c r="CD108" s="923"/>
      <c r="CE108" s="923"/>
      <c r="CF108" s="923"/>
      <c r="CG108" s="923"/>
      <c r="CH108" s="923"/>
      <c r="CI108" s="923"/>
      <c r="CJ108" s="923"/>
      <c r="CK108" s="923"/>
      <c r="CL108" s="923"/>
      <c r="CM108" s="923"/>
      <c r="CN108" s="923"/>
      <c r="CO108" s="923"/>
      <c r="CP108" s="923"/>
      <c r="CQ108" s="923"/>
      <c r="CR108" s="923"/>
      <c r="CS108" s="923"/>
      <c r="CT108" s="923"/>
      <c r="CU108" s="923"/>
      <c r="CV108" s="923"/>
      <c r="CW108" s="923"/>
      <c r="CX108" s="923"/>
      <c r="CY108" s="923"/>
      <c r="CZ108" s="923"/>
      <c r="DA108" s="923"/>
      <c r="DB108" s="923"/>
      <c r="DC108" s="923"/>
      <c r="DD108" s="923"/>
      <c r="DE108" s="923"/>
      <c r="DF108" s="923"/>
      <c r="DG108" s="923"/>
      <c r="DH108" s="923"/>
      <c r="DI108" s="923"/>
      <c r="DJ108" s="923"/>
      <c r="DK108" s="923"/>
      <c r="DL108" s="923"/>
      <c r="DM108" s="923"/>
      <c r="DN108" s="923"/>
      <c r="DO108" s="923"/>
      <c r="DP108" s="923"/>
      <c r="DQ108" s="923"/>
      <c r="DR108" s="923"/>
      <c r="DS108" s="923"/>
      <c r="DT108" s="923"/>
      <c r="DU108" s="923"/>
      <c r="DV108" s="923"/>
      <c r="DW108" s="923"/>
      <c r="DX108" s="923"/>
      <c r="DY108" s="923"/>
      <c r="DZ108" s="924"/>
    </row>
    <row r="109" spans="1:131" s="48" customFormat="1" ht="26.25" customHeight="1" x14ac:dyDescent="0.2">
      <c r="A109" s="765" t="s">
        <v>470</v>
      </c>
      <c r="B109" s="766"/>
      <c r="C109" s="766"/>
      <c r="D109" s="766"/>
      <c r="E109" s="766"/>
      <c r="F109" s="766"/>
      <c r="G109" s="766"/>
      <c r="H109" s="766"/>
      <c r="I109" s="766"/>
      <c r="J109" s="766"/>
      <c r="K109" s="766"/>
      <c r="L109" s="766"/>
      <c r="M109" s="766"/>
      <c r="N109" s="766"/>
      <c r="O109" s="766"/>
      <c r="P109" s="766"/>
      <c r="Q109" s="766"/>
      <c r="R109" s="766"/>
      <c r="S109" s="766"/>
      <c r="T109" s="766"/>
      <c r="U109" s="766"/>
      <c r="V109" s="766"/>
      <c r="W109" s="766"/>
      <c r="X109" s="766"/>
      <c r="Y109" s="766"/>
      <c r="Z109" s="767"/>
      <c r="AA109" s="768" t="s">
        <v>471</v>
      </c>
      <c r="AB109" s="766"/>
      <c r="AC109" s="766"/>
      <c r="AD109" s="766"/>
      <c r="AE109" s="767"/>
      <c r="AF109" s="768" t="s">
        <v>472</v>
      </c>
      <c r="AG109" s="766"/>
      <c r="AH109" s="766"/>
      <c r="AI109" s="766"/>
      <c r="AJ109" s="767"/>
      <c r="AK109" s="768" t="s">
        <v>181</v>
      </c>
      <c r="AL109" s="766"/>
      <c r="AM109" s="766"/>
      <c r="AN109" s="766"/>
      <c r="AO109" s="767"/>
      <c r="AP109" s="768" t="s">
        <v>474</v>
      </c>
      <c r="AQ109" s="766"/>
      <c r="AR109" s="766"/>
      <c r="AS109" s="766"/>
      <c r="AT109" s="769"/>
      <c r="AU109" s="765" t="s">
        <v>470</v>
      </c>
      <c r="AV109" s="766"/>
      <c r="AW109" s="766"/>
      <c r="AX109" s="766"/>
      <c r="AY109" s="766"/>
      <c r="AZ109" s="766"/>
      <c r="BA109" s="766"/>
      <c r="BB109" s="766"/>
      <c r="BC109" s="766"/>
      <c r="BD109" s="766"/>
      <c r="BE109" s="766"/>
      <c r="BF109" s="766"/>
      <c r="BG109" s="766"/>
      <c r="BH109" s="766"/>
      <c r="BI109" s="766"/>
      <c r="BJ109" s="766"/>
      <c r="BK109" s="766"/>
      <c r="BL109" s="766"/>
      <c r="BM109" s="766"/>
      <c r="BN109" s="766"/>
      <c r="BO109" s="766"/>
      <c r="BP109" s="767"/>
      <c r="BQ109" s="768" t="s">
        <v>471</v>
      </c>
      <c r="BR109" s="766"/>
      <c r="BS109" s="766"/>
      <c r="BT109" s="766"/>
      <c r="BU109" s="767"/>
      <c r="BV109" s="768" t="s">
        <v>472</v>
      </c>
      <c r="BW109" s="766"/>
      <c r="BX109" s="766"/>
      <c r="BY109" s="766"/>
      <c r="BZ109" s="767"/>
      <c r="CA109" s="768" t="s">
        <v>181</v>
      </c>
      <c r="CB109" s="766"/>
      <c r="CC109" s="766"/>
      <c r="CD109" s="766"/>
      <c r="CE109" s="767"/>
      <c r="CF109" s="925" t="s">
        <v>474</v>
      </c>
      <c r="CG109" s="925"/>
      <c r="CH109" s="925"/>
      <c r="CI109" s="925"/>
      <c r="CJ109" s="925"/>
      <c r="CK109" s="768" t="s">
        <v>99</v>
      </c>
      <c r="CL109" s="766"/>
      <c r="CM109" s="766"/>
      <c r="CN109" s="766"/>
      <c r="CO109" s="766"/>
      <c r="CP109" s="766"/>
      <c r="CQ109" s="766"/>
      <c r="CR109" s="766"/>
      <c r="CS109" s="766"/>
      <c r="CT109" s="766"/>
      <c r="CU109" s="766"/>
      <c r="CV109" s="766"/>
      <c r="CW109" s="766"/>
      <c r="CX109" s="766"/>
      <c r="CY109" s="766"/>
      <c r="CZ109" s="766"/>
      <c r="DA109" s="766"/>
      <c r="DB109" s="766"/>
      <c r="DC109" s="766"/>
      <c r="DD109" s="766"/>
      <c r="DE109" s="766"/>
      <c r="DF109" s="767"/>
      <c r="DG109" s="768" t="s">
        <v>471</v>
      </c>
      <c r="DH109" s="766"/>
      <c r="DI109" s="766"/>
      <c r="DJ109" s="766"/>
      <c r="DK109" s="767"/>
      <c r="DL109" s="768" t="s">
        <v>472</v>
      </c>
      <c r="DM109" s="766"/>
      <c r="DN109" s="766"/>
      <c r="DO109" s="766"/>
      <c r="DP109" s="767"/>
      <c r="DQ109" s="768" t="s">
        <v>181</v>
      </c>
      <c r="DR109" s="766"/>
      <c r="DS109" s="766"/>
      <c r="DT109" s="766"/>
      <c r="DU109" s="767"/>
      <c r="DV109" s="768" t="s">
        <v>474</v>
      </c>
      <c r="DW109" s="766"/>
      <c r="DX109" s="766"/>
      <c r="DY109" s="766"/>
      <c r="DZ109" s="769"/>
    </row>
    <row r="110" spans="1:131" s="48" customFormat="1" ht="26.25" customHeight="1" x14ac:dyDescent="0.2">
      <c r="A110" s="809" t="s">
        <v>325</v>
      </c>
      <c r="B110" s="810"/>
      <c r="C110" s="810"/>
      <c r="D110" s="810"/>
      <c r="E110" s="810"/>
      <c r="F110" s="810"/>
      <c r="G110" s="810"/>
      <c r="H110" s="810"/>
      <c r="I110" s="810"/>
      <c r="J110" s="810"/>
      <c r="K110" s="810"/>
      <c r="L110" s="810"/>
      <c r="M110" s="810"/>
      <c r="N110" s="810"/>
      <c r="O110" s="810"/>
      <c r="P110" s="810"/>
      <c r="Q110" s="810"/>
      <c r="R110" s="810"/>
      <c r="S110" s="810"/>
      <c r="T110" s="810"/>
      <c r="U110" s="810"/>
      <c r="V110" s="810"/>
      <c r="W110" s="810"/>
      <c r="X110" s="810"/>
      <c r="Y110" s="810"/>
      <c r="Z110" s="811"/>
      <c r="AA110" s="802">
        <v>7365114</v>
      </c>
      <c r="AB110" s="803"/>
      <c r="AC110" s="803"/>
      <c r="AD110" s="803"/>
      <c r="AE110" s="804"/>
      <c r="AF110" s="805">
        <v>7386650</v>
      </c>
      <c r="AG110" s="803"/>
      <c r="AH110" s="803"/>
      <c r="AI110" s="803"/>
      <c r="AJ110" s="804"/>
      <c r="AK110" s="805">
        <v>7406206</v>
      </c>
      <c r="AL110" s="803"/>
      <c r="AM110" s="803"/>
      <c r="AN110" s="803"/>
      <c r="AO110" s="804"/>
      <c r="AP110" s="898">
        <v>23.8</v>
      </c>
      <c r="AQ110" s="899"/>
      <c r="AR110" s="899"/>
      <c r="AS110" s="899"/>
      <c r="AT110" s="900"/>
      <c r="AU110" s="901" t="s">
        <v>120</v>
      </c>
      <c r="AV110" s="902"/>
      <c r="AW110" s="902"/>
      <c r="AX110" s="902"/>
      <c r="AY110" s="902"/>
      <c r="AZ110" s="862" t="s">
        <v>475</v>
      </c>
      <c r="BA110" s="810"/>
      <c r="BB110" s="810"/>
      <c r="BC110" s="810"/>
      <c r="BD110" s="810"/>
      <c r="BE110" s="810"/>
      <c r="BF110" s="810"/>
      <c r="BG110" s="810"/>
      <c r="BH110" s="810"/>
      <c r="BI110" s="810"/>
      <c r="BJ110" s="810"/>
      <c r="BK110" s="810"/>
      <c r="BL110" s="810"/>
      <c r="BM110" s="810"/>
      <c r="BN110" s="810"/>
      <c r="BO110" s="810"/>
      <c r="BP110" s="811"/>
      <c r="BQ110" s="863">
        <v>77436921</v>
      </c>
      <c r="BR110" s="864"/>
      <c r="BS110" s="864"/>
      <c r="BT110" s="864"/>
      <c r="BU110" s="864"/>
      <c r="BV110" s="864">
        <v>74563418</v>
      </c>
      <c r="BW110" s="864"/>
      <c r="BX110" s="864"/>
      <c r="BY110" s="864"/>
      <c r="BZ110" s="864"/>
      <c r="CA110" s="864">
        <v>73041361</v>
      </c>
      <c r="CB110" s="864"/>
      <c r="CC110" s="864"/>
      <c r="CD110" s="864"/>
      <c r="CE110" s="864"/>
      <c r="CF110" s="888">
        <v>235.1</v>
      </c>
      <c r="CG110" s="889"/>
      <c r="CH110" s="889"/>
      <c r="CI110" s="889"/>
      <c r="CJ110" s="889"/>
      <c r="CK110" s="907" t="s">
        <v>386</v>
      </c>
      <c r="CL110" s="748"/>
      <c r="CM110" s="862" t="s">
        <v>59</v>
      </c>
      <c r="CN110" s="810"/>
      <c r="CO110" s="810"/>
      <c r="CP110" s="810"/>
      <c r="CQ110" s="810"/>
      <c r="CR110" s="810"/>
      <c r="CS110" s="810"/>
      <c r="CT110" s="810"/>
      <c r="CU110" s="810"/>
      <c r="CV110" s="810"/>
      <c r="CW110" s="810"/>
      <c r="CX110" s="810"/>
      <c r="CY110" s="810"/>
      <c r="CZ110" s="810"/>
      <c r="DA110" s="810"/>
      <c r="DB110" s="810"/>
      <c r="DC110" s="810"/>
      <c r="DD110" s="810"/>
      <c r="DE110" s="810"/>
      <c r="DF110" s="811"/>
      <c r="DG110" s="863" t="s">
        <v>192</v>
      </c>
      <c r="DH110" s="864"/>
      <c r="DI110" s="864"/>
      <c r="DJ110" s="864"/>
      <c r="DK110" s="864"/>
      <c r="DL110" s="864" t="s">
        <v>192</v>
      </c>
      <c r="DM110" s="864"/>
      <c r="DN110" s="864"/>
      <c r="DO110" s="864"/>
      <c r="DP110" s="864"/>
      <c r="DQ110" s="864" t="s">
        <v>192</v>
      </c>
      <c r="DR110" s="864"/>
      <c r="DS110" s="864"/>
      <c r="DT110" s="864"/>
      <c r="DU110" s="864"/>
      <c r="DV110" s="865" t="s">
        <v>192</v>
      </c>
      <c r="DW110" s="865"/>
      <c r="DX110" s="865"/>
      <c r="DY110" s="865"/>
      <c r="DZ110" s="866"/>
    </row>
    <row r="111" spans="1:131" s="48" customFormat="1" ht="26.25" customHeight="1" x14ac:dyDescent="0.2">
      <c r="A111" s="753" t="s">
        <v>453</v>
      </c>
      <c r="B111" s="754"/>
      <c r="C111" s="754"/>
      <c r="D111" s="754"/>
      <c r="E111" s="754"/>
      <c r="F111" s="754"/>
      <c r="G111" s="754"/>
      <c r="H111" s="754"/>
      <c r="I111" s="754"/>
      <c r="J111" s="754"/>
      <c r="K111" s="754"/>
      <c r="L111" s="754"/>
      <c r="M111" s="754"/>
      <c r="N111" s="754"/>
      <c r="O111" s="754"/>
      <c r="P111" s="754"/>
      <c r="Q111" s="754"/>
      <c r="R111" s="754"/>
      <c r="S111" s="754"/>
      <c r="T111" s="754"/>
      <c r="U111" s="754"/>
      <c r="V111" s="754"/>
      <c r="W111" s="754"/>
      <c r="X111" s="754"/>
      <c r="Y111" s="754"/>
      <c r="Z111" s="920"/>
      <c r="AA111" s="758" t="s">
        <v>192</v>
      </c>
      <c r="AB111" s="759"/>
      <c r="AC111" s="759"/>
      <c r="AD111" s="759"/>
      <c r="AE111" s="760"/>
      <c r="AF111" s="761" t="s">
        <v>192</v>
      </c>
      <c r="AG111" s="759"/>
      <c r="AH111" s="759"/>
      <c r="AI111" s="759"/>
      <c r="AJ111" s="760"/>
      <c r="AK111" s="761" t="s">
        <v>192</v>
      </c>
      <c r="AL111" s="759"/>
      <c r="AM111" s="759"/>
      <c r="AN111" s="759"/>
      <c r="AO111" s="760"/>
      <c r="AP111" s="835" t="s">
        <v>192</v>
      </c>
      <c r="AQ111" s="836"/>
      <c r="AR111" s="836"/>
      <c r="AS111" s="836"/>
      <c r="AT111" s="837"/>
      <c r="AU111" s="903"/>
      <c r="AV111" s="904"/>
      <c r="AW111" s="904"/>
      <c r="AX111" s="904"/>
      <c r="AY111" s="904"/>
      <c r="AZ111" s="834" t="s">
        <v>476</v>
      </c>
      <c r="BA111" s="770"/>
      <c r="BB111" s="770"/>
      <c r="BC111" s="770"/>
      <c r="BD111" s="770"/>
      <c r="BE111" s="770"/>
      <c r="BF111" s="770"/>
      <c r="BG111" s="770"/>
      <c r="BH111" s="770"/>
      <c r="BI111" s="770"/>
      <c r="BJ111" s="770"/>
      <c r="BK111" s="770"/>
      <c r="BL111" s="770"/>
      <c r="BM111" s="770"/>
      <c r="BN111" s="770"/>
      <c r="BO111" s="770"/>
      <c r="BP111" s="771"/>
      <c r="BQ111" s="838" t="s">
        <v>192</v>
      </c>
      <c r="BR111" s="839"/>
      <c r="BS111" s="839"/>
      <c r="BT111" s="839"/>
      <c r="BU111" s="839"/>
      <c r="BV111" s="839" t="s">
        <v>192</v>
      </c>
      <c r="BW111" s="839"/>
      <c r="BX111" s="839"/>
      <c r="BY111" s="839"/>
      <c r="BZ111" s="839"/>
      <c r="CA111" s="839" t="s">
        <v>192</v>
      </c>
      <c r="CB111" s="839"/>
      <c r="CC111" s="839"/>
      <c r="CD111" s="839"/>
      <c r="CE111" s="839"/>
      <c r="CF111" s="896" t="s">
        <v>192</v>
      </c>
      <c r="CG111" s="897"/>
      <c r="CH111" s="897"/>
      <c r="CI111" s="897"/>
      <c r="CJ111" s="897"/>
      <c r="CK111" s="908"/>
      <c r="CL111" s="750"/>
      <c r="CM111" s="834" t="s">
        <v>133</v>
      </c>
      <c r="CN111" s="770"/>
      <c r="CO111" s="770"/>
      <c r="CP111" s="770"/>
      <c r="CQ111" s="770"/>
      <c r="CR111" s="770"/>
      <c r="CS111" s="770"/>
      <c r="CT111" s="770"/>
      <c r="CU111" s="770"/>
      <c r="CV111" s="770"/>
      <c r="CW111" s="770"/>
      <c r="CX111" s="770"/>
      <c r="CY111" s="770"/>
      <c r="CZ111" s="770"/>
      <c r="DA111" s="770"/>
      <c r="DB111" s="770"/>
      <c r="DC111" s="770"/>
      <c r="DD111" s="770"/>
      <c r="DE111" s="770"/>
      <c r="DF111" s="771"/>
      <c r="DG111" s="838" t="s">
        <v>192</v>
      </c>
      <c r="DH111" s="839"/>
      <c r="DI111" s="839"/>
      <c r="DJ111" s="839"/>
      <c r="DK111" s="839"/>
      <c r="DL111" s="839" t="s">
        <v>192</v>
      </c>
      <c r="DM111" s="839"/>
      <c r="DN111" s="839"/>
      <c r="DO111" s="839"/>
      <c r="DP111" s="839"/>
      <c r="DQ111" s="839" t="s">
        <v>192</v>
      </c>
      <c r="DR111" s="839"/>
      <c r="DS111" s="839"/>
      <c r="DT111" s="839"/>
      <c r="DU111" s="839"/>
      <c r="DV111" s="840" t="s">
        <v>192</v>
      </c>
      <c r="DW111" s="840"/>
      <c r="DX111" s="840"/>
      <c r="DY111" s="840"/>
      <c r="DZ111" s="841"/>
    </row>
    <row r="112" spans="1:131" s="48" customFormat="1" ht="26.25" customHeight="1" x14ac:dyDescent="0.2">
      <c r="A112" s="737" t="s">
        <v>150</v>
      </c>
      <c r="B112" s="738"/>
      <c r="C112" s="770" t="s">
        <v>477</v>
      </c>
      <c r="D112" s="770"/>
      <c r="E112" s="770"/>
      <c r="F112" s="770"/>
      <c r="G112" s="770"/>
      <c r="H112" s="770"/>
      <c r="I112" s="770"/>
      <c r="J112" s="770"/>
      <c r="K112" s="770"/>
      <c r="L112" s="770"/>
      <c r="M112" s="770"/>
      <c r="N112" s="770"/>
      <c r="O112" s="770"/>
      <c r="P112" s="770"/>
      <c r="Q112" s="770"/>
      <c r="R112" s="770"/>
      <c r="S112" s="770"/>
      <c r="T112" s="770"/>
      <c r="U112" s="770"/>
      <c r="V112" s="770"/>
      <c r="W112" s="770"/>
      <c r="X112" s="770"/>
      <c r="Y112" s="770"/>
      <c r="Z112" s="771"/>
      <c r="AA112" s="758" t="s">
        <v>192</v>
      </c>
      <c r="AB112" s="759"/>
      <c r="AC112" s="759"/>
      <c r="AD112" s="759"/>
      <c r="AE112" s="760"/>
      <c r="AF112" s="761" t="s">
        <v>192</v>
      </c>
      <c r="AG112" s="759"/>
      <c r="AH112" s="759"/>
      <c r="AI112" s="759"/>
      <c r="AJ112" s="760"/>
      <c r="AK112" s="761" t="s">
        <v>192</v>
      </c>
      <c r="AL112" s="759"/>
      <c r="AM112" s="759"/>
      <c r="AN112" s="759"/>
      <c r="AO112" s="760"/>
      <c r="AP112" s="835" t="s">
        <v>192</v>
      </c>
      <c r="AQ112" s="836"/>
      <c r="AR112" s="836"/>
      <c r="AS112" s="836"/>
      <c r="AT112" s="837"/>
      <c r="AU112" s="903"/>
      <c r="AV112" s="904"/>
      <c r="AW112" s="904"/>
      <c r="AX112" s="904"/>
      <c r="AY112" s="904"/>
      <c r="AZ112" s="834" t="s">
        <v>262</v>
      </c>
      <c r="BA112" s="770"/>
      <c r="BB112" s="770"/>
      <c r="BC112" s="770"/>
      <c r="BD112" s="770"/>
      <c r="BE112" s="770"/>
      <c r="BF112" s="770"/>
      <c r="BG112" s="770"/>
      <c r="BH112" s="770"/>
      <c r="BI112" s="770"/>
      <c r="BJ112" s="770"/>
      <c r="BK112" s="770"/>
      <c r="BL112" s="770"/>
      <c r="BM112" s="770"/>
      <c r="BN112" s="770"/>
      <c r="BO112" s="770"/>
      <c r="BP112" s="771"/>
      <c r="BQ112" s="838">
        <v>32195902</v>
      </c>
      <c r="BR112" s="839"/>
      <c r="BS112" s="839"/>
      <c r="BT112" s="839"/>
      <c r="BU112" s="839"/>
      <c r="BV112" s="839">
        <v>30356294</v>
      </c>
      <c r="BW112" s="839"/>
      <c r="BX112" s="839"/>
      <c r="BY112" s="839"/>
      <c r="BZ112" s="839"/>
      <c r="CA112" s="839">
        <v>29662120</v>
      </c>
      <c r="CB112" s="839"/>
      <c r="CC112" s="839"/>
      <c r="CD112" s="839"/>
      <c r="CE112" s="839"/>
      <c r="CF112" s="896">
        <v>95.5</v>
      </c>
      <c r="CG112" s="897"/>
      <c r="CH112" s="897"/>
      <c r="CI112" s="897"/>
      <c r="CJ112" s="897"/>
      <c r="CK112" s="908"/>
      <c r="CL112" s="750"/>
      <c r="CM112" s="834" t="s">
        <v>394</v>
      </c>
      <c r="CN112" s="770"/>
      <c r="CO112" s="770"/>
      <c r="CP112" s="770"/>
      <c r="CQ112" s="770"/>
      <c r="CR112" s="770"/>
      <c r="CS112" s="770"/>
      <c r="CT112" s="770"/>
      <c r="CU112" s="770"/>
      <c r="CV112" s="770"/>
      <c r="CW112" s="770"/>
      <c r="CX112" s="770"/>
      <c r="CY112" s="770"/>
      <c r="CZ112" s="770"/>
      <c r="DA112" s="770"/>
      <c r="DB112" s="770"/>
      <c r="DC112" s="770"/>
      <c r="DD112" s="770"/>
      <c r="DE112" s="770"/>
      <c r="DF112" s="771"/>
      <c r="DG112" s="838" t="s">
        <v>192</v>
      </c>
      <c r="DH112" s="839"/>
      <c r="DI112" s="839"/>
      <c r="DJ112" s="839"/>
      <c r="DK112" s="839"/>
      <c r="DL112" s="839" t="s">
        <v>192</v>
      </c>
      <c r="DM112" s="839"/>
      <c r="DN112" s="839"/>
      <c r="DO112" s="839"/>
      <c r="DP112" s="839"/>
      <c r="DQ112" s="839" t="s">
        <v>192</v>
      </c>
      <c r="DR112" s="839"/>
      <c r="DS112" s="839"/>
      <c r="DT112" s="839"/>
      <c r="DU112" s="839"/>
      <c r="DV112" s="840" t="s">
        <v>192</v>
      </c>
      <c r="DW112" s="840"/>
      <c r="DX112" s="840"/>
      <c r="DY112" s="840"/>
      <c r="DZ112" s="841"/>
    </row>
    <row r="113" spans="1:130" s="48" customFormat="1" ht="26.25" customHeight="1" x14ac:dyDescent="0.2">
      <c r="A113" s="739"/>
      <c r="B113" s="740"/>
      <c r="C113" s="770" t="s">
        <v>479</v>
      </c>
      <c r="D113" s="770"/>
      <c r="E113" s="770"/>
      <c r="F113" s="770"/>
      <c r="G113" s="770"/>
      <c r="H113" s="770"/>
      <c r="I113" s="770"/>
      <c r="J113" s="770"/>
      <c r="K113" s="770"/>
      <c r="L113" s="770"/>
      <c r="M113" s="770"/>
      <c r="N113" s="770"/>
      <c r="O113" s="770"/>
      <c r="P113" s="770"/>
      <c r="Q113" s="770"/>
      <c r="R113" s="770"/>
      <c r="S113" s="770"/>
      <c r="T113" s="770"/>
      <c r="U113" s="770"/>
      <c r="V113" s="770"/>
      <c r="W113" s="770"/>
      <c r="X113" s="770"/>
      <c r="Y113" s="770"/>
      <c r="Z113" s="771"/>
      <c r="AA113" s="758">
        <v>2276507</v>
      </c>
      <c r="AB113" s="759"/>
      <c r="AC113" s="759"/>
      <c r="AD113" s="759"/>
      <c r="AE113" s="760"/>
      <c r="AF113" s="761">
        <v>2262657</v>
      </c>
      <c r="AG113" s="759"/>
      <c r="AH113" s="759"/>
      <c r="AI113" s="759"/>
      <c r="AJ113" s="760"/>
      <c r="AK113" s="761">
        <v>2237856</v>
      </c>
      <c r="AL113" s="759"/>
      <c r="AM113" s="759"/>
      <c r="AN113" s="759"/>
      <c r="AO113" s="760"/>
      <c r="AP113" s="835">
        <v>7.2</v>
      </c>
      <c r="AQ113" s="836"/>
      <c r="AR113" s="836"/>
      <c r="AS113" s="836"/>
      <c r="AT113" s="837"/>
      <c r="AU113" s="903"/>
      <c r="AV113" s="904"/>
      <c r="AW113" s="904"/>
      <c r="AX113" s="904"/>
      <c r="AY113" s="904"/>
      <c r="AZ113" s="834" t="s">
        <v>197</v>
      </c>
      <c r="BA113" s="770"/>
      <c r="BB113" s="770"/>
      <c r="BC113" s="770"/>
      <c r="BD113" s="770"/>
      <c r="BE113" s="770"/>
      <c r="BF113" s="770"/>
      <c r="BG113" s="770"/>
      <c r="BH113" s="770"/>
      <c r="BI113" s="770"/>
      <c r="BJ113" s="770"/>
      <c r="BK113" s="770"/>
      <c r="BL113" s="770"/>
      <c r="BM113" s="770"/>
      <c r="BN113" s="770"/>
      <c r="BO113" s="770"/>
      <c r="BP113" s="771"/>
      <c r="BQ113" s="838">
        <v>1906984</v>
      </c>
      <c r="BR113" s="839"/>
      <c r="BS113" s="839"/>
      <c r="BT113" s="839"/>
      <c r="BU113" s="839"/>
      <c r="BV113" s="839">
        <v>3022358</v>
      </c>
      <c r="BW113" s="839"/>
      <c r="BX113" s="839"/>
      <c r="BY113" s="839"/>
      <c r="BZ113" s="839"/>
      <c r="CA113" s="839">
        <v>3272393</v>
      </c>
      <c r="CB113" s="839"/>
      <c r="CC113" s="839"/>
      <c r="CD113" s="839"/>
      <c r="CE113" s="839"/>
      <c r="CF113" s="896">
        <v>10.5</v>
      </c>
      <c r="CG113" s="897"/>
      <c r="CH113" s="897"/>
      <c r="CI113" s="897"/>
      <c r="CJ113" s="897"/>
      <c r="CK113" s="908"/>
      <c r="CL113" s="750"/>
      <c r="CM113" s="834" t="s">
        <v>405</v>
      </c>
      <c r="CN113" s="770"/>
      <c r="CO113" s="770"/>
      <c r="CP113" s="770"/>
      <c r="CQ113" s="770"/>
      <c r="CR113" s="770"/>
      <c r="CS113" s="770"/>
      <c r="CT113" s="770"/>
      <c r="CU113" s="770"/>
      <c r="CV113" s="770"/>
      <c r="CW113" s="770"/>
      <c r="CX113" s="770"/>
      <c r="CY113" s="770"/>
      <c r="CZ113" s="770"/>
      <c r="DA113" s="770"/>
      <c r="DB113" s="770"/>
      <c r="DC113" s="770"/>
      <c r="DD113" s="770"/>
      <c r="DE113" s="770"/>
      <c r="DF113" s="771"/>
      <c r="DG113" s="758" t="s">
        <v>192</v>
      </c>
      <c r="DH113" s="759"/>
      <c r="DI113" s="759"/>
      <c r="DJ113" s="759"/>
      <c r="DK113" s="760"/>
      <c r="DL113" s="761" t="s">
        <v>192</v>
      </c>
      <c r="DM113" s="759"/>
      <c r="DN113" s="759"/>
      <c r="DO113" s="759"/>
      <c r="DP113" s="760"/>
      <c r="DQ113" s="761" t="s">
        <v>192</v>
      </c>
      <c r="DR113" s="759"/>
      <c r="DS113" s="759"/>
      <c r="DT113" s="759"/>
      <c r="DU113" s="760"/>
      <c r="DV113" s="835" t="s">
        <v>192</v>
      </c>
      <c r="DW113" s="836"/>
      <c r="DX113" s="836"/>
      <c r="DY113" s="836"/>
      <c r="DZ113" s="837"/>
    </row>
    <row r="114" spans="1:130" s="48" customFormat="1" ht="26.25" customHeight="1" x14ac:dyDescent="0.2">
      <c r="A114" s="739"/>
      <c r="B114" s="740"/>
      <c r="C114" s="770" t="s">
        <v>481</v>
      </c>
      <c r="D114" s="770"/>
      <c r="E114" s="770"/>
      <c r="F114" s="770"/>
      <c r="G114" s="770"/>
      <c r="H114" s="770"/>
      <c r="I114" s="770"/>
      <c r="J114" s="770"/>
      <c r="K114" s="770"/>
      <c r="L114" s="770"/>
      <c r="M114" s="770"/>
      <c r="N114" s="770"/>
      <c r="O114" s="770"/>
      <c r="P114" s="770"/>
      <c r="Q114" s="770"/>
      <c r="R114" s="770"/>
      <c r="S114" s="770"/>
      <c r="T114" s="770"/>
      <c r="U114" s="770"/>
      <c r="V114" s="770"/>
      <c r="W114" s="770"/>
      <c r="X114" s="770"/>
      <c r="Y114" s="770"/>
      <c r="Z114" s="771"/>
      <c r="AA114" s="758">
        <v>308432</v>
      </c>
      <c r="AB114" s="759"/>
      <c r="AC114" s="759"/>
      <c r="AD114" s="759"/>
      <c r="AE114" s="760"/>
      <c r="AF114" s="761">
        <v>313371</v>
      </c>
      <c r="AG114" s="759"/>
      <c r="AH114" s="759"/>
      <c r="AI114" s="759"/>
      <c r="AJ114" s="760"/>
      <c r="AK114" s="761">
        <v>317046</v>
      </c>
      <c r="AL114" s="759"/>
      <c r="AM114" s="759"/>
      <c r="AN114" s="759"/>
      <c r="AO114" s="760"/>
      <c r="AP114" s="835">
        <v>1</v>
      </c>
      <c r="AQ114" s="836"/>
      <c r="AR114" s="836"/>
      <c r="AS114" s="836"/>
      <c r="AT114" s="837"/>
      <c r="AU114" s="903"/>
      <c r="AV114" s="904"/>
      <c r="AW114" s="904"/>
      <c r="AX114" s="904"/>
      <c r="AY114" s="904"/>
      <c r="AZ114" s="834" t="s">
        <v>483</v>
      </c>
      <c r="BA114" s="770"/>
      <c r="BB114" s="770"/>
      <c r="BC114" s="770"/>
      <c r="BD114" s="770"/>
      <c r="BE114" s="770"/>
      <c r="BF114" s="770"/>
      <c r="BG114" s="770"/>
      <c r="BH114" s="770"/>
      <c r="BI114" s="770"/>
      <c r="BJ114" s="770"/>
      <c r="BK114" s="770"/>
      <c r="BL114" s="770"/>
      <c r="BM114" s="770"/>
      <c r="BN114" s="770"/>
      <c r="BO114" s="770"/>
      <c r="BP114" s="771"/>
      <c r="BQ114" s="838">
        <v>5892840</v>
      </c>
      <c r="BR114" s="839"/>
      <c r="BS114" s="839"/>
      <c r="BT114" s="839"/>
      <c r="BU114" s="839"/>
      <c r="BV114" s="839">
        <v>5807453</v>
      </c>
      <c r="BW114" s="839"/>
      <c r="BX114" s="839"/>
      <c r="BY114" s="839"/>
      <c r="BZ114" s="839"/>
      <c r="CA114" s="839">
        <v>5632621</v>
      </c>
      <c r="CB114" s="839"/>
      <c r="CC114" s="839"/>
      <c r="CD114" s="839"/>
      <c r="CE114" s="839"/>
      <c r="CF114" s="896">
        <v>18.100000000000001</v>
      </c>
      <c r="CG114" s="897"/>
      <c r="CH114" s="897"/>
      <c r="CI114" s="897"/>
      <c r="CJ114" s="897"/>
      <c r="CK114" s="908"/>
      <c r="CL114" s="750"/>
      <c r="CM114" s="834" t="s">
        <v>484</v>
      </c>
      <c r="CN114" s="770"/>
      <c r="CO114" s="770"/>
      <c r="CP114" s="770"/>
      <c r="CQ114" s="770"/>
      <c r="CR114" s="770"/>
      <c r="CS114" s="770"/>
      <c r="CT114" s="770"/>
      <c r="CU114" s="770"/>
      <c r="CV114" s="770"/>
      <c r="CW114" s="770"/>
      <c r="CX114" s="770"/>
      <c r="CY114" s="770"/>
      <c r="CZ114" s="770"/>
      <c r="DA114" s="770"/>
      <c r="DB114" s="770"/>
      <c r="DC114" s="770"/>
      <c r="DD114" s="770"/>
      <c r="DE114" s="770"/>
      <c r="DF114" s="771"/>
      <c r="DG114" s="758" t="s">
        <v>192</v>
      </c>
      <c r="DH114" s="759"/>
      <c r="DI114" s="759"/>
      <c r="DJ114" s="759"/>
      <c r="DK114" s="760"/>
      <c r="DL114" s="761" t="s">
        <v>192</v>
      </c>
      <c r="DM114" s="759"/>
      <c r="DN114" s="759"/>
      <c r="DO114" s="759"/>
      <c r="DP114" s="760"/>
      <c r="DQ114" s="761" t="s">
        <v>192</v>
      </c>
      <c r="DR114" s="759"/>
      <c r="DS114" s="759"/>
      <c r="DT114" s="759"/>
      <c r="DU114" s="760"/>
      <c r="DV114" s="835" t="s">
        <v>192</v>
      </c>
      <c r="DW114" s="836"/>
      <c r="DX114" s="836"/>
      <c r="DY114" s="836"/>
      <c r="DZ114" s="837"/>
    </row>
    <row r="115" spans="1:130" s="48" customFormat="1" ht="26.25" customHeight="1" x14ac:dyDescent="0.2">
      <c r="A115" s="739"/>
      <c r="B115" s="740"/>
      <c r="C115" s="770" t="s">
        <v>375</v>
      </c>
      <c r="D115" s="770"/>
      <c r="E115" s="770"/>
      <c r="F115" s="770"/>
      <c r="G115" s="770"/>
      <c r="H115" s="770"/>
      <c r="I115" s="770"/>
      <c r="J115" s="770"/>
      <c r="K115" s="770"/>
      <c r="L115" s="770"/>
      <c r="M115" s="770"/>
      <c r="N115" s="770"/>
      <c r="O115" s="770"/>
      <c r="P115" s="770"/>
      <c r="Q115" s="770"/>
      <c r="R115" s="770"/>
      <c r="S115" s="770"/>
      <c r="T115" s="770"/>
      <c r="U115" s="770"/>
      <c r="V115" s="770"/>
      <c r="W115" s="770"/>
      <c r="X115" s="770"/>
      <c r="Y115" s="770"/>
      <c r="Z115" s="771"/>
      <c r="AA115" s="758">
        <v>1348</v>
      </c>
      <c r="AB115" s="759"/>
      <c r="AC115" s="759"/>
      <c r="AD115" s="759"/>
      <c r="AE115" s="760"/>
      <c r="AF115" s="761">
        <v>920</v>
      </c>
      <c r="AG115" s="759"/>
      <c r="AH115" s="759"/>
      <c r="AI115" s="759"/>
      <c r="AJ115" s="760"/>
      <c r="AK115" s="761">
        <v>1546</v>
      </c>
      <c r="AL115" s="759"/>
      <c r="AM115" s="759"/>
      <c r="AN115" s="759"/>
      <c r="AO115" s="760"/>
      <c r="AP115" s="835">
        <v>0</v>
      </c>
      <c r="AQ115" s="836"/>
      <c r="AR115" s="836"/>
      <c r="AS115" s="836"/>
      <c r="AT115" s="837"/>
      <c r="AU115" s="903"/>
      <c r="AV115" s="904"/>
      <c r="AW115" s="904"/>
      <c r="AX115" s="904"/>
      <c r="AY115" s="904"/>
      <c r="AZ115" s="834" t="s">
        <v>344</v>
      </c>
      <c r="BA115" s="770"/>
      <c r="BB115" s="770"/>
      <c r="BC115" s="770"/>
      <c r="BD115" s="770"/>
      <c r="BE115" s="770"/>
      <c r="BF115" s="770"/>
      <c r="BG115" s="770"/>
      <c r="BH115" s="770"/>
      <c r="BI115" s="770"/>
      <c r="BJ115" s="770"/>
      <c r="BK115" s="770"/>
      <c r="BL115" s="770"/>
      <c r="BM115" s="770"/>
      <c r="BN115" s="770"/>
      <c r="BO115" s="770"/>
      <c r="BP115" s="771"/>
      <c r="BQ115" s="838">
        <v>13721</v>
      </c>
      <c r="BR115" s="839"/>
      <c r="BS115" s="839"/>
      <c r="BT115" s="839"/>
      <c r="BU115" s="839"/>
      <c r="BV115" s="839">
        <v>17043</v>
      </c>
      <c r="BW115" s="839"/>
      <c r="BX115" s="839"/>
      <c r="BY115" s="839"/>
      <c r="BZ115" s="839"/>
      <c r="CA115" s="839">
        <v>20875</v>
      </c>
      <c r="CB115" s="839"/>
      <c r="CC115" s="839"/>
      <c r="CD115" s="839"/>
      <c r="CE115" s="839"/>
      <c r="CF115" s="896">
        <v>0.1</v>
      </c>
      <c r="CG115" s="897"/>
      <c r="CH115" s="897"/>
      <c r="CI115" s="897"/>
      <c r="CJ115" s="897"/>
      <c r="CK115" s="908"/>
      <c r="CL115" s="750"/>
      <c r="CM115" s="834" t="s">
        <v>31</v>
      </c>
      <c r="CN115" s="770"/>
      <c r="CO115" s="770"/>
      <c r="CP115" s="770"/>
      <c r="CQ115" s="770"/>
      <c r="CR115" s="770"/>
      <c r="CS115" s="770"/>
      <c r="CT115" s="770"/>
      <c r="CU115" s="770"/>
      <c r="CV115" s="770"/>
      <c r="CW115" s="770"/>
      <c r="CX115" s="770"/>
      <c r="CY115" s="770"/>
      <c r="CZ115" s="770"/>
      <c r="DA115" s="770"/>
      <c r="DB115" s="770"/>
      <c r="DC115" s="770"/>
      <c r="DD115" s="770"/>
      <c r="DE115" s="770"/>
      <c r="DF115" s="771"/>
      <c r="DG115" s="758" t="s">
        <v>192</v>
      </c>
      <c r="DH115" s="759"/>
      <c r="DI115" s="759"/>
      <c r="DJ115" s="759"/>
      <c r="DK115" s="760"/>
      <c r="DL115" s="761" t="s">
        <v>192</v>
      </c>
      <c r="DM115" s="759"/>
      <c r="DN115" s="759"/>
      <c r="DO115" s="759"/>
      <c r="DP115" s="760"/>
      <c r="DQ115" s="761" t="s">
        <v>192</v>
      </c>
      <c r="DR115" s="759"/>
      <c r="DS115" s="759"/>
      <c r="DT115" s="759"/>
      <c r="DU115" s="760"/>
      <c r="DV115" s="835" t="s">
        <v>192</v>
      </c>
      <c r="DW115" s="836"/>
      <c r="DX115" s="836"/>
      <c r="DY115" s="836"/>
      <c r="DZ115" s="837"/>
    </row>
    <row r="116" spans="1:130" s="48" customFormat="1" ht="26.25" customHeight="1" x14ac:dyDescent="0.2">
      <c r="A116" s="741"/>
      <c r="B116" s="742"/>
      <c r="C116" s="843" t="s">
        <v>1</v>
      </c>
      <c r="D116" s="843"/>
      <c r="E116" s="843"/>
      <c r="F116" s="843"/>
      <c r="G116" s="843"/>
      <c r="H116" s="843"/>
      <c r="I116" s="843"/>
      <c r="J116" s="843"/>
      <c r="K116" s="843"/>
      <c r="L116" s="843"/>
      <c r="M116" s="843"/>
      <c r="N116" s="843"/>
      <c r="O116" s="843"/>
      <c r="P116" s="843"/>
      <c r="Q116" s="843"/>
      <c r="R116" s="843"/>
      <c r="S116" s="843"/>
      <c r="T116" s="843"/>
      <c r="U116" s="843"/>
      <c r="V116" s="843"/>
      <c r="W116" s="843"/>
      <c r="X116" s="843"/>
      <c r="Y116" s="843"/>
      <c r="Z116" s="844"/>
      <c r="AA116" s="758">
        <v>2953</v>
      </c>
      <c r="AB116" s="759"/>
      <c r="AC116" s="759"/>
      <c r="AD116" s="759"/>
      <c r="AE116" s="760"/>
      <c r="AF116" s="761">
        <v>2947</v>
      </c>
      <c r="AG116" s="759"/>
      <c r="AH116" s="759"/>
      <c r="AI116" s="759"/>
      <c r="AJ116" s="760"/>
      <c r="AK116" s="761">
        <v>3070</v>
      </c>
      <c r="AL116" s="759"/>
      <c r="AM116" s="759"/>
      <c r="AN116" s="759"/>
      <c r="AO116" s="760"/>
      <c r="AP116" s="835">
        <v>0</v>
      </c>
      <c r="AQ116" s="836"/>
      <c r="AR116" s="836"/>
      <c r="AS116" s="836"/>
      <c r="AT116" s="837"/>
      <c r="AU116" s="903"/>
      <c r="AV116" s="904"/>
      <c r="AW116" s="904"/>
      <c r="AX116" s="904"/>
      <c r="AY116" s="904"/>
      <c r="AZ116" s="910" t="s">
        <v>215</v>
      </c>
      <c r="BA116" s="911"/>
      <c r="BB116" s="911"/>
      <c r="BC116" s="911"/>
      <c r="BD116" s="911"/>
      <c r="BE116" s="911"/>
      <c r="BF116" s="911"/>
      <c r="BG116" s="911"/>
      <c r="BH116" s="911"/>
      <c r="BI116" s="911"/>
      <c r="BJ116" s="911"/>
      <c r="BK116" s="911"/>
      <c r="BL116" s="911"/>
      <c r="BM116" s="911"/>
      <c r="BN116" s="911"/>
      <c r="BO116" s="911"/>
      <c r="BP116" s="912"/>
      <c r="BQ116" s="838" t="s">
        <v>192</v>
      </c>
      <c r="BR116" s="839"/>
      <c r="BS116" s="839"/>
      <c r="BT116" s="839"/>
      <c r="BU116" s="839"/>
      <c r="BV116" s="839" t="s">
        <v>192</v>
      </c>
      <c r="BW116" s="839"/>
      <c r="BX116" s="839"/>
      <c r="BY116" s="839"/>
      <c r="BZ116" s="839"/>
      <c r="CA116" s="839" t="s">
        <v>192</v>
      </c>
      <c r="CB116" s="839"/>
      <c r="CC116" s="839"/>
      <c r="CD116" s="839"/>
      <c r="CE116" s="839"/>
      <c r="CF116" s="896" t="s">
        <v>192</v>
      </c>
      <c r="CG116" s="897"/>
      <c r="CH116" s="897"/>
      <c r="CI116" s="897"/>
      <c r="CJ116" s="897"/>
      <c r="CK116" s="908"/>
      <c r="CL116" s="750"/>
      <c r="CM116" s="834" t="s">
        <v>12</v>
      </c>
      <c r="CN116" s="770"/>
      <c r="CO116" s="770"/>
      <c r="CP116" s="770"/>
      <c r="CQ116" s="770"/>
      <c r="CR116" s="770"/>
      <c r="CS116" s="770"/>
      <c r="CT116" s="770"/>
      <c r="CU116" s="770"/>
      <c r="CV116" s="770"/>
      <c r="CW116" s="770"/>
      <c r="CX116" s="770"/>
      <c r="CY116" s="770"/>
      <c r="CZ116" s="770"/>
      <c r="DA116" s="770"/>
      <c r="DB116" s="770"/>
      <c r="DC116" s="770"/>
      <c r="DD116" s="770"/>
      <c r="DE116" s="770"/>
      <c r="DF116" s="771"/>
      <c r="DG116" s="758" t="s">
        <v>192</v>
      </c>
      <c r="DH116" s="759"/>
      <c r="DI116" s="759"/>
      <c r="DJ116" s="759"/>
      <c r="DK116" s="760"/>
      <c r="DL116" s="761" t="s">
        <v>192</v>
      </c>
      <c r="DM116" s="759"/>
      <c r="DN116" s="759"/>
      <c r="DO116" s="759"/>
      <c r="DP116" s="760"/>
      <c r="DQ116" s="761" t="s">
        <v>192</v>
      </c>
      <c r="DR116" s="759"/>
      <c r="DS116" s="759"/>
      <c r="DT116" s="759"/>
      <c r="DU116" s="760"/>
      <c r="DV116" s="835" t="s">
        <v>192</v>
      </c>
      <c r="DW116" s="836"/>
      <c r="DX116" s="836"/>
      <c r="DY116" s="836"/>
      <c r="DZ116" s="837"/>
    </row>
    <row r="117" spans="1:130" s="48" customFormat="1" ht="26.25" customHeight="1" x14ac:dyDescent="0.2">
      <c r="A117" s="765" t="s">
        <v>266</v>
      </c>
      <c r="B117" s="766"/>
      <c r="C117" s="766"/>
      <c r="D117" s="766"/>
      <c r="E117" s="766"/>
      <c r="F117" s="766"/>
      <c r="G117" s="766"/>
      <c r="H117" s="766"/>
      <c r="I117" s="766"/>
      <c r="J117" s="766"/>
      <c r="K117" s="766"/>
      <c r="L117" s="766"/>
      <c r="M117" s="766"/>
      <c r="N117" s="766"/>
      <c r="O117" s="766"/>
      <c r="P117" s="766"/>
      <c r="Q117" s="766"/>
      <c r="R117" s="766"/>
      <c r="S117" s="766"/>
      <c r="T117" s="766"/>
      <c r="U117" s="766"/>
      <c r="V117" s="766"/>
      <c r="W117" s="766"/>
      <c r="X117" s="766"/>
      <c r="Y117" s="875" t="s">
        <v>321</v>
      </c>
      <c r="Z117" s="767"/>
      <c r="AA117" s="913">
        <v>9954354</v>
      </c>
      <c r="AB117" s="914"/>
      <c r="AC117" s="914"/>
      <c r="AD117" s="914"/>
      <c r="AE117" s="915"/>
      <c r="AF117" s="916">
        <v>9966545</v>
      </c>
      <c r="AG117" s="914"/>
      <c r="AH117" s="914"/>
      <c r="AI117" s="914"/>
      <c r="AJ117" s="915"/>
      <c r="AK117" s="916">
        <v>9965724</v>
      </c>
      <c r="AL117" s="914"/>
      <c r="AM117" s="914"/>
      <c r="AN117" s="914"/>
      <c r="AO117" s="915"/>
      <c r="AP117" s="917"/>
      <c r="AQ117" s="918"/>
      <c r="AR117" s="918"/>
      <c r="AS117" s="918"/>
      <c r="AT117" s="919"/>
      <c r="AU117" s="903"/>
      <c r="AV117" s="904"/>
      <c r="AW117" s="904"/>
      <c r="AX117" s="904"/>
      <c r="AY117" s="904"/>
      <c r="AZ117" s="893" t="s">
        <v>485</v>
      </c>
      <c r="BA117" s="894"/>
      <c r="BB117" s="894"/>
      <c r="BC117" s="894"/>
      <c r="BD117" s="894"/>
      <c r="BE117" s="894"/>
      <c r="BF117" s="894"/>
      <c r="BG117" s="894"/>
      <c r="BH117" s="894"/>
      <c r="BI117" s="894"/>
      <c r="BJ117" s="894"/>
      <c r="BK117" s="894"/>
      <c r="BL117" s="894"/>
      <c r="BM117" s="894"/>
      <c r="BN117" s="894"/>
      <c r="BO117" s="894"/>
      <c r="BP117" s="895"/>
      <c r="BQ117" s="838" t="s">
        <v>192</v>
      </c>
      <c r="BR117" s="839"/>
      <c r="BS117" s="839"/>
      <c r="BT117" s="839"/>
      <c r="BU117" s="839"/>
      <c r="BV117" s="839" t="s">
        <v>192</v>
      </c>
      <c r="BW117" s="839"/>
      <c r="BX117" s="839"/>
      <c r="BY117" s="839"/>
      <c r="BZ117" s="839"/>
      <c r="CA117" s="839" t="s">
        <v>192</v>
      </c>
      <c r="CB117" s="839"/>
      <c r="CC117" s="839"/>
      <c r="CD117" s="839"/>
      <c r="CE117" s="839"/>
      <c r="CF117" s="896" t="s">
        <v>192</v>
      </c>
      <c r="CG117" s="897"/>
      <c r="CH117" s="897"/>
      <c r="CI117" s="897"/>
      <c r="CJ117" s="897"/>
      <c r="CK117" s="908"/>
      <c r="CL117" s="750"/>
      <c r="CM117" s="834" t="s">
        <v>335</v>
      </c>
      <c r="CN117" s="770"/>
      <c r="CO117" s="770"/>
      <c r="CP117" s="770"/>
      <c r="CQ117" s="770"/>
      <c r="CR117" s="770"/>
      <c r="CS117" s="770"/>
      <c r="CT117" s="770"/>
      <c r="CU117" s="770"/>
      <c r="CV117" s="770"/>
      <c r="CW117" s="770"/>
      <c r="CX117" s="770"/>
      <c r="CY117" s="770"/>
      <c r="CZ117" s="770"/>
      <c r="DA117" s="770"/>
      <c r="DB117" s="770"/>
      <c r="DC117" s="770"/>
      <c r="DD117" s="770"/>
      <c r="DE117" s="770"/>
      <c r="DF117" s="771"/>
      <c r="DG117" s="758" t="s">
        <v>192</v>
      </c>
      <c r="DH117" s="759"/>
      <c r="DI117" s="759"/>
      <c r="DJ117" s="759"/>
      <c r="DK117" s="760"/>
      <c r="DL117" s="761" t="s">
        <v>192</v>
      </c>
      <c r="DM117" s="759"/>
      <c r="DN117" s="759"/>
      <c r="DO117" s="759"/>
      <c r="DP117" s="760"/>
      <c r="DQ117" s="761" t="s">
        <v>192</v>
      </c>
      <c r="DR117" s="759"/>
      <c r="DS117" s="759"/>
      <c r="DT117" s="759"/>
      <c r="DU117" s="760"/>
      <c r="DV117" s="835" t="s">
        <v>192</v>
      </c>
      <c r="DW117" s="836"/>
      <c r="DX117" s="836"/>
      <c r="DY117" s="836"/>
      <c r="DZ117" s="837"/>
    </row>
    <row r="118" spans="1:130" s="48" customFormat="1" ht="26.25" customHeight="1" x14ac:dyDescent="0.2">
      <c r="A118" s="765" t="s">
        <v>99</v>
      </c>
      <c r="B118" s="766"/>
      <c r="C118" s="766"/>
      <c r="D118" s="766"/>
      <c r="E118" s="766"/>
      <c r="F118" s="766"/>
      <c r="G118" s="766"/>
      <c r="H118" s="766"/>
      <c r="I118" s="766"/>
      <c r="J118" s="766"/>
      <c r="K118" s="766"/>
      <c r="L118" s="766"/>
      <c r="M118" s="766"/>
      <c r="N118" s="766"/>
      <c r="O118" s="766"/>
      <c r="P118" s="766"/>
      <c r="Q118" s="766"/>
      <c r="R118" s="766"/>
      <c r="S118" s="766"/>
      <c r="T118" s="766"/>
      <c r="U118" s="766"/>
      <c r="V118" s="766"/>
      <c r="W118" s="766"/>
      <c r="X118" s="766"/>
      <c r="Y118" s="766"/>
      <c r="Z118" s="767"/>
      <c r="AA118" s="768" t="s">
        <v>471</v>
      </c>
      <c r="AB118" s="766"/>
      <c r="AC118" s="766"/>
      <c r="AD118" s="766"/>
      <c r="AE118" s="767"/>
      <c r="AF118" s="768" t="s">
        <v>472</v>
      </c>
      <c r="AG118" s="766"/>
      <c r="AH118" s="766"/>
      <c r="AI118" s="766"/>
      <c r="AJ118" s="767"/>
      <c r="AK118" s="768" t="s">
        <v>181</v>
      </c>
      <c r="AL118" s="766"/>
      <c r="AM118" s="766"/>
      <c r="AN118" s="766"/>
      <c r="AO118" s="767"/>
      <c r="AP118" s="768" t="s">
        <v>474</v>
      </c>
      <c r="AQ118" s="766"/>
      <c r="AR118" s="766"/>
      <c r="AS118" s="766"/>
      <c r="AT118" s="769"/>
      <c r="AU118" s="903"/>
      <c r="AV118" s="904"/>
      <c r="AW118" s="904"/>
      <c r="AX118" s="904"/>
      <c r="AY118" s="904"/>
      <c r="AZ118" s="842" t="s">
        <v>486</v>
      </c>
      <c r="BA118" s="843"/>
      <c r="BB118" s="843"/>
      <c r="BC118" s="843"/>
      <c r="BD118" s="843"/>
      <c r="BE118" s="843"/>
      <c r="BF118" s="843"/>
      <c r="BG118" s="843"/>
      <c r="BH118" s="843"/>
      <c r="BI118" s="843"/>
      <c r="BJ118" s="843"/>
      <c r="BK118" s="843"/>
      <c r="BL118" s="843"/>
      <c r="BM118" s="843"/>
      <c r="BN118" s="843"/>
      <c r="BO118" s="843"/>
      <c r="BP118" s="844"/>
      <c r="BQ118" s="871" t="s">
        <v>192</v>
      </c>
      <c r="BR118" s="872"/>
      <c r="BS118" s="872"/>
      <c r="BT118" s="872"/>
      <c r="BU118" s="872"/>
      <c r="BV118" s="872" t="s">
        <v>192</v>
      </c>
      <c r="BW118" s="872"/>
      <c r="BX118" s="872"/>
      <c r="BY118" s="872"/>
      <c r="BZ118" s="872"/>
      <c r="CA118" s="872" t="s">
        <v>192</v>
      </c>
      <c r="CB118" s="872"/>
      <c r="CC118" s="872"/>
      <c r="CD118" s="872"/>
      <c r="CE118" s="872"/>
      <c r="CF118" s="896" t="s">
        <v>192</v>
      </c>
      <c r="CG118" s="897"/>
      <c r="CH118" s="897"/>
      <c r="CI118" s="897"/>
      <c r="CJ118" s="897"/>
      <c r="CK118" s="908"/>
      <c r="CL118" s="750"/>
      <c r="CM118" s="834" t="s">
        <v>487</v>
      </c>
      <c r="CN118" s="770"/>
      <c r="CO118" s="770"/>
      <c r="CP118" s="770"/>
      <c r="CQ118" s="770"/>
      <c r="CR118" s="770"/>
      <c r="CS118" s="770"/>
      <c r="CT118" s="770"/>
      <c r="CU118" s="770"/>
      <c r="CV118" s="770"/>
      <c r="CW118" s="770"/>
      <c r="CX118" s="770"/>
      <c r="CY118" s="770"/>
      <c r="CZ118" s="770"/>
      <c r="DA118" s="770"/>
      <c r="DB118" s="770"/>
      <c r="DC118" s="770"/>
      <c r="DD118" s="770"/>
      <c r="DE118" s="770"/>
      <c r="DF118" s="771"/>
      <c r="DG118" s="758" t="s">
        <v>192</v>
      </c>
      <c r="DH118" s="759"/>
      <c r="DI118" s="759"/>
      <c r="DJ118" s="759"/>
      <c r="DK118" s="760"/>
      <c r="DL118" s="761" t="s">
        <v>192</v>
      </c>
      <c r="DM118" s="759"/>
      <c r="DN118" s="759"/>
      <c r="DO118" s="759"/>
      <c r="DP118" s="760"/>
      <c r="DQ118" s="761" t="s">
        <v>192</v>
      </c>
      <c r="DR118" s="759"/>
      <c r="DS118" s="759"/>
      <c r="DT118" s="759"/>
      <c r="DU118" s="760"/>
      <c r="DV118" s="835" t="s">
        <v>192</v>
      </c>
      <c r="DW118" s="836"/>
      <c r="DX118" s="836"/>
      <c r="DY118" s="836"/>
      <c r="DZ118" s="837"/>
    </row>
    <row r="119" spans="1:130" s="48" customFormat="1" ht="26.25" customHeight="1" x14ac:dyDescent="0.2">
      <c r="A119" s="747" t="s">
        <v>386</v>
      </c>
      <c r="B119" s="748"/>
      <c r="C119" s="862" t="s">
        <v>59</v>
      </c>
      <c r="D119" s="810"/>
      <c r="E119" s="810"/>
      <c r="F119" s="810"/>
      <c r="G119" s="810"/>
      <c r="H119" s="810"/>
      <c r="I119" s="810"/>
      <c r="J119" s="810"/>
      <c r="K119" s="810"/>
      <c r="L119" s="810"/>
      <c r="M119" s="810"/>
      <c r="N119" s="810"/>
      <c r="O119" s="810"/>
      <c r="P119" s="810"/>
      <c r="Q119" s="810"/>
      <c r="R119" s="810"/>
      <c r="S119" s="810"/>
      <c r="T119" s="810"/>
      <c r="U119" s="810"/>
      <c r="V119" s="810"/>
      <c r="W119" s="810"/>
      <c r="X119" s="810"/>
      <c r="Y119" s="810"/>
      <c r="Z119" s="811"/>
      <c r="AA119" s="802" t="s">
        <v>192</v>
      </c>
      <c r="AB119" s="803"/>
      <c r="AC119" s="803"/>
      <c r="AD119" s="803"/>
      <c r="AE119" s="804"/>
      <c r="AF119" s="805" t="s">
        <v>192</v>
      </c>
      <c r="AG119" s="803"/>
      <c r="AH119" s="803"/>
      <c r="AI119" s="803"/>
      <c r="AJ119" s="804"/>
      <c r="AK119" s="805" t="s">
        <v>192</v>
      </c>
      <c r="AL119" s="803"/>
      <c r="AM119" s="803"/>
      <c r="AN119" s="803"/>
      <c r="AO119" s="804"/>
      <c r="AP119" s="898" t="s">
        <v>192</v>
      </c>
      <c r="AQ119" s="899"/>
      <c r="AR119" s="899"/>
      <c r="AS119" s="899"/>
      <c r="AT119" s="900"/>
      <c r="AU119" s="905"/>
      <c r="AV119" s="906"/>
      <c r="AW119" s="906"/>
      <c r="AX119" s="906"/>
      <c r="AY119" s="906"/>
      <c r="AZ119" s="69" t="s">
        <v>266</v>
      </c>
      <c r="BA119" s="69"/>
      <c r="BB119" s="69"/>
      <c r="BC119" s="69"/>
      <c r="BD119" s="69"/>
      <c r="BE119" s="69"/>
      <c r="BF119" s="69"/>
      <c r="BG119" s="69"/>
      <c r="BH119" s="69"/>
      <c r="BI119" s="69"/>
      <c r="BJ119" s="69"/>
      <c r="BK119" s="69"/>
      <c r="BL119" s="69"/>
      <c r="BM119" s="69"/>
      <c r="BN119" s="69"/>
      <c r="BO119" s="875" t="s">
        <v>161</v>
      </c>
      <c r="BP119" s="876"/>
      <c r="BQ119" s="871">
        <v>117446368</v>
      </c>
      <c r="BR119" s="872"/>
      <c r="BS119" s="872"/>
      <c r="BT119" s="872"/>
      <c r="BU119" s="872"/>
      <c r="BV119" s="872">
        <v>113766566</v>
      </c>
      <c r="BW119" s="872"/>
      <c r="BX119" s="872"/>
      <c r="BY119" s="872"/>
      <c r="BZ119" s="872"/>
      <c r="CA119" s="872">
        <v>111629370</v>
      </c>
      <c r="CB119" s="872"/>
      <c r="CC119" s="872"/>
      <c r="CD119" s="872"/>
      <c r="CE119" s="872"/>
      <c r="CF119" s="724"/>
      <c r="CG119" s="725"/>
      <c r="CH119" s="725"/>
      <c r="CI119" s="725"/>
      <c r="CJ119" s="879"/>
      <c r="CK119" s="909"/>
      <c r="CL119" s="752"/>
      <c r="CM119" s="842" t="s">
        <v>488</v>
      </c>
      <c r="CN119" s="843"/>
      <c r="CO119" s="843"/>
      <c r="CP119" s="843"/>
      <c r="CQ119" s="843"/>
      <c r="CR119" s="843"/>
      <c r="CS119" s="843"/>
      <c r="CT119" s="843"/>
      <c r="CU119" s="843"/>
      <c r="CV119" s="843"/>
      <c r="CW119" s="843"/>
      <c r="CX119" s="843"/>
      <c r="CY119" s="843"/>
      <c r="CZ119" s="843"/>
      <c r="DA119" s="843"/>
      <c r="DB119" s="843"/>
      <c r="DC119" s="843"/>
      <c r="DD119" s="843"/>
      <c r="DE119" s="843"/>
      <c r="DF119" s="844"/>
      <c r="DG119" s="782" t="s">
        <v>192</v>
      </c>
      <c r="DH119" s="783"/>
      <c r="DI119" s="783"/>
      <c r="DJ119" s="783"/>
      <c r="DK119" s="784"/>
      <c r="DL119" s="785" t="s">
        <v>192</v>
      </c>
      <c r="DM119" s="783"/>
      <c r="DN119" s="783"/>
      <c r="DO119" s="783"/>
      <c r="DP119" s="784"/>
      <c r="DQ119" s="785" t="s">
        <v>192</v>
      </c>
      <c r="DR119" s="783"/>
      <c r="DS119" s="783"/>
      <c r="DT119" s="783"/>
      <c r="DU119" s="784"/>
      <c r="DV119" s="859" t="s">
        <v>192</v>
      </c>
      <c r="DW119" s="860"/>
      <c r="DX119" s="860"/>
      <c r="DY119" s="860"/>
      <c r="DZ119" s="861"/>
    </row>
    <row r="120" spans="1:130" s="48" customFormat="1" ht="26.25" customHeight="1" x14ac:dyDescent="0.2">
      <c r="A120" s="749"/>
      <c r="B120" s="750"/>
      <c r="C120" s="834" t="s">
        <v>133</v>
      </c>
      <c r="D120" s="770"/>
      <c r="E120" s="770"/>
      <c r="F120" s="770"/>
      <c r="G120" s="770"/>
      <c r="H120" s="770"/>
      <c r="I120" s="770"/>
      <c r="J120" s="770"/>
      <c r="K120" s="770"/>
      <c r="L120" s="770"/>
      <c r="M120" s="770"/>
      <c r="N120" s="770"/>
      <c r="O120" s="770"/>
      <c r="P120" s="770"/>
      <c r="Q120" s="770"/>
      <c r="R120" s="770"/>
      <c r="S120" s="770"/>
      <c r="T120" s="770"/>
      <c r="U120" s="770"/>
      <c r="V120" s="770"/>
      <c r="W120" s="770"/>
      <c r="X120" s="770"/>
      <c r="Y120" s="770"/>
      <c r="Z120" s="771"/>
      <c r="AA120" s="758" t="s">
        <v>192</v>
      </c>
      <c r="AB120" s="759"/>
      <c r="AC120" s="759"/>
      <c r="AD120" s="759"/>
      <c r="AE120" s="760"/>
      <c r="AF120" s="761" t="s">
        <v>192</v>
      </c>
      <c r="AG120" s="759"/>
      <c r="AH120" s="759"/>
      <c r="AI120" s="759"/>
      <c r="AJ120" s="760"/>
      <c r="AK120" s="761" t="s">
        <v>192</v>
      </c>
      <c r="AL120" s="759"/>
      <c r="AM120" s="759"/>
      <c r="AN120" s="759"/>
      <c r="AO120" s="760"/>
      <c r="AP120" s="835" t="s">
        <v>192</v>
      </c>
      <c r="AQ120" s="836"/>
      <c r="AR120" s="836"/>
      <c r="AS120" s="836"/>
      <c r="AT120" s="837"/>
      <c r="AU120" s="880" t="s">
        <v>478</v>
      </c>
      <c r="AV120" s="881"/>
      <c r="AW120" s="881"/>
      <c r="AX120" s="881"/>
      <c r="AY120" s="882"/>
      <c r="AZ120" s="862" t="s">
        <v>207</v>
      </c>
      <c r="BA120" s="810"/>
      <c r="BB120" s="810"/>
      <c r="BC120" s="810"/>
      <c r="BD120" s="810"/>
      <c r="BE120" s="810"/>
      <c r="BF120" s="810"/>
      <c r="BG120" s="810"/>
      <c r="BH120" s="810"/>
      <c r="BI120" s="810"/>
      <c r="BJ120" s="810"/>
      <c r="BK120" s="810"/>
      <c r="BL120" s="810"/>
      <c r="BM120" s="810"/>
      <c r="BN120" s="810"/>
      <c r="BO120" s="810"/>
      <c r="BP120" s="811"/>
      <c r="BQ120" s="863">
        <v>13642683</v>
      </c>
      <c r="BR120" s="864"/>
      <c r="BS120" s="864"/>
      <c r="BT120" s="864"/>
      <c r="BU120" s="864"/>
      <c r="BV120" s="864">
        <v>13147816</v>
      </c>
      <c r="BW120" s="864"/>
      <c r="BX120" s="864"/>
      <c r="BY120" s="864"/>
      <c r="BZ120" s="864"/>
      <c r="CA120" s="864">
        <v>10830505</v>
      </c>
      <c r="CB120" s="864"/>
      <c r="CC120" s="864"/>
      <c r="CD120" s="864"/>
      <c r="CE120" s="864"/>
      <c r="CF120" s="888">
        <v>34.9</v>
      </c>
      <c r="CG120" s="889"/>
      <c r="CH120" s="889"/>
      <c r="CI120" s="889"/>
      <c r="CJ120" s="889"/>
      <c r="CK120" s="867" t="s">
        <v>263</v>
      </c>
      <c r="CL120" s="826"/>
      <c r="CM120" s="826"/>
      <c r="CN120" s="826"/>
      <c r="CO120" s="827"/>
      <c r="CP120" s="890" t="s">
        <v>348</v>
      </c>
      <c r="CQ120" s="891"/>
      <c r="CR120" s="891"/>
      <c r="CS120" s="891"/>
      <c r="CT120" s="891"/>
      <c r="CU120" s="891"/>
      <c r="CV120" s="891"/>
      <c r="CW120" s="891"/>
      <c r="CX120" s="891"/>
      <c r="CY120" s="891"/>
      <c r="CZ120" s="891"/>
      <c r="DA120" s="891"/>
      <c r="DB120" s="891"/>
      <c r="DC120" s="891"/>
      <c r="DD120" s="891"/>
      <c r="DE120" s="891"/>
      <c r="DF120" s="892"/>
      <c r="DG120" s="863">
        <v>22209697</v>
      </c>
      <c r="DH120" s="864"/>
      <c r="DI120" s="864"/>
      <c r="DJ120" s="864"/>
      <c r="DK120" s="864"/>
      <c r="DL120" s="864">
        <v>20705776</v>
      </c>
      <c r="DM120" s="864"/>
      <c r="DN120" s="864"/>
      <c r="DO120" s="864"/>
      <c r="DP120" s="864"/>
      <c r="DQ120" s="864">
        <v>20374517</v>
      </c>
      <c r="DR120" s="864"/>
      <c r="DS120" s="864"/>
      <c r="DT120" s="864"/>
      <c r="DU120" s="864"/>
      <c r="DV120" s="865">
        <v>65.599999999999994</v>
      </c>
      <c r="DW120" s="865"/>
      <c r="DX120" s="865"/>
      <c r="DY120" s="865"/>
      <c r="DZ120" s="866"/>
    </row>
    <row r="121" spans="1:130" s="48" customFormat="1" ht="26.25" customHeight="1" x14ac:dyDescent="0.2">
      <c r="A121" s="749"/>
      <c r="B121" s="750"/>
      <c r="C121" s="893" t="s">
        <v>136</v>
      </c>
      <c r="D121" s="894"/>
      <c r="E121" s="894"/>
      <c r="F121" s="894"/>
      <c r="G121" s="894"/>
      <c r="H121" s="894"/>
      <c r="I121" s="894"/>
      <c r="J121" s="894"/>
      <c r="K121" s="894"/>
      <c r="L121" s="894"/>
      <c r="M121" s="894"/>
      <c r="N121" s="894"/>
      <c r="O121" s="894"/>
      <c r="P121" s="894"/>
      <c r="Q121" s="894"/>
      <c r="R121" s="894"/>
      <c r="S121" s="894"/>
      <c r="T121" s="894"/>
      <c r="U121" s="894"/>
      <c r="V121" s="894"/>
      <c r="W121" s="894"/>
      <c r="X121" s="894"/>
      <c r="Y121" s="894"/>
      <c r="Z121" s="895"/>
      <c r="AA121" s="758" t="s">
        <v>192</v>
      </c>
      <c r="AB121" s="759"/>
      <c r="AC121" s="759"/>
      <c r="AD121" s="759"/>
      <c r="AE121" s="760"/>
      <c r="AF121" s="761" t="s">
        <v>192</v>
      </c>
      <c r="AG121" s="759"/>
      <c r="AH121" s="759"/>
      <c r="AI121" s="759"/>
      <c r="AJ121" s="760"/>
      <c r="AK121" s="761" t="s">
        <v>192</v>
      </c>
      <c r="AL121" s="759"/>
      <c r="AM121" s="759"/>
      <c r="AN121" s="759"/>
      <c r="AO121" s="760"/>
      <c r="AP121" s="835" t="s">
        <v>192</v>
      </c>
      <c r="AQ121" s="836"/>
      <c r="AR121" s="836"/>
      <c r="AS121" s="836"/>
      <c r="AT121" s="837"/>
      <c r="AU121" s="883"/>
      <c r="AV121" s="884"/>
      <c r="AW121" s="884"/>
      <c r="AX121" s="884"/>
      <c r="AY121" s="885"/>
      <c r="AZ121" s="834" t="s">
        <v>473</v>
      </c>
      <c r="BA121" s="770"/>
      <c r="BB121" s="770"/>
      <c r="BC121" s="770"/>
      <c r="BD121" s="770"/>
      <c r="BE121" s="770"/>
      <c r="BF121" s="770"/>
      <c r="BG121" s="770"/>
      <c r="BH121" s="770"/>
      <c r="BI121" s="770"/>
      <c r="BJ121" s="770"/>
      <c r="BK121" s="770"/>
      <c r="BL121" s="770"/>
      <c r="BM121" s="770"/>
      <c r="BN121" s="770"/>
      <c r="BO121" s="770"/>
      <c r="BP121" s="771"/>
      <c r="BQ121" s="838">
        <v>9601264</v>
      </c>
      <c r="BR121" s="839"/>
      <c r="BS121" s="839"/>
      <c r="BT121" s="839"/>
      <c r="BU121" s="839"/>
      <c r="BV121" s="839">
        <v>9549839</v>
      </c>
      <c r="BW121" s="839"/>
      <c r="BX121" s="839"/>
      <c r="BY121" s="839"/>
      <c r="BZ121" s="839"/>
      <c r="CA121" s="839">
        <v>9489506</v>
      </c>
      <c r="CB121" s="839"/>
      <c r="CC121" s="839"/>
      <c r="CD121" s="839"/>
      <c r="CE121" s="839"/>
      <c r="CF121" s="896">
        <v>30.5</v>
      </c>
      <c r="CG121" s="897"/>
      <c r="CH121" s="897"/>
      <c r="CI121" s="897"/>
      <c r="CJ121" s="897"/>
      <c r="CK121" s="868"/>
      <c r="CL121" s="829"/>
      <c r="CM121" s="829"/>
      <c r="CN121" s="829"/>
      <c r="CO121" s="830"/>
      <c r="CP121" s="856" t="s">
        <v>462</v>
      </c>
      <c r="CQ121" s="857"/>
      <c r="CR121" s="857"/>
      <c r="CS121" s="857"/>
      <c r="CT121" s="857"/>
      <c r="CU121" s="857"/>
      <c r="CV121" s="857"/>
      <c r="CW121" s="857"/>
      <c r="CX121" s="857"/>
      <c r="CY121" s="857"/>
      <c r="CZ121" s="857"/>
      <c r="DA121" s="857"/>
      <c r="DB121" s="857"/>
      <c r="DC121" s="857"/>
      <c r="DD121" s="857"/>
      <c r="DE121" s="857"/>
      <c r="DF121" s="858"/>
      <c r="DG121" s="838">
        <v>9022861</v>
      </c>
      <c r="DH121" s="839"/>
      <c r="DI121" s="839"/>
      <c r="DJ121" s="839"/>
      <c r="DK121" s="839"/>
      <c r="DL121" s="839">
        <v>8705623</v>
      </c>
      <c r="DM121" s="839"/>
      <c r="DN121" s="839"/>
      <c r="DO121" s="839"/>
      <c r="DP121" s="839"/>
      <c r="DQ121" s="839">
        <v>8400079</v>
      </c>
      <c r="DR121" s="839"/>
      <c r="DS121" s="839"/>
      <c r="DT121" s="839"/>
      <c r="DU121" s="839"/>
      <c r="DV121" s="840">
        <v>27</v>
      </c>
      <c r="DW121" s="840"/>
      <c r="DX121" s="840"/>
      <c r="DY121" s="840"/>
      <c r="DZ121" s="841"/>
    </row>
    <row r="122" spans="1:130" s="48" customFormat="1" ht="26.25" customHeight="1" x14ac:dyDescent="0.2">
      <c r="A122" s="749"/>
      <c r="B122" s="750"/>
      <c r="C122" s="834" t="s">
        <v>484</v>
      </c>
      <c r="D122" s="770"/>
      <c r="E122" s="770"/>
      <c r="F122" s="770"/>
      <c r="G122" s="770"/>
      <c r="H122" s="770"/>
      <c r="I122" s="770"/>
      <c r="J122" s="770"/>
      <c r="K122" s="770"/>
      <c r="L122" s="770"/>
      <c r="M122" s="770"/>
      <c r="N122" s="770"/>
      <c r="O122" s="770"/>
      <c r="P122" s="770"/>
      <c r="Q122" s="770"/>
      <c r="R122" s="770"/>
      <c r="S122" s="770"/>
      <c r="T122" s="770"/>
      <c r="U122" s="770"/>
      <c r="V122" s="770"/>
      <c r="W122" s="770"/>
      <c r="X122" s="770"/>
      <c r="Y122" s="770"/>
      <c r="Z122" s="771"/>
      <c r="AA122" s="758" t="s">
        <v>192</v>
      </c>
      <c r="AB122" s="759"/>
      <c r="AC122" s="759"/>
      <c r="AD122" s="759"/>
      <c r="AE122" s="760"/>
      <c r="AF122" s="761" t="s">
        <v>192</v>
      </c>
      <c r="AG122" s="759"/>
      <c r="AH122" s="759"/>
      <c r="AI122" s="759"/>
      <c r="AJ122" s="760"/>
      <c r="AK122" s="761" t="s">
        <v>192</v>
      </c>
      <c r="AL122" s="759"/>
      <c r="AM122" s="759"/>
      <c r="AN122" s="759"/>
      <c r="AO122" s="760"/>
      <c r="AP122" s="835" t="s">
        <v>192</v>
      </c>
      <c r="AQ122" s="836"/>
      <c r="AR122" s="836"/>
      <c r="AS122" s="836"/>
      <c r="AT122" s="837"/>
      <c r="AU122" s="883"/>
      <c r="AV122" s="884"/>
      <c r="AW122" s="884"/>
      <c r="AX122" s="884"/>
      <c r="AY122" s="885"/>
      <c r="AZ122" s="842" t="s">
        <v>296</v>
      </c>
      <c r="BA122" s="843"/>
      <c r="BB122" s="843"/>
      <c r="BC122" s="843"/>
      <c r="BD122" s="843"/>
      <c r="BE122" s="843"/>
      <c r="BF122" s="843"/>
      <c r="BG122" s="843"/>
      <c r="BH122" s="843"/>
      <c r="BI122" s="843"/>
      <c r="BJ122" s="843"/>
      <c r="BK122" s="843"/>
      <c r="BL122" s="843"/>
      <c r="BM122" s="843"/>
      <c r="BN122" s="843"/>
      <c r="BO122" s="843"/>
      <c r="BP122" s="844"/>
      <c r="BQ122" s="871">
        <v>74770269</v>
      </c>
      <c r="BR122" s="872"/>
      <c r="BS122" s="872"/>
      <c r="BT122" s="872"/>
      <c r="BU122" s="872"/>
      <c r="BV122" s="872">
        <v>70906015</v>
      </c>
      <c r="BW122" s="872"/>
      <c r="BX122" s="872"/>
      <c r="BY122" s="872"/>
      <c r="BZ122" s="872"/>
      <c r="CA122" s="872">
        <v>66641287</v>
      </c>
      <c r="CB122" s="872"/>
      <c r="CC122" s="872"/>
      <c r="CD122" s="872"/>
      <c r="CE122" s="872"/>
      <c r="CF122" s="873">
        <v>214.5</v>
      </c>
      <c r="CG122" s="874"/>
      <c r="CH122" s="874"/>
      <c r="CI122" s="874"/>
      <c r="CJ122" s="874"/>
      <c r="CK122" s="868"/>
      <c r="CL122" s="829"/>
      <c r="CM122" s="829"/>
      <c r="CN122" s="829"/>
      <c r="CO122" s="830"/>
      <c r="CP122" s="856" t="s">
        <v>460</v>
      </c>
      <c r="CQ122" s="857"/>
      <c r="CR122" s="857"/>
      <c r="CS122" s="857"/>
      <c r="CT122" s="857"/>
      <c r="CU122" s="857"/>
      <c r="CV122" s="857"/>
      <c r="CW122" s="857"/>
      <c r="CX122" s="857"/>
      <c r="CY122" s="857"/>
      <c r="CZ122" s="857"/>
      <c r="DA122" s="857"/>
      <c r="DB122" s="857"/>
      <c r="DC122" s="857"/>
      <c r="DD122" s="857"/>
      <c r="DE122" s="857"/>
      <c r="DF122" s="858"/>
      <c r="DG122" s="838">
        <v>963344</v>
      </c>
      <c r="DH122" s="839"/>
      <c r="DI122" s="839"/>
      <c r="DJ122" s="839"/>
      <c r="DK122" s="839"/>
      <c r="DL122" s="839">
        <v>944895</v>
      </c>
      <c r="DM122" s="839"/>
      <c r="DN122" s="839"/>
      <c r="DO122" s="839"/>
      <c r="DP122" s="839"/>
      <c r="DQ122" s="839">
        <v>887524</v>
      </c>
      <c r="DR122" s="839"/>
      <c r="DS122" s="839"/>
      <c r="DT122" s="839"/>
      <c r="DU122" s="839"/>
      <c r="DV122" s="840">
        <v>2.9</v>
      </c>
      <c r="DW122" s="840"/>
      <c r="DX122" s="840"/>
      <c r="DY122" s="840"/>
      <c r="DZ122" s="841"/>
    </row>
    <row r="123" spans="1:130" s="48" customFormat="1" ht="26.25" customHeight="1" x14ac:dyDescent="0.2">
      <c r="A123" s="749"/>
      <c r="B123" s="750"/>
      <c r="C123" s="834" t="s">
        <v>12</v>
      </c>
      <c r="D123" s="770"/>
      <c r="E123" s="770"/>
      <c r="F123" s="770"/>
      <c r="G123" s="770"/>
      <c r="H123" s="770"/>
      <c r="I123" s="770"/>
      <c r="J123" s="770"/>
      <c r="K123" s="770"/>
      <c r="L123" s="770"/>
      <c r="M123" s="770"/>
      <c r="N123" s="770"/>
      <c r="O123" s="770"/>
      <c r="P123" s="770"/>
      <c r="Q123" s="770"/>
      <c r="R123" s="770"/>
      <c r="S123" s="770"/>
      <c r="T123" s="770"/>
      <c r="U123" s="770"/>
      <c r="V123" s="770"/>
      <c r="W123" s="770"/>
      <c r="X123" s="770"/>
      <c r="Y123" s="770"/>
      <c r="Z123" s="771"/>
      <c r="AA123" s="758" t="s">
        <v>192</v>
      </c>
      <c r="AB123" s="759"/>
      <c r="AC123" s="759"/>
      <c r="AD123" s="759"/>
      <c r="AE123" s="760"/>
      <c r="AF123" s="761" t="s">
        <v>192</v>
      </c>
      <c r="AG123" s="759"/>
      <c r="AH123" s="759"/>
      <c r="AI123" s="759"/>
      <c r="AJ123" s="760"/>
      <c r="AK123" s="761" t="s">
        <v>192</v>
      </c>
      <c r="AL123" s="759"/>
      <c r="AM123" s="759"/>
      <c r="AN123" s="759"/>
      <c r="AO123" s="760"/>
      <c r="AP123" s="835" t="s">
        <v>192</v>
      </c>
      <c r="AQ123" s="836"/>
      <c r="AR123" s="836"/>
      <c r="AS123" s="836"/>
      <c r="AT123" s="837"/>
      <c r="AU123" s="886"/>
      <c r="AV123" s="887"/>
      <c r="AW123" s="887"/>
      <c r="AX123" s="887"/>
      <c r="AY123" s="887"/>
      <c r="AZ123" s="69" t="s">
        <v>266</v>
      </c>
      <c r="BA123" s="69"/>
      <c r="BB123" s="69"/>
      <c r="BC123" s="69"/>
      <c r="BD123" s="69"/>
      <c r="BE123" s="69"/>
      <c r="BF123" s="69"/>
      <c r="BG123" s="69"/>
      <c r="BH123" s="69"/>
      <c r="BI123" s="69"/>
      <c r="BJ123" s="69"/>
      <c r="BK123" s="69"/>
      <c r="BL123" s="69"/>
      <c r="BM123" s="69"/>
      <c r="BN123" s="69"/>
      <c r="BO123" s="875" t="s">
        <v>489</v>
      </c>
      <c r="BP123" s="876"/>
      <c r="BQ123" s="877">
        <v>98014216</v>
      </c>
      <c r="BR123" s="878"/>
      <c r="BS123" s="878"/>
      <c r="BT123" s="878"/>
      <c r="BU123" s="878"/>
      <c r="BV123" s="878">
        <v>93603670</v>
      </c>
      <c r="BW123" s="878"/>
      <c r="BX123" s="878"/>
      <c r="BY123" s="878"/>
      <c r="BZ123" s="878"/>
      <c r="CA123" s="878">
        <v>86961298</v>
      </c>
      <c r="CB123" s="878"/>
      <c r="CC123" s="878"/>
      <c r="CD123" s="878"/>
      <c r="CE123" s="878"/>
      <c r="CF123" s="724"/>
      <c r="CG123" s="725"/>
      <c r="CH123" s="725"/>
      <c r="CI123" s="725"/>
      <c r="CJ123" s="879"/>
      <c r="CK123" s="868"/>
      <c r="CL123" s="829"/>
      <c r="CM123" s="829"/>
      <c r="CN123" s="829"/>
      <c r="CO123" s="830"/>
      <c r="CP123" s="856" t="s">
        <v>24</v>
      </c>
      <c r="CQ123" s="857"/>
      <c r="CR123" s="857"/>
      <c r="CS123" s="857"/>
      <c r="CT123" s="857"/>
      <c r="CU123" s="857"/>
      <c r="CV123" s="857"/>
      <c r="CW123" s="857"/>
      <c r="CX123" s="857"/>
      <c r="CY123" s="857"/>
      <c r="CZ123" s="857"/>
      <c r="DA123" s="857"/>
      <c r="DB123" s="857"/>
      <c r="DC123" s="857"/>
      <c r="DD123" s="857"/>
      <c r="DE123" s="857"/>
      <c r="DF123" s="858"/>
      <c r="DG123" s="758" t="s">
        <v>192</v>
      </c>
      <c r="DH123" s="759"/>
      <c r="DI123" s="759"/>
      <c r="DJ123" s="759"/>
      <c r="DK123" s="760"/>
      <c r="DL123" s="761" t="s">
        <v>192</v>
      </c>
      <c r="DM123" s="759"/>
      <c r="DN123" s="759"/>
      <c r="DO123" s="759"/>
      <c r="DP123" s="760"/>
      <c r="DQ123" s="761" t="s">
        <v>192</v>
      </c>
      <c r="DR123" s="759"/>
      <c r="DS123" s="759"/>
      <c r="DT123" s="759"/>
      <c r="DU123" s="760"/>
      <c r="DV123" s="835" t="s">
        <v>192</v>
      </c>
      <c r="DW123" s="836"/>
      <c r="DX123" s="836"/>
      <c r="DY123" s="836"/>
      <c r="DZ123" s="837"/>
    </row>
    <row r="124" spans="1:130" s="48" customFormat="1" ht="26.25" customHeight="1" x14ac:dyDescent="0.2">
      <c r="A124" s="749"/>
      <c r="B124" s="750"/>
      <c r="C124" s="834" t="s">
        <v>335</v>
      </c>
      <c r="D124" s="770"/>
      <c r="E124" s="770"/>
      <c r="F124" s="770"/>
      <c r="G124" s="770"/>
      <c r="H124" s="770"/>
      <c r="I124" s="770"/>
      <c r="J124" s="770"/>
      <c r="K124" s="770"/>
      <c r="L124" s="770"/>
      <c r="M124" s="770"/>
      <c r="N124" s="770"/>
      <c r="O124" s="770"/>
      <c r="P124" s="770"/>
      <c r="Q124" s="770"/>
      <c r="R124" s="770"/>
      <c r="S124" s="770"/>
      <c r="T124" s="770"/>
      <c r="U124" s="770"/>
      <c r="V124" s="770"/>
      <c r="W124" s="770"/>
      <c r="X124" s="770"/>
      <c r="Y124" s="770"/>
      <c r="Z124" s="771"/>
      <c r="AA124" s="758" t="s">
        <v>192</v>
      </c>
      <c r="AB124" s="759"/>
      <c r="AC124" s="759"/>
      <c r="AD124" s="759"/>
      <c r="AE124" s="760"/>
      <c r="AF124" s="761" t="s">
        <v>192</v>
      </c>
      <c r="AG124" s="759"/>
      <c r="AH124" s="759"/>
      <c r="AI124" s="759"/>
      <c r="AJ124" s="760"/>
      <c r="AK124" s="761" t="s">
        <v>192</v>
      </c>
      <c r="AL124" s="759"/>
      <c r="AM124" s="759"/>
      <c r="AN124" s="759"/>
      <c r="AO124" s="760"/>
      <c r="AP124" s="835" t="s">
        <v>192</v>
      </c>
      <c r="AQ124" s="836"/>
      <c r="AR124" s="836"/>
      <c r="AS124" s="836"/>
      <c r="AT124" s="837"/>
      <c r="AU124" s="850" t="s">
        <v>490</v>
      </c>
      <c r="AV124" s="851"/>
      <c r="AW124" s="851"/>
      <c r="AX124" s="851"/>
      <c r="AY124" s="851"/>
      <c r="AZ124" s="851"/>
      <c r="BA124" s="851"/>
      <c r="BB124" s="851"/>
      <c r="BC124" s="851"/>
      <c r="BD124" s="851"/>
      <c r="BE124" s="851"/>
      <c r="BF124" s="851"/>
      <c r="BG124" s="851"/>
      <c r="BH124" s="851"/>
      <c r="BI124" s="851"/>
      <c r="BJ124" s="851"/>
      <c r="BK124" s="851"/>
      <c r="BL124" s="851"/>
      <c r="BM124" s="851"/>
      <c r="BN124" s="851"/>
      <c r="BO124" s="851"/>
      <c r="BP124" s="852"/>
      <c r="BQ124" s="853">
        <v>64.2</v>
      </c>
      <c r="BR124" s="854"/>
      <c r="BS124" s="854"/>
      <c r="BT124" s="854"/>
      <c r="BU124" s="854"/>
      <c r="BV124" s="854">
        <v>65.900000000000006</v>
      </c>
      <c r="BW124" s="854"/>
      <c r="BX124" s="854"/>
      <c r="BY124" s="854"/>
      <c r="BZ124" s="854"/>
      <c r="CA124" s="854">
        <v>79.3</v>
      </c>
      <c r="CB124" s="854"/>
      <c r="CC124" s="854"/>
      <c r="CD124" s="854"/>
      <c r="CE124" s="854"/>
      <c r="CF124" s="732"/>
      <c r="CG124" s="733"/>
      <c r="CH124" s="733"/>
      <c r="CI124" s="733"/>
      <c r="CJ124" s="855"/>
      <c r="CK124" s="869"/>
      <c r="CL124" s="869"/>
      <c r="CM124" s="869"/>
      <c r="CN124" s="869"/>
      <c r="CO124" s="870"/>
      <c r="CP124" s="856" t="s">
        <v>491</v>
      </c>
      <c r="CQ124" s="857"/>
      <c r="CR124" s="857"/>
      <c r="CS124" s="857"/>
      <c r="CT124" s="857"/>
      <c r="CU124" s="857"/>
      <c r="CV124" s="857"/>
      <c r="CW124" s="857"/>
      <c r="CX124" s="857"/>
      <c r="CY124" s="857"/>
      <c r="CZ124" s="857"/>
      <c r="DA124" s="857"/>
      <c r="DB124" s="857"/>
      <c r="DC124" s="857"/>
      <c r="DD124" s="857"/>
      <c r="DE124" s="857"/>
      <c r="DF124" s="858"/>
      <c r="DG124" s="782" t="s">
        <v>192</v>
      </c>
      <c r="DH124" s="783"/>
      <c r="DI124" s="783"/>
      <c r="DJ124" s="783"/>
      <c r="DK124" s="784"/>
      <c r="DL124" s="785" t="s">
        <v>192</v>
      </c>
      <c r="DM124" s="783"/>
      <c r="DN124" s="783"/>
      <c r="DO124" s="783"/>
      <c r="DP124" s="784"/>
      <c r="DQ124" s="785" t="s">
        <v>192</v>
      </c>
      <c r="DR124" s="783"/>
      <c r="DS124" s="783"/>
      <c r="DT124" s="783"/>
      <c r="DU124" s="784"/>
      <c r="DV124" s="859" t="s">
        <v>192</v>
      </c>
      <c r="DW124" s="860"/>
      <c r="DX124" s="860"/>
      <c r="DY124" s="860"/>
      <c r="DZ124" s="861"/>
    </row>
    <row r="125" spans="1:130" s="48" customFormat="1" ht="26.25" customHeight="1" x14ac:dyDescent="0.2">
      <c r="A125" s="749"/>
      <c r="B125" s="750"/>
      <c r="C125" s="834" t="s">
        <v>487</v>
      </c>
      <c r="D125" s="770"/>
      <c r="E125" s="770"/>
      <c r="F125" s="770"/>
      <c r="G125" s="770"/>
      <c r="H125" s="770"/>
      <c r="I125" s="770"/>
      <c r="J125" s="770"/>
      <c r="K125" s="770"/>
      <c r="L125" s="770"/>
      <c r="M125" s="770"/>
      <c r="N125" s="770"/>
      <c r="O125" s="770"/>
      <c r="P125" s="770"/>
      <c r="Q125" s="770"/>
      <c r="R125" s="770"/>
      <c r="S125" s="770"/>
      <c r="T125" s="770"/>
      <c r="U125" s="770"/>
      <c r="V125" s="770"/>
      <c r="W125" s="770"/>
      <c r="X125" s="770"/>
      <c r="Y125" s="770"/>
      <c r="Z125" s="771"/>
      <c r="AA125" s="758" t="s">
        <v>192</v>
      </c>
      <c r="AB125" s="759"/>
      <c r="AC125" s="759"/>
      <c r="AD125" s="759"/>
      <c r="AE125" s="760"/>
      <c r="AF125" s="761" t="s">
        <v>192</v>
      </c>
      <c r="AG125" s="759"/>
      <c r="AH125" s="759"/>
      <c r="AI125" s="759"/>
      <c r="AJ125" s="760"/>
      <c r="AK125" s="761" t="s">
        <v>192</v>
      </c>
      <c r="AL125" s="759"/>
      <c r="AM125" s="759"/>
      <c r="AN125" s="759"/>
      <c r="AO125" s="760"/>
      <c r="AP125" s="835" t="s">
        <v>192</v>
      </c>
      <c r="AQ125" s="836"/>
      <c r="AR125" s="836"/>
      <c r="AS125" s="836"/>
      <c r="AT125" s="837"/>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825" t="s">
        <v>492</v>
      </c>
      <c r="CL125" s="826"/>
      <c r="CM125" s="826"/>
      <c r="CN125" s="826"/>
      <c r="CO125" s="827"/>
      <c r="CP125" s="862" t="s">
        <v>138</v>
      </c>
      <c r="CQ125" s="810"/>
      <c r="CR125" s="810"/>
      <c r="CS125" s="810"/>
      <c r="CT125" s="810"/>
      <c r="CU125" s="810"/>
      <c r="CV125" s="810"/>
      <c r="CW125" s="810"/>
      <c r="CX125" s="810"/>
      <c r="CY125" s="810"/>
      <c r="CZ125" s="810"/>
      <c r="DA125" s="810"/>
      <c r="DB125" s="810"/>
      <c r="DC125" s="810"/>
      <c r="DD125" s="810"/>
      <c r="DE125" s="810"/>
      <c r="DF125" s="811"/>
      <c r="DG125" s="863" t="s">
        <v>192</v>
      </c>
      <c r="DH125" s="864"/>
      <c r="DI125" s="864"/>
      <c r="DJ125" s="864"/>
      <c r="DK125" s="864"/>
      <c r="DL125" s="864" t="s">
        <v>192</v>
      </c>
      <c r="DM125" s="864"/>
      <c r="DN125" s="864"/>
      <c r="DO125" s="864"/>
      <c r="DP125" s="864"/>
      <c r="DQ125" s="864" t="s">
        <v>192</v>
      </c>
      <c r="DR125" s="864"/>
      <c r="DS125" s="864"/>
      <c r="DT125" s="864"/>
      <c r="DU125" s="864"/>
      <c r="DV125" s="865" t="s">
        <v>192</v>
      </c>
      <c r="DW125" s="865"/>
      <c r="DX125" s="865"/>
      <c r="DY125" s="865"/>
      <c r="DZ125" s="866"/>
    </row>
    <row r="126" spans="1:130" s="48" customFormat="1" ht="26.25" customHeight="1" x14ac:dyDescent="0.2">
      <c r="A126" s="749"/>
      <c r="B126" s="750"/>
      <c r="C126" s="834" t="s">
        <v>488</v>
      </c>
      <c r="D126" s="770"/>
      <c r="E126" s="770"/>
      <c r="F126" s="770"/>
      <c r="G126" s="770"/>
      <c r="H126" s="770"/>
      <c r="I126" s="770"/>
      <c r="J126" s="770"/>
      <c r="K126" s="770"/>
      <c r="L126" s="770"/>
      <c r="M126" s="770"/>
      <c r="N126" s="770"/>
      <c r="O126" s="770"/>
      <c r="P126" s="770"/>
      <c r="Q126" s="770"/>
      <c r="R126" s="770"/>
      <c r="S126" s="770"/>
      <c r="T126" s="770"/>
      <c r="U126" s="770"/>
      <c r="V126" s="770"/>
      <c r="W126" s="770"/>
      <c r="X126" s="770"/>
      <c r="Y126" s="770"/>
      <c r="Z126" s="771"/>
      <c r="AA126" s="758" t="s">
        <v>192</v>
      </c>
      <c r="AB126" s="759"/>
      <c r="AC126" s="759"/>
      <c r="AD126" s="759"/>
      <c r="AE126" s="760"/>
      <c r="AF126" s="761" t="s">
        <v>192</v>
      </c>
      <c r="AG126" s="759"/>
      <c r="AH126" s="759"/>
      <c r="AI126" s="759"/>
      <c r="AJ126" s="760"/>
      <c r="AK126" s="761" t="s">
        <v>192</v>
      </c>
      <c r="AL126" s="759"/>
      <c r="AM126" s="759"/>
      <c r="AN126" s="759"/>
      <c r="AO126" s="760"/>
      <c r="AP126" s="835" t="s">
        <v>192</v>
      </c>
      <c r="AQ126" s="836"/>
      <c r="AR126" s="836"/>
      <c r="AS126" s="836"/>
      <c r="AT126" s="837"/>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828"/>
      <c r="CL126" s="829"/>
      <c r="CM126" s="829"/>
      <c r="CN126" s="829"/>
      <c r="CO126" s="830"/>
      <c r="CP126" s="834" t="s">
        <v>420</v>
      </c>
      <c r="CQ126" s="770"/>
      <c r="CR126" s="770"/>
      <c r="CS126" s="770"/>
      <c r="CT126" s="770"/>
      <c r="CU126" s="770"/>
      <c r="CV126" s="770"/>
      <c r="CW126" s="770"/>
      <c r="CX126" s="770"/>
      <c r="CY126" s="770"/>
      <c r="CZ126" s="770"/>
      <c r="DA126" s="770"/>
      <c r="DB126" s="770"/>
      <c r="DC126" s="770"/>
      <c r="DD126" s="770"/>
      <c r="DE126" s="770"/>
      <c r="DF126" s="771"/>
      <c r="DG126" s="838" t="s">
        <v>192</v>
      </c>
      <c r="DH126" s="839"/>
      <c r="DI126" s="839"/>
      <c r="DJ126" s="839"/>
      <c r="DK126" s="839"/>
      <c r="DL126" s="839" t="s">
        <v>192</v>
      </c>
      <c r="DM126" s="839"/>
      <c r="DN126" s="839"/>
      <c r="DO126" s="839"/>
      <c r="DP126" s="839"/>
      <c r="DQ126" s="839" t="s">
        <v>192</v>
      </c>
      <c r="DR126" s="839"/>
      <c r="DS126" s="839"/>
      <c r="DT126" s="839"/>
      <c r="DU126" s="839"/>
      <c r="DV126" s="840" t="s">
        <v>192</v>
      </c>
      <c r="DW126" s="840"/>
      <c r="DX126" s="840"/>
      <c r="DY126" s="840"/>
      <c r="DZ126" s="841"/>
    </row>
    <row r="127" spans="1:130" s="48" customFormat="1" ht="26.25" customHeight="1" x14ac:dyDescent="0.2">
      <c r="A127" s="751"/>
      <c r="B127" s="752"/>
      <c r="C127" s="842" t="s">
        <v>80</v>
      </c>
      <c r="D127" s="843"/>
      <c r="E127" s="843"/>
      <c r="F127" s="843"/>
      <c r="G127" s="843"/>
      <c r="H127" s="843"/>
      <c r="I127" s="843"/>
      <c r="J127" s="843"/>
      <c r="K127" s="843"/>
      <c r="L127" s="843"/>
      <c r="M127" s="843"/>
      <c r="N127" s="843"/>
      <c r="O127" s="843"/>
      <c r="P127" s="843"/>
      <c r="Q127" s="843"/>
      <c r="R127" s="843"/>
      <c r="S127" s="843"/>
      <c r="T127" s="843"/>
      <c r="U127" s="843"/>
      <c r="V127" s="843"/>
      <c r="W127" s="843"/>
      <c r="X127" s="843"/>
      <c r="Y127" s="843"/>
      <c r="Z127" s="844"/>
      <c r="AA127" s="758">
        <v>1348</v>
      </c>
      <c r="AB127" s="759"/>
      <c r="AC127" s="759"/>
      <c r="AD127" s="759"/>
      <c r="AE127" s="760"/>
      <c r="AF127" s="761">
        <v>920</v>
      </c>
      <c r="AG127" s="759"/>
      <c r="AH127" s="759"/>
      <c r="AI127" s="759"/>
      <c r="AJ127" s="760"/>
      <c r="AK127" s="761">
        <v>1546</v>
      </c>
      <c r="AL127" s="759"/>
      <c r="AM127" s="759"/>
      <c r="AN127" s="759"/>
      <c r="AO127" s="760"/>
      <c r="AP127" s="835">
        <v>0</v>
      </c>
      <c r="AQ127" s="836"/>
      <c r="AR127" s="836"/>
      <c r="AS127" s="836"/>
      <c r="AT127" s="837"/>
      <c r="AU127" s="56"/>
      <c r="AV127" s="56"/>
      <c r="AW127" s="56"/>
      <c r="AX127" s="845" t="s">
        <v>495</v>
      </c>
      <c r="AY127" s="846"/>
      <c r="AZ127" s="846"/>
      <c r="BA127" s="846"/>
      <c r="BB127" s="846"/>
      <c r="BC127" s="846"/>
      <c r="BD127" s="846"/>
      <c r="BE127" s="847"/>
      <c r="BF127" s="848" t="s">
        <v>230</v>
      </c>
      <c r="BG127" s="846"/>
      <c r="BH127" s="846"/>
      <c r="BI127" s="846"/>
      <c r="BJ127" s="846"/>
      <c r="BK127" s="846"/>
      <c r="BL127" s="847"/>
      <c r="BM127" s="848" t="s">
        <v>421</v>
      </c>
      <c r="BN127" s="846"/>
      <c r="BO127" s="846"/>
      <c r="BP127" s="846"/>
      <c r="BQ127" s="846"/>
      <c r="BR127" s="846"/>
      <c r="BS127" s="847"/>
      <c r="BT127" s="848" t="s">
        <v>412</v>
      </c>
      <c r="BU127" s="846"/>
      <c r="BV127" s="846"/>
      <c r="BW127" s="846"/>
      <c r="BX127" s="846"/>
      <c r="BY127" s="846"/>
      <c r="BZ127" s="849"/>
      <c r="CA127" s="56"/>
      <c r="CB127" s="56"/>
      <c r="CC127" s="56"/>
      <c r="CD127" s="74"/>
      <c r="CE127" s="74"/>
      <c r="CF127" s="74"/>
      <c r="CG127" s="56"/>
      <c r="CH127" s="56"/>
      <c r="CI127" s="56"/>
      <c r="CJ127" s="75"/>
      <c r="CK127" s="828"/>
      <c r="CL127" s="829"/>
      <c r="CM127" s="829"/>
      <c r="CN127" s="829"/>
      <c r="CO127" s="830"/>
      <c r="CP127" s="834" t="s">
        <v>410</v>
      </c>
      <c r="CQ127" s="770"/>
      <c r="CR127" s="770"/>
      <c r="CS127" s="770"/>
      <c r="CT127" s="770"/>
      <c r="CU127" s="770"/>
      <c r="CV127" s="770"/>
      <c r="CW127" s="770"/>
      <c r="CX127" s="770"/>
      <c r="CY127" s="770"/>
      <c r="CZ127" s="770"/>
      <c r="DA127" s="770"/>
      <c r="DB127" s="770"/>
      <c r="DC127" s="770"/>
      <c r="DD127" s="770"/>
      <c r="DE127" s="770"/>
      <c r="DF127" s="771"/>
      <c r="DG127" s="838" t="s">
        <v>192</v>
      </c>
      <c r="DH127" s="839"/>
      <c r="DI127" s="839"/>
      <c r="DJ127" s="839"/>
      <c r="DK127" s="839"/>
      <c r="DL127" s="839" t="s">
        <v>192</v>
      </c>
      <c r="DM127" s="839"/>
      <c r="DN127" s="839"/>
      <c r="DO127" s="839"/>
      <c r="DP127" s="839"/>
      <c r="DQ127" s="839" t="s">
        <v>192</v>
      </c>
      <c r="DR127" s="839"/>
      <c r="DS127" s="839"/>
      <c r="DT127" s="839"/>
      <c r="DU127" s="839"/>
      <c r="DV127" s="840" t="s">
        <v>192</v>
      </c>
      <c r="DW127" s="840"/>
      <c r="DX127" s="840"/>
      <c r="DY127" s="840"/>
      <c r="DZ127" s="841"/>
    </row>
    <row r="128" spans="1:130" s="48" customFormat="1" ht="26.25" customHeight="1" x14ac:dyDescent="0.2">
      <c r="A128" s="798" t="s">
        <v>496</v>
      </c>
      <c r="B128" s="799"/>
      <c r="C128" s="799"/>
      <c r="D128" s="799"/>
      <c r="E128" s="799"/>
      <c r="F128" s="799"/>
      <c r="G128" s="799"/>
      <c r="H128" s="799"/>
      <c r="I128" s="799"/>
      <c r="J128" s="799"/>
      <c r="K128" s="799"/>
      <c r="L128" s="799"/>
      <c r="M128" s="799"/>
      <c r="N128" s="799"/>
      <c r="O128" s="799"/>
      <c r="P128" s="799"/>
      <c r="Q128" s="799"/>
      <c r="R128" s="799"/>
      <c r="S128" s="799"/>
      <c r="T128" s="799"/>
      <c r="U128" s="799"/>
      <c r="V128" s="799"/>
      <c r="W128" s="800" t="s">
        <v>8</v>
      </c>
      <c r="X128" s="800"/>
      <c r="Y128" s="800"/>
      <c r="Z128" s="801"/>
      <c r="AA128" s="802">
        <v>591119</v>
      </c>
      <c r="AB128" s="803"/>
      <c r="AC128" s="803"/>
      <c r="AD128" s="803"/>
      <c r="AE128" s="804"/>
      <c r="AF128" s="805">
        <v>620388</v>
      </c>
      <c r="AG128" s="803"/>
      <c r="AH128" s="803"/>
      <c r="AI128" s="803"/>
      <c r="AJ128" s="804"/>
      <c r="AK128" s="805">
        <v>698265</v>
      </c>
      <c r="AL128" s="803"/>
      <c r="AM128" s="803"/>
      <c r="AN128" s="803"/>
      <c r="AO128" s="804"/>
      <c r="AP128" s="806"/>
      <c r="AQ128" s="807"/>
      <c r="AR128" s="807"/>
      <c r="AS128" s="807"/>
      <c r="AT128" s="808"/>
      <c r="AU128" s="56"/>
      <c r="AV128" s="56"/>
      <c r="AW128" s="56"/>
      <c r="AX128" s="809" t="s">
        <v>305</v>
      </c>
      <c r="AY128" s="810"/>
      <c r="AZ128" s="810"/>
      <c r="BA128" s="810"/>
      <c r="BB128" s="810"/>
      <c r="BC128" s="810"/>
      <c r="BD128" s="810"/>
      <c r="BE128" s="811"/>
      <c r="BF128" s="812" t="s">
        <v>192</v>
      </c>
      <c r="BG128" s="813"/>
      <c r="BH128" s="813"/>
      <c r="BI128" s="813"/>
      <c r="BJ128" s="813"/>
      <c r="BK128" s="813"/>
      <c r="BL128" s="814"/>
      <c r="BM128" s="812">
        <v>11.52</v>
      </c>
      <c r="BN128" s="813"/>
      <c r="BO128" s="813"/>
      <c r="BP128" s="813"/>
      <c r="BQ128" s="813"/>
      <c r="BR128" s="813"/>
      <c r="BS128" s="814"/>
      <c r="BT128" s="812">
        <v>20</v>
      </c>
      <c r="BU128" s="813"/>
      <c r="BV128" s="813"/>
      <c r="BW128" s="813"/>
      <c r="BX128" s="813"/>
      <c r="BY128" s="813"/>
      <c r="BZ128" s="815"/>
      <c r="CA128" s="74"/>
      <c r="CB128" s="74"/>
      <c r="CC128" s="74"/>
      <c r="CD128" s="74"/>
      <c r="CE128" s="74"/>
      <c r="CF128" s="74"/>
      <c r="CG128" s="56"/>
      <c r="CH128" s="56"/>
      <c r="CI128" s="56"/>
      <c r="CJ128" s="75"/>
      <c r="CK128" s="831"/>
      <c r="CL128" s="832"/>
      <c r="CM128" s="832"/>
      <c r="CN128" s="832"/>
      <c r="CO128" s="833"/>
      <c r="CP128" s="816" t="s">
        <v>399</v>
      </c>
      <c r="CQ128" s="790"/>
      <c r="CR128" s="790"/>
      <c r="CS128" s="790"/>
      <c r="CT128" s="790"/>
      <c r="CU128" s="790"/>
      <c r="CV128" s="790"/>
      <c r="CW128" s="790"/>
      <c r="CX128" s="790"/>
      <c r="CY128" s="790"/>
      <c r="CZ128" s="790"/>
      <c r="DA128" s="790"/>
      <c r="DB128" s="790"/>
      <c r="DC128" s="790"/>
      <c r="DD128" s="790"/>
      <c r="DE128" s="790"/>
      <c r="DF128" s="791"/>
      <c r="DG128" s="817">
        <v>13721</v>
      </c>
      <c r="DH128" s="818"/>
      <c r="DI128" s="818"/>
      <c r="DJ128" s="818"/>
      <c r="DK128" s="818"/>
      <c r="DL128" s="818">
        <v>17043</v>
      </c>
      <c r="DM128" s="818"/>
      <c r="DN128" s="818"/>
      <c r="DO128" s="818"/>
      <c r="DP128" s="818"/>
      <c r="DQ128" s="818">
        <v>20875</v>
      </c>
      <c r="DR128" s="818"/>
      <c r="DS128" s="818"/>
      <c r="DT128" s="818"/>
      <c r="DU128" s="818"/>
      <c r="DV128" s="819">
        <v>0.1</v>
      </c>
      <c r="DW128" s="819"/>
      <c r="DX128" s="819"/>
      <c r="DY128" s="819"/>
      <c r="DZ128" s="820"/>
    </row>
    <row r="129" spans="1:131" s="48" customFormat="1" ht="26.25" customHeight="1" x14ac:dyDescent="0.2">
      <c r="A129" s="753" t="s">
        <v>164</v>
      </c>
      <c r="B129" s="754"/>
      <c r="C129" s="754"/>
      <c r="D129" s="754"/>
      <c r="E129" s="754"/>
      <c r="F129" s="754"/>
      <c r="G129" s="754"/>
      <c r="H129" s="754"/>
      <c r="I129" s="754"/>
      <c r="J129" s="754"/>
      <c r="K129" s="754"/>
      <c r="L129" s="754"/>
      <c r="M129" s="754"/>
      <c r="N129" s="754"/>
      <c r="O129" s="754"/>
      <c r="P129" s="754"/>
      <c r="Q129" s="754"/>
      <c r="R129" s="754"/>
      <c r="S129" s="754"/>
      <c r="T129" s="754"/>
      <c r="U129" s="754"/>
      <c r="V129" s="754"/>
      <c r="W129" s="755" t="s">
        <v>231</v>
      </c>
      <c r="X129" s="756"/>
      <c r="Y129" s="756"/>
      <c r="Z129" s="757"/>
      <c r="AA129" s="758">
        <v>37395711</v>
      </c>
      <c r="AB129" s="759"/>
      <c r="AC129" s="759"/>
      <c r="AD129" s="759"/>
      <c r="AE129" s="760"/>
      <c r="AF129" s="761">
        <v>37367350</v>
      </c>
      <c r="AG129" s="759"/>
      <c r="AH129" s="759"/>
      <c r="AI129" s="759"/>
      <c r="AJ129" s="760"/>
      <c r="AK129" s="761">
        <v>37731953</v>
      </c>
      <c r="AL129" s="759"/>
      <c r="AM129" s="759"/>
      <c r="AN129" s="759"/>
      <c r="AO129" s="760"/>
      <c r="AP129" s="762"/>
      <c r="AQ129" s="763"/>
      <c r="AR129" s="763"/>
      <c r="AS129" s="763"/>
      <c r="AT129" s="764"/>
      <c r="AU129" s="67"/>
      <c r="AV129" s="67"/>
      <c r="AW129" s="67"/>
      <c r="AX129" s="772" t="s">
        <v>119</v>
      </c>
      <c r="AY129" s="770"/>
      <c r="AZ129" s="770"/>
      <c r="BA129" s="770"/>
      <c r="BB129" s="770"/>
      <c r="BC129" s="770"/>
      <c r="BD129" s="770"/>
      <c r="BE129" s="771"/>
      <c r="BF129" s="821" t="s">
        <v>192</v>
      </c>
      <c r="BG129" s="822"/>
      <c r="BH129" s="822"/>
      <c r="BI129" s="822"/>
      <c r="BJ129" s="822"/>
      <c r="BK129" s="822"/>
      <c r="BL129" s="823"/>
      <c r="BM129" s="821">
        <v>16.52</v>
      </c>
      <c r="BN129" s="822"/>
      <c r="BO129" s="822"/>
      <c r="BP129" s="822"/>
      <c r="BQ129" s="822"/>
      <c r="BR129" s="822"/>
      <c r="BS129" s="823"/>
      <c r="BT129" s="821">
        <v>30</v>
      </c>
      <c r="BU129" s="822"/>
      <c r="BV129" s="822"/>
      <c r="BW129" s="822"/>
      <c r="BX129" s="822"/>
      <c r="BY129" s="822"/>
      <c r="BZ129" s="824"/>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753" t="s">
        <v>147</v>
      </c>
      <c r="B130" s="754"/>
      <c r="C130" s="754"/>
      <c r="D130" s="754"/>
      <c r="E130" s="754"/>
      <c r="F130" s="754"/>
      <c r="G130" s="754"/>
      <c r="H130" s="754"/>
      <c r="I130" s="754"/>
      <c r="J130" s="754"/>
      <c r="K130" s="754"/>
      <c r="L130" s="754"/>
      <c r="M130" s="754"/>
      <c r="N130" s="754"/>
      <c r="O130" s="754"/>
      <c r="P130" s="754"/>
      <c r="Q130" s="754"/>
      <c r="R130" s="754"/>
      <c r="S130" s="754"/>
      <c r="T130" s="754"/>
      <c r="U130" s="754"/>
      <c r="V130" s="754"/>
      <c r="W130" s="755" t="s">
        <v>497</v>
      </c>
      <c r="X130" s="756"/>
      <c r="Y130" s="756"/>
      <c r="Z130" s="757"/>
      <c r="AA130" s="758">
        <v>7165086</v>
      </c>
      <c r="AB130" s="759"/>
      <c r="AC130" s="759"/>
      <c r="AD130" s="759"/>
      <c r="AE130" s="760"/>
      <c r="AF130" s="761">
        <v>6808390</v>
      </c>
      <c r="AG130" s="759"/>
      <c r="AH130" s="759"/>
      <c r="AI130" s="759"/>
      <c r="AJ130" s="760"/>
      <c r="AK130" s="761">
        <v>6662687</v>
      </c>
      <c r="AL130" s="759"/>
      <c r="AM130" s="759"/>
      <c r="AN130" s="759"/>
      <c r="AO130" s="760"/>
      <c r="AP130" s="762"/>
      <c r="AQ130" s="763"/>
      <c r="AR130" s="763"/>
      <c r="AS130" s="763"/>
      <c r="AT130" s="764"/>
      <c r="AU130" s="67"/>
      <c r="AV130" s="67"/>
      <c r="AW130" s="67"/>
      <c r="AX130" s="772" t="s">
        <v>434</v>
      </c>
      <c r="AY130" s="770"/>
      <c r="AZ130" s="770"/>
      <c r="BA130" s="770"/>
      <c r="BB130" s="770"/>
      <c r="BC130" s="770"/>
      <c r="BD130" s="770"/>
      <c r="BE130" s="771"/>
      <c r="BF130" s="773">
        <v>7.9</v>
      </c>
      <c r="BG130" s="774"/>
      <c r="BH130" s="774"/>
      <c r="BI130" s="774"/>
      <c r="BJ130" s="774"/>
      <c r="BK130" s="774"/>
      <c r="BL130" s="775"/>
      <c r="BM130" s="773">
        <v>25</v>
      </c>
      <c r="BN130" s="774"/>
      <c r="BO130" s="774"/>
      <c r="BP130" s="774"/>
      <c r="BQ130" s="774"/>
      <c r="BR130" s="774"/>
      <c r="BS130" s="775"/>
      <c r="BT130" s="773">
        <v>35</v>
      </c>
      <c r="BU130" s="774"/>
      <c r="BV130" s="774"/>
      <c r="BW130" s="774"/>
      <c r="BX130" s="774"/>
      <c r="BY130" s="774"/>
      <c r="BZ130" s="776"/>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777"/>
      <c r="B131" s="778"/>
      <c r="C131" s="778"/>
      <c r="D131" s="778"/>
      <c r="E131" s="778"/>
      <c r="F131" s="778"/>
      <c r="G131" s="778"/>
      <c r="H131" s="778"/>
      <c r="I131" s="778"/>
      <c r="J131" s="778"/>
      <c r="K131" s="778"/>
      <c r="L131" s="778"/>
      <c r="M131" s="778"/>
      <c r="N131" s="778"/>
      <c r="O131" s="778"/>
      <c r="P131" s="778"/>
      <c r="Q131" s="778"/>
      <c r="R131" s="778"/>
      <c r="S131" s="778"/>
      <c r="T131" s="778"/>
      <c r="U131" s="778"/>
      <c r="V131" s="778"/>
      <c r="W131" s="779" t="s">
        <v>167</v>
      </c>
      <c r="X131" s="780"/>
      <c r="Y131" s="780"/>
      <c r="Z131" s="781"/>
      <c r="AA131" s="782">
        <v>30230625</v>
      </c>
      <c r="AB131" s="783"/>
      <c r="AC131" s="783"/>
      <c r="AD131" s="783"/>
      <c r="AE131" s="784"/>
      <c r="AF131" s="785">
        <v>30558960</v>
      </c>
      <c r="AG131" s="783"/>
      <c r="AH131" s="783"/>
      <c r="AI131" s="783"/>
      <c r="AJ131" s="784"/>
      <c r="AK131" s="785">
        <v>31069266</v>
      </c>
      <c r="AL131" s="783"/>
      <c r="AM131" s="783"/>
      <c r="AN131" s="783"/>
      <c r="AO131" s="784"/>
      <c r="AP131" s="786"/>
      <c r="AQ131" s="787"/>
      <c r="AR131" s="787"/>
      <c r="AS131" s="787"/>
      <c r="AT131" s="788"/>
      <c r="AU131" s="67"/>
      <c r="AV131" s="67"/>
      <c r="AW131" s="67"/>
      <c r="AX131" s="789" t="s">
        <v>61</v>
      </c>
      <c r="AY131" s="790"/>
      <c r="AZ131" s="790"/>
      <c r="BA131" s="790"/>
      <c r="BB131" s="790"/>
      <c r="BC131" s="790"/>
      <c r="BD131" s="790"/>
      <c r="BE131" s="791"/>
      <c r="BF131" s="792">
        <v>79.3</v>
      </c>
      <c r="BG131" s="793"/>
      <c r="BH131" s="793"/>
      <c r="BI131" s="793"/>
      <c r="BJ131" s="793"/>
      <c r="BK131" s="793"/>
      <c r="BL131" s="794"/>
      <c r="BM131" s="792">
        <v>350</v>
      </c>
      <c r="BN131" s="793"/>
      <c r="BO131" s="793"/>
      <c r="BP131" s="793"/>
      <c r="BQ131" s="793"/>
      <c r="BR131" s="793"/>
      <c r="BS131" s="794"/>
      <c r="BT131" s="795"/>
      <c r="BU131" s="796"/>
      <c r="BV131" s="796"/>
      <c r="BW131" s="796"/>
      <c r="BX131" s="796"/>
      <c r="BY131" s="796"/>
      <c r="BZ131" s="797"/>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743" t="s">
        <v>29</v>
      </c>
      <c r="B132" s="744"/>
      <c r="C132" s="744"/>
      <c r="D132" s="744"/>
      <c r="E132" s="744"/>
      <c r="F132" s="744"/>
      <c r="G132" s="744"/>
      <c r="H132" s="744"/>
      <c r="I132" s="744"/>
      <c r="J132" s="744"/>
      <c r="K132" s="744"/>
      <c r="L132" s="744"/>
      <c r="M132" s="744"/>
      <c r="N132" s="744"/>
      <c r="O132" s="744"/>
      <c r="P132" s="744"/>
      <c r="Q132" s="744"/>
      <c r="R132" s="744"/>
      <c r="S132" s="744"/>
      <c r="T132" s="744"/>
      <c r="U132" s="744"/>
      <c r="V132" s="718" t="s">
        <v>498</v>
      </c>
      <c r="W132" s="718"/>
      <c r="X132" s="718"/>
      <c r="Y132" s="718"/>
      <c r="Z132" s="719"/>
      <c r="AA132" s="720">
        <v>7.2712654800000003</v>
      </c>
      <c r="AB132" s="721"/>
      <c r="AC132" s="721"/>
      <c r="AD132" s="721"/>
      <c r="AE132" s="722"/>
      <c r="AF132" s="723">
        <v>8.3044940010000001</v>
      </c>
      <c r="AG132" s="721"/>
      <c r="AH132" s="721"/>
      <c r="AI132" s="721"/>
      <c r="AJ132" s="722"/>
      <c r="AK132" s="723">
        <v>8.3837577620000001</v>
      </c>
      <c r="AL132" s="721"/>
      <c r="AM132" s="721"/>
      <c r="AN132" s="721"/>
      <c r="AO132" s="722"/>
      <c r="AP132" s="724"/>
      <c r="AQ132" s="725"/>
      <c r="AR132" s="725"/>
      <c r="AS132" s="725"/>
      <c r="AT132" s="726"/>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745"/>
      <c r="B133" s="746"/>
      <c r="C133" s="746"/>
      <c r="D133" s="746"/>
      <c r="E133" s="746"/>
      <c r="F133" s="746"/>
      <c r="G133" s="746"/>
      <c r="H133" s="746"/>
      <c r="I133" s="746"/>
      <c r="J133" s="746"/>
      <c r="K133" s="746"/>
      <c r="L133" s="746"/>
      <c r="M133" s="746"/>
      <c r="N133" s="746"/>
      <c r="O133" s="746"/>
      <c r="P133" s="746"/>
      <c r="Q133" s="746"/>
      <c r="R133" s="746"/>
      <c r="S133" s="746"/>
      <c r="T133" s="746"/>
      <c r="U133" s="746"/>
      <c r="V133" s="727" t="s">
        <v>86</v>
      </c>
      <c r="W133" s="727"/>
      <c r="X133" s="727"/>
      <c r="Y133" s="727"/>
      <c r="Z133" s="728"/>
      <c r="AA133" s="729">
        <v>6.8</v>
      </c>
      <c r="AB133" s="730"/>
      <c r="AC133" s="730"/>
      <c r="AD133" s="730"/>
      <c r="AE133" s="731"/>
      <c r="AF133" s="729">
        <v>7.3</v>
      </c>
      <c r="AG133" s="730"/>
      <c r="AH133" s="730"/>
      <c r="AI133" s="730"/>
      <c r="AJ133" s="731"/>
      <c r="AK133" s="729">
        <v>7.9</v>
      </c>
      <c r="AL133" s="730"/>
      <c r="AM133" s="730"/>
      <c r="AN133" s="730"/>
      <c r="AO133" s="731"/>
      <c r="AP133" s="732"/>
      <c r="AQ133" s="733"/>
      <c r="AR133" s="733"/>
      <c r="AS133" s="733"/>
      <c r="AT133" s="734"/>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B5OIeSUVxnvw6Q+9sl7deHILeIS/doti0vjp+s+r6y/lirXqOK+ORG6SNADcTZts4x/NJsQ4KFXetuzrNRz9Hg==" saltValue="8d3lPSBCrDrdzPSvHmn59Q=="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Q68:DU68"/>
    <mergeCell ref="DV68:DZ68"/>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CM68:CQ68"/>
    <mergeCell ref="CR68:CV68"/>
    <mergeCell ref="CW68:DA68"/>
    <mergeCell ref="DB68:DF68"/>
    <mergeCell ref="DG68:DK68"/>
    <mergeCell ref="DL68:DP68"/>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B69:P69"/>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s>
  <phoneticPr fontId="5"/>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77" customWidth="1"/>
    <col min="121" max="121" width="0" style="78" hidden="1" customWidth="1"/>
    <col min="122" max="122" width="9" style="78" hidden="1" customWidth="1"/>
    <col min="123" max="16384" width="9" style="78" hidden="1"/>
  </cols>
  <sheetData>
    <row r="1" spans="1:120" ht="13"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78"/>
    </row>
    <row r="17" spans="119:120" ht="13" x14ac:dyDescent="0.2">
      <c r="DP17" s="78"/>
    </row>
    <row r="18" spans="119:120" ht="13" x14ac:dyDescent="0.2"/>
    <row r="19" spans="119:120" ht="13" x14ac:dyDescent="0.2"/>
    <row r="20" spans="119:120" ht="13" x14ac:dyDescent="0.2">
      <c r="DO20" s="78"/>
      <c r="DP20" s="78"/>
    </row>
    <row r="21" spans="119:120" ht="13" x14ac:dyDescent="0.2">
      <c r="DP21" s="78"/>
    </row>
    <row r="22" spans="119:120" ht="13" x14ac:dyDescent="0.2"/>
    <row r="23" spans="119:120" ht="13" x14ac:dyDescent="0.2">
      <c r="DO23" s="78"/>
      <c r="DP23" s="78"/>
    </row>
    <row r="24" spans="119:120" ht="13" x14ac:dyDescent="0.2">
      <c r="DP24" s="78"/>
    </row>
    <row r="25" spans="119:120" ht="13" x14ac:dyDescent="0.2">
      <c r="DP25" s="78"/>
    </row>
    <row r="26" spans="119:120" ht="13" x14ac:dyDescent="0.2">
      <c r="DO26" s="78"/>
      <c r="DP26" s="78"/>
    </row>
    <row r="27" spans="119:120" ht="13" x14ac:dyDescent="0.2"/>
    <row r="28" spans="119:120" ht="13" x14ac:dyDescent="0.2">
      <c r="DO28" s="78"/>
      <c r="DP28" s="78"/>
    </row>
    <row r="29" spans="119:120" ht="13" x14ac:dyDescent="0.2">
      <c r="DP29" s="78"/>
    </row>
    <row r="30" spans="119:120" ht="13" x14ac:dyDescent="0.2"/>
    <row r="31" spans="119:120" ht="13" x14ac:dyDescent="0.2">
      <c r="DO31" s="78"/>
      <c r="DP31" s="78"/>
    </row>
    <row r="32" spans="119:120" ht="13" x14ac:dyDescent="0.2"/>
    <row r="33" spans="98:120" ht="13" x14ac:dyDescent="0.2">
      <c r="DO33" s="78"/>
      <c r="DP33" s="78"/>
    </row>
    <row r="34" spans="98:120" ht="13" x14ac:dyDescent="0.2">
      <c r="DM34" s="78"/>
    </row>
    <row r="35" spans="98:120" ht="13" x14ac:dyDescent="0.2">
      <c r="CT35" s="78"/>
      <c r="CU35" s="78"/>
      <c r="CV35" s="78"/>
      <c r="CY35" s="78"/>
      <c r="CZ35" s="78"/>
      <c r="DA35" s="78"/>
      <c r="DD35" s="78"/>
      <c r="DE35" s="78"/>
      <c r="DF35" s="78"/>
      <c r="DI35" s="78"/>
      <c r="DJ35" s="78"/>
      <c r="DK35" s="78"/>
      <c r="DM35" s="78"/>
      <c r="DN35" s="78"/>
      <c r="DO35" s="78"/>
      <c r="DP35" s="78"/>
    </row>
    <row r="36" spans="98:120" ht="13" x14ac:dyDescent="0.2"/>
    <row r="37" spans="98:120" ht="13" x14ac:dyDescent="0.2">
      <c r="CW37" s="78"/>
      <c r="DB37" s="78"/>
      <c r="DG37" s="78"/>
      <c r="DL37" s="78"/>
      <c r="DP37" s="78"/>
    </row>
    <row r="38" spans="98:120" ht="13" x14ac:dyDescent="0.2">
      <c r="CT38" s="78"/>
      <c r="CU38" s="78"/>
      <c r="CV38" s="78"/>
      <c r="CW38" s="78"/>
      <c r="CY38" s="78"/>
      <c r="CZ38" s="78"/>
      <c r="DA38" s="78"/>
      <c r="DB38" s="78"/>
      <c r="DD38" s="78"/>
      <c r="DE38" s="78"/>
      <c r="DF38" s="78"/>
      <c r="DG38" s="78"/>
      <c r="DI38" s="78"/>
      <c r="DJ38" s="78"/>
      <c r="DK38" s="78"/>
      <c r="DL38" s="78"/>
      <c r="DN38" s="78"/>
      <c r="DO38" s="78"/>
      <c r="DP38" s="78"/>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78"/>
      <c r="DO49" s="78"/>
      <c r="DP49" s="78"/>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78"/>
      <c r="CS63" s="78"/>
      <c r="CX63" s="78"/>
      <c r="DC63" s="78"/>
      <c r="DH63" s="78"/>
    </row>
    <row r="64" spans="22:120" ht="13" x14ac:dyDescent="0.2">
      <c r="V64" s="78"/>
    </row>
    <row r="65" spans="15:120" ht="13"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 x14ac:dyDescent="0.2">
      <c r="Q66" s="78"/>
      <c r="S66" s="78"/>
      <c r="U66" s="78"/>
      <c r="DM66" s="78"/>
    </row>
    <row r="67" spans="15:120" ht="13"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 x14ac:dyDescent="0.2"/>
    <row r="69" spans="15:120" ht="13" x14ac:dyDescent="0.2"/>
    <row r="70" spans="15:120" ht="13" x14ac:dyDescent="0.2"/>
    <row r="71" spans="15:120" ht="13" x14ac:dyDescent="0.2"/>
    <row r="72" spans="15:120" ht="13" x14ac:dyDescent="0.2">
      <c r="DP72" s="78"/>
    </row>
    <row r="73" spans="15:120" ht="13" x14ac:dyDescent="0.2">
      <c r="DP73" s="78"/>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78"/>
      <c r="CX96" s="78"/>
      <c r="DC96" s="78"/>
      <c r="DH96" s="78"/>
    </row>
    <row r="97" spans="24:120" ht="13" x14ac:dyDescent="0.2">
      <c r="CS97" s="78"/>
      <c r="CX97" s="78"/>
      <c r="DC97" s="78"/>
      <c r="DH97" s="78"/>
      <c r="DP97" s="77" t="s">
        <v>103</v>
      </c>
    </row>
    <row r="98" spans="24:120" ht="13" hidden="1" x14ac:dyDescent="0.2">
      <c r="CS98" s="78"/>
      <c r="CX98" s="78"/>
      <c r="DC98" s="78"/>
      <c r="DH98" s="78"/>
    </row>
    <row r="99" spans="24:120" ht="13"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 hidden="1" x14ac:dyDescent="0.2">
      <c r="CT103" s="78"/>
      <c r="CV103" s="78"/>
      <c r="CW103" s="78"/>
      <c r="CY103" s="78"/>
      <c r="DA103" s="78"/>
      <c r="DB103" s="78"/>
      <c r="DD103" s="78"/>
      <c r="DF103" s="78"/>
      <c r="DG103" s="78"/>
      <c r="DI103" s="78"/>
      <c r="DK103" s="78"/>
      <c r="DL103" s="78"/>
      <c r="DM103" s="78"/>
      <c r="DN103" s="78"/>
      <c r="DO103" s="78"/>
      <c r="DP103" s="78"/>
    </row>
    <row r="104" spans="24:120" ht="13"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27c02vas5EWRY1HYRU2r/Nv+zsDeJG937vHj0sUeRRvKz9t9jHVtJs2L4FjQAgxLKX7yrqvtAlQh17j5wwaVmQ==" saltValue="acvweYXEQN1SzS03z4WmEA==" spinCount="100000" sheet="1" objects="1" scenarios="1"/>
  <phoneticPr fontId="5"/>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rvIKBFtJ0D6Np+qD1g6JvO2M68F/k6I3pW7nPdPCvg2DqA/A4B6ItDN7DSex30a5Nzd68lQ9JzGlJ4pkZ2OUA==" saltValue="wfMiBaJ1YjKxwJ4nGWiuvA==" spinCount="100000" sheet="1" objects="1" scenarios="1"/>
  <phoneticPr fontId="5"/>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46" customWidth="1"/>
    <col min="37" max="44" width="17" style="46" customWidth="1"/>
    <col min="45" max="45" width="6.08984375" style="79" customWidth="1"/>
    <col min="46" max="46" width="3" style="80" customWidth="1"/>
    <col min="47" max="47" width="19.08984375" style="46" hidden="1" customWidth="1"/>
    <col min="48" max="52" width="12.6328125" style="46" hidden="1" customWidth="1"/>
    <col min="53" max="53" width="8.6328125" style="46" hidden="1" customWidth="1"/>
    <col min="54" max="16384" width="8.6328125" style="46" hidden="1"/>
  </cols>
  <sheetData>
    <row r="1" spans="1:46" ht="13" x14ac:dyDescent="0.2">
      <c r="AS1" s="90"/>
      <c r="AT1" s="90"/>
    </row>
    <row r="2" spans="1:46" ht="13" x14ac:dyDescent="0.2">
      <c r="AS2" s="90"/>
      <c r="AT2" s="90"/>
    </row>
    <row r="3" spans="1:46" ht="13" x14ac:dyDescent="0.2">
      <c r="AS3" s="90"/>
      <c r="AT3" s="90"/>
    </row>
    <row r="4" spans="1:46" ht="13" x14ac:dyDescent="0.2">
      <c r="AS4" s="90"/>
      <c r="AT4" s="90"/>
    </row>
    <row r="5" spans="1:46" ht="16.5" x14ac:dyDescent="0.2">
      <c r="A5" s="82" t="s">
        <v>499</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1"/>
    </row>
    <row r="6" spans="1:46" ht="13"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1" t="s">
        <v>328</v>
      </c>
      <c r="AL6" s="91"/>
      <c r="AM6" s="91"/>
      <c r="AN6" s="9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3"/>
      <c r="AL7" s="100"/>
      <c r="AM7" s="100"/>
      <c r="AN7" s="110"/>
      <c r="AO7" s="1030" t="s">
        <v>90</v>
      </c>
      <c r="AP7" s="127"/>
      <c r="AQ7" s="138" t="s">
        <v>500</v>
      </c>
      <c r="AR7" s="152"/>
    </row>
    <row r="8" spans="1:46" ht="13"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4"/>
      <c r="AL8" s="101"/>
      <c r="AM8" s="101"/>
      <c r="AN8" s="111"/>
      <c r="AO8" s="1031"/>
      <c r="AP8" s="128" t="s">
        <v>501</v>
      </c>
      <c r="AQ8" s="139" t="s">
        <v>502</v>
      </c>
      <c r="AR8" s="153" t="s">
        <v>503</v>
      </c>
    </row>
    <row r="9" spans="1:46" ht="13"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41" t="s">
        <v>504</v>
      </c>
      <c r="AL9" s="1042"/>
      <c r="AM9" s="1042"/>
      <c r="AN9" s="1043"/>
      <c r="AO9" s="117">
        <v>9545988</v>
      </c>
      <c r="AP9" s="117">
        <v>78223</v>
      </c>
      <c r="AQ9" s="140">
        <v>74190</v>
      </c>
      <c r="AR9" s="154">
        <v>5.4</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41" t="s">
        <v>199</v>
      </c>
      <c r="AL10" s="1042"/>
      <c r="AM10" s="1042"/>
      <c r="AN10" s="1043"/>
      <c r="AO10" s="118">
        <v>2052335</v>
      </c>
      <c r="AP10" s="118">
        <v>16818</v>
      </c>
      <c r="AQ10" s="141">
        <v>4494</v>
      </c>
      <c r="AR10" s="155">
        <v>274.2</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41" t="s">
        <v>397</v>
      </c>
      <c r="AL11" s="1042"/>
      <c r="AM11" s="1042"/>
      <c r="AN11" s="1043"/>
      <c r="AO11" s="118">
        <v>463083</v>
      </c>
      <c r="AP11" s="118">
        <v>3795</v>
      </c>
      <c r="AQ11" s="141">
        <v>2274</v>
      </c>
      <c r="AR11" s="155">
        <v>66.900000000000006</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41" t="s">
        <v>228</v>
      </c>
      <c r="AL12" s="1042"/>
      <c r="AM12" s="1042"/>
      <c r="AN12" s="1043"/>
      <c r="AO12" s="118" t="s">
        <v>192</v>
      </c>
      <c r="AP12" s="118" t="s">
        <v>192</v>
      </c>
      <c r="AQ12" s="141">
        <v>23</v>
      </c>
      <c r="AR12" s="155" t="s">
        <v>192</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41" t="s">
        <v>505</v>
      </c>
      <c r="AL13" s="1042"/>
      <c r="AM13" s="1042"/>
      <c r="AN13" s="1043"/>
      <c r="AO13" s="118">
        <v>180312</v>
      </c>
      <c r="AP13" s="118">
        <v>1478</v>
      </c>
      <c r="AQ13" s="141">
        <v>2538</v>
      </c>
      <c r="AR13" s="155">
        <v>-41.8</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41" t="s">
        <v>506</v>
      </c>
      <c r="AL14" s="1042"/>
      <c r="AM14" s="1042"/>
      <c r="AN14" s="1043"/>
      <c r="AO14" s="118">
        <v>181893</v>
      </c>
      <c r="AP14" s="118">
        <v>1490</v>
      </c>
      <c r="AQ14" s="141">
        <v>2009</v>
      </c>
      <c r="AR14" s="155">
        <v>-25.8</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44" t="s">
        <v>309</v>
      </c>
      <c r="AL15" s="1045"/>
      <c r="AM15" s="1045"/>
      <c r="AN15" s="1046"/>
      <c r="AO15" s="118">
        <v>-527568</v>
      </c>
      <c r="AP15" s="118">
        <v>-4323</v>
      </c>
      <c r="AQ15" s="141">
        <v>-4396</v>
      </c>
      <c r="AR15" s="155">
        <v>-1.7</v>
      </c>
    </row>
    <row r="16" spans="1:46" ht="13"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44" t="s">
        <v>266</v>
      </c>
      <c r="AL16" s="1045"/>
      <c r="AM16" s="1045"/>
      <c r="AN16" s="1046"/>
      <c r="AO16" s="118">
        <v>11896043</v>
      </c>
      <c r="AP16" s="118">
        <v>97481</v>
      </c>
      <c r="AQ16" s="141">
        <v>81133</v>
      </c>
      <c r="AR16" s="155">
        <v>20.100000000000001</v>
      </c>
    </row>
    <row r="17" spans="1:46" ht="13"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2"/>
      <c r="AR18" s="132"/>
    </row>
    <row r="19" spans="1:46" ht="13"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179</v>
      </c>
      <c r="AL19" s="90"/>
      <c r="AM19" s="90"/>
      <c r="AN19" s="90"/>
      <c r="AO19" s="90"/>
      <c r="AP19" s="90"/>
      <c r="AQ19" s="90"/>
      <c r="AR19" s="90"/>
    </row>
    <row r="20" spans="1:46" ht="13"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5"/>
      <c r="AL20" s="102"/>
      <c r="AM20" s="102"/>
      <c r="AN20" s="112"/>
      <c r="AO20" s="119" t="s">
        <v>508</v>
      </c>
      <c r="AP20" s="129" t="s">
        <v>333</v>
      </c>
      <c r="AQ20" s="142" t="s">
        <v>39</v>
      </c>
      <c r="AR20" s="156"/>
    </row>
    <row r="21" spans="1:46" s="81" customFormat="1" ht="13" x14ac:dyDescent="0.2">
      <c r="A21" s="83"/>
      <c r="B21" s="91"/>
      <c r="C21" s="91"/>
      <c r="D21" s="91"/>
      <c r="E21" s="91"/>
      <c r="F21" s="91"/>
      <c r="G21" s="91"/>
      <c r="H21" s="91"/>
      <c r="I21" s="91"/>
      <c r="J21" s="91"/>
      <c r="K21" s="91"/>
      <c r="L21" s="91"/>
      <c r="M21" s="91"/>
      <c r="N21" s="91"/>
      <c r="O21" s="91"/>
      <c r="P21" s="91"/>
      <c r="Q21" s="91"/>
      <c r="R21" s="91"/>
      <c r="S21" s="91"/>
      <c r="T21" s="91"/>
      <c r="U21" s="91"/>
      <c r="V21" s="91"/>
      <c r="W21" s="91"/>
      <c r="X21" s="91"/>
      <c r="Y21" s="91"/>
      <c r="Z21" s="91"/>
      <c r="AA21" s="91"/>
      <c r="AB21" s="91"/>
      <c r="AC21" s="91"/>
      <c r="AD21" s="91"/>
      <c r="AE21" s="91"/>
      <c r="AF21" s="91"/>
      <c r="AG21" s="91"/>
      <c r="AH21" s="91"/>
      <c r="AI21" s="91"/>
      <c r="AJ21" s="91"/>
      <c r="AK21" s="1047" t="s">
        <v>509</v>
      </c>
      <c r="AL21" s="1048"/>
      <c r="AM21" s="1048"/>
      <c r="AN21" s="1049"/>
      <c r="AO21" s="120">
        <v>7.53</v>
      </c>
      <c r="AP21" s="130">
        <v>7.09</v>
      </c>
      <c r="AQ21" s="143">
        <v>0.44</v>
      </c>
      <c r="AR21" s="91"/>
      <c r="AS21" s="162"/>
      <c r="AT21" s="83"/>
    </row>
    <row r="22" spans="1:46" s="81" customFormat="1" ht="13" x14ac:dyDescent="0.2">
      <c r="A22" s="83"/>
      <c r="B22" s="91"/>
      <c r="C22" s="91"/>
      <c r="D22" s="91"/>
      <c r="E22" s="91"/>
      <c r="F22" s="91"/>
      <c r="G22" s="91"/>
      <c r="H22" s="91"/>
      <c r="I22" s="91"/>
      <c r="J22" s="91"/>
      <c r="K22" s="91"/>
      <c r="L22" s="91"/>
      <c r="M22" s="91"/>
      <c r="N22" s="91"/>
      <c r="O22" s="91"/>
      <c r="P22" s="91"/>
      <c r="Q22" s="91"/>
      <c r="R22" s="91"/>
      <c r="S22" s="91"/>
      <c r="T22" s="91"/>
      <c r="U22" s="91"/>
      <c r="V22" s="91"/>
      <c r="W22" s="91"/>
      <c r="X22" s="91"/>
      <c r="Y22" s="91"/>
      <c r="Z22" s="91"/>
      <c r="AA22" s="91"/>
      <c r="AB22" s="91"/>
      <c r="AC22" s="91"/>
      <c r="AD22" s="91"/>
      <c r="AE22" s="91"/>
      <c r="AF22" s="91"/>
      <c r="AG22" s="91"/>
      <c r="AH22" s="91"/>
      <c r="AI22" s="91"/>
      <c r="AJ22" s="91"/>
      <c r="AK22" s="1047" t="s">
        <v>510</v>
      </c>
      <c r="AL22" s="1048"/>
      <c r="AM22" s="1048"/>
      <c r="AN22" s="1049"/>
      <c r="AO22" s="121">
        <v>98.2</v>
      </c>
      <c r="AP22" s="131">
        <v>99.1</v>
      </c>
      <c r="AQ22" s="144">
        <v>-0.9</v>
      </c>
      <c r="AR22" s="132"/>
      <c r="AS22" s="162"/>
      <c r="AT22" s="83"/>
    </row>
    <row r="23" spans="1:46" s="81" customFormat="1" ht="13" x14ac:dyDescent="0.2">
      <c r="A23" s="83"/>
      <c r="B23" s="91"/>
      <c r="C23" s="91"/>
      <c r="D23" s="91"/>
      <c r="E23" s="91"/>
      <c r="F23" s="91"/>
      <c r="G23" s="91"/>
      <c r="H23" s="91"/>
      <c r="I23" s="91"/>
      <c r="J23" s="91"/>
      <c r="K23" s="91"/>
      <c r="L23" s="91"/>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132"/>
      <c r="AQ23" s="132"/>
      <c r="AR23" s="132"/>
      <c r="AS23" s="162"/>
      <c r="AT23" s="83"/>
    </row>
    <row r="24" spans="1:46" s="81" customFormat="1" ht="13" x14ac:dyDescent="0.2">
      <c r="A24" s="83"/>
      <c r="B24" s="91"/>
      <c r="C24" s="91"/>
      <c r="D24" s="91"/>
      <c r="E24" s="91"/>
      <c r="F24" s="91"/>
      <c r="G24" s="91"/>
      <c r="H24" s="91"/>
      <c r="I24" s="91"/>
      <c r="J24" s="91"/>
      <c r="K24" s="91"/>
      <c r="L24" s="91"/>
      <c r="M24" s="91"/>
      <c r="N24" s="91"/>
      <c r="O24" s="91"/>
      <c r="P24" s="91"/>
      <c r="Q24" s="91"/>
      <c r="R24" s="91"/>
      <c r="S24" s="91"/>
      <c r="T24" s="91"/>
      <c r="U24" s="91"/>
      <c r="V24" s="91"/>
      <c r="W24" s="91"/>
      <c r="X24" s="91"/>
      <c r="Y24" s="91"/>
      <c r="Z24" s="91"/>
      <c r="AA24" s="91"/>
      <c r="AB24" s="91"/>
      <c r="AC24" s="91"/>
      <c r="AD24" s="91"/>
      <c r="AE24" s="91"/>
      <c r="AF24" s="91"/>
      <c r="AG24" s="91"/>
      <c r="AH24" s="91"/>
      <c r="AI24" s="91"/>
      <c r="AJ24" s="91"/>
      <c r="AK24" s="91"/>
      <c r="AL24" s="91"/>
      <c r="AM24" s="91"/>
      <c r="AN24" s="91"/>
      <c r="AO24" s="91"/>
      <c r="AP24" s="132"/>
      <c r="AQ24" s="132"/>
      <c r="AR24" s="132"/>
      <c r="AS24" s="162"/>
      <c r="AT24" s="83"/>
    </row>
    <row r="25" spans="1:46" s="81" customFormat="1" ht="13" x14ac:dyDescent="0.2">
      <c r="A25" s="84"/>
      <c r="B25" s="92"/>
      <c r="C25" s="92"/>
      <c r="D25" s="92"/>
      <c r="E25" s="92"/>
      <c r="F25" s="92"/>
      <c r="G25" s="92"/>
      <c r="H25" s="92"/>
      <c r="I25" s="92"/>
      <c r="J25" s="92"/>
      <c r="K25" s="92"/>
      <c r="L25" s="92"/>
      <c r="M25" s="92"/>
      <c r="N25" s="92"/>
      <c r="O25" s="92"/>
      <c r="P25" s="92"/>
      <c r="Q25" s="92"/>
      <c r="R25" s="92"/>
      <c r="S25" s="92"/>
      <c r="T25" s="92"/>
      <c r="U25" s="92"/>
      <c r="V25" s="92"/>
      <c r="W25" s="92"/>
      <c r="X25" s="92"/>
      <c r="Y25" s="92"/>
      <c r="Z25" s="92"/>
      <c r="AA25" s="92"/>
      <c r="AB25" s="92"/>
      <c r="AC25" s="92"/>
      <c r="AD25" s="92"/>
      <c r="AE25" s="92"/>
      <c r="AF25" s="92"/>
      <c r="AG25" s="92"/>
      <c r="AH25" s="92"/>
      <c r="AI25" s="92"/>
      <c r="AJ25" s="92"/>
      <c r="AK25" s="92"/>
      <c r="AL25" s="92"/>
      <c r="AM25" s="92"/>
      <c r="AN25" s="92"/>
      <c r="AO25" s="92"/>
      <c r="AP25" s="133"/>
      <c r="AQ25" s="133"/>
      <c r="AR25" s="133"/>
      <c r="AS25" s="163"/>
      <c r="AT25" s="83"/>
    </row>
    <row r="26" spans="1:46" s="81" customFormat="1" ht="13" x14ac:dyDescent="0.2">
      <c r="A26" s="1040" t="s">
        <v>511</v>
      </c>
      <c r="B26" s="1040"/>
      <c r="C26" s="1040"/>
      <c r="D26" s="1040"/>
      <c r="E26" s="1040"/>
      <c r="F26" s="1040"/>
      <c r="G26" s="1040"/>
      <c r="H26" s="1040"/>
      <c r="I26" s="1040"/>
      <c r="J26" s="1040"/>
      <c r="K26" s="1040"/>
      <c r="L26" s="1040"/>
      <c r="M26" s="1040"/>
      <c r="N26" s="1040"/>
      <c r="O26" s="1040"/>
      <c r="P26" s="1040"/>
      <c r="Q26" s="1040"/>
      <c r="R26" s="1040"/>
      <c r="S26" s="1040"/>
      <c r="T26" s="1040"/>
      <c r="U26" s="1040"/>
      <c r="V26" s="1040"/>
      <c r="W26" s="1040"/>
      <c r="X26" s="1040"/>
      <c r="Y26" s="1040"/>
      <c r="Z26" s="1040"/>
      <c r="AA26" s="1040"/>
      <c r="AB26" s="1040"/>
      <c r="AC26" s="1040"/>
      <c r="AD26" s="1040"/>
      <c r="AE26" s="1040"/>
      <c r="AF26" s="1040"/>
      <c r="AG26" s="1040"/>
      <c r="AH26" s="1040"/>
      <c r="AI26" s="1040"/>
      <c r="AJ26" s="1040"/>
      <c r="AK26" s="1040"/>
      <c r="AL26" s="1040"/>
      <c r="AM26" s="1040"/>
      <c r="AN26" s="1040"/>
      <c r="AO26" s="1040"/>
      <c r="AP26" s="1040"/>
      <c r="AQ26" s="1040"/>
      <c r="AR26" s="1040"/>
      <c r="AS26" s="1040"/>
      <c r="AT26" s="91"/>
    </row>
    <row r="27" spans="1:46" ht="13" x14ac:dyDescent="0.2">
      <c r="A27" s="85"/>
      <c r="AO27" s="90"/>
      <c r="AP27" s="90"/>
      <c r="AQ27" s="90"/>
      <c r="AR27" s="90"/>
      <c r="AS27" s="90"/>
      <c r="AT27" s="90"/>
    </row>
    <row r="28" spans="1:46" ht="16.5" x14ac:dyDescent="0.2">
      <c r="A28" s="82" t="s">
        <v>258</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4"/>
    </row>
    <row r="29" spans="1:46" ht="13"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91" t="s">
        <v>64</v>
      </c>
      <c r="AL29" s="91"/>
      <c r="AM29" s="91"/>
      <c r="AN29" s="91"/>
      <c r="AO29" s="90"/>
      <c r="AP29" s="90"/>
      <c r="AQ29" s="90"/>
      <c r="AR29" s="90"/>
      <c r="AS29" s="165"/>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3"/>
      <c r="AL30" s="100"/>
      <c r="AM30" s="100"/>
      <c r="AN30" s="110"/>
      <c r="AO30" s="1030" t="s">
        <v>90</v>
      </c>
      <c r="AP30" s="127"/>
      <c r="AQ30" s="138" t="s">
        <v>500</v>
      </c>
      <c r="AR30" s="152"/>
    </row>
    <row r="31" spans="1:46" ht="13"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4"/>
      <c r="AL31" s="101"/>
      <c r="AM31" s="101"/>
      <c r="AN31" s="111"/>
      <c r="AO31" s="1031"/>
      <c r="AP31" s="128" t="s">
        <v>501</v>
      </c>
      <c r="AQ31" s="139" t="s">
        <v>502</v>
      </c>
      <c r="AR31" s="153" t="s">
        <v>503</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34" t="s">
        <v>512</v>
      </c>
      <c r="AL32" s="1035"/>
      <c r="AM32" s="1035"/>
      <c r="AN32" s="1036"/>
      <c r="AO32" s="118">
        <v>7406206</v>
      </c>
      <c r="AP32" s="118">
        <v>60689</v>
      </c>
      <c r="AQ32" s="145">
        <v>38069</v>
      </c>
      <c r="AR32" s="155">
        <v>59.4</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34" t="s">
        <v>513</v>
      </c>
      <c r="AL33" s="1035"/>
      <c r="AM33" s="1035"/>
      <c r="AN33" s="1036"/>
      <c r="AO33" s="118" t="s">
        <v>192</v>
      </c>
      <c r="AP33" s="118" t="s">
        <v>192</v>
      </c>
      <c r="AQ33" s="145" t="s">
        <v>192</v>
      </c>
      <c r="AR33" s="155" t="s">
        <v>192</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34" t="s">
        <v>514</v>
      </c>
      <c r="AL34" s="1035"/>
      <c r="AM34" s="1035"/>
      <c r="AN34" s="1036"/>
      <c r="AO34" s="118" t="s">
        <v>192</v>
      </c>
      <c r="AP34" s="118" t="s">
        <v>192</v>
      </c>
      <c r="AQ34" s="145" t="s">
        <v>192</v>
      </c>
      <c r="AR34" s="155" t="s">
        <v>192</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34" t="s">
        <v>515</v>
      </c>
      <c r="AL35" s="1035"/>
      <c r="AM35" s="1035"/>
      <c r="AN35" s="1036"/>
      <c r="AO35" s="118">
        <v>2237856</v>
      </c>
      <c r="AP35" s="118">
        <v>18338</v>
      </c>
      <c r="AQ35" s="145">
        <v>11274</v>
      </c>
      <c r="AR35" s="155">
        <v>62.7</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34" t="s">
        <v>33</v>
      </c>
      <c r="AL36" s="1035"/>
      <c r="AM36" s="1035"/>
      <c r="AN36" s="1036"/>
      <c r="AO36" s="118">
        <v>317046</v>
      </c>
      <c r="AP36" s="118">
        <v>2598</v>
      </c>
      <c r="AQ36" s="145">
        <v>1710</v>
      </c>
      <c r="AR36" s="155">
        <v>51.9</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34" t="s">
        <v>342</v>
      </c>
      <c r="AL37" s="1035"/>
      <c r="AM37" s="1035"/>
      <c r="AN37" s="1036"/>
      <c r="AO37" s="118">
        <v>1546</v>
      </c>
      <c r="AP37" s="118">
        <v>13</v>
      </c>
      <c r="AQ37" s="145">
        <v>731</v>
      </c>
      <c r="AR37" s="155">
        <v>-98.2</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37" t="s">
        <v>516</v>
      </c>
      <c r="AL38" s="1038"/>
      <c r="AM38" s="1038"/>
      <c r="AN38" s="1039"/>
      <c r="AO38" s="122">
        <v>3070</v>
      </c>
      <c r="AP38" s="122">
        <v>25</v>
      </c>
      <c r="AQ38" s="146">
        <v>1</v>
      </c>
      <c r="AR38" s="144">
        <v>2400</v>
      </c>
      <c r="AS38" s="165"/>
    </row>
    <row r="39" spans="1:46" ht="13"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37" t="s">
        <v>88</v>
      </c>
      <c r="AL39" s="1038"/>
      <c r="AM39" s="1038"/>
      <c r="AN39" s="1039"/>
      <c r="AO39" s="118">
        <v>-698265</v>
      </c>
      <c r="AP39" s="118">
        <v>-5722</v>
      </c>
      <c r="AQ39" s="145">
        <v>-7408</v>
      </c>
      <c r="AR39" s="155">
        <v>-22.8</v>
      </c>
      <c r="AS39" s="165"/>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34" t="s">
        <v>517</v>
      </c>
      <c r="AL40" s="1035"/>
      <c r="AM40" s="1035"/>
      <c r="AN40" s="1036"/>
      <c r="AO40" s="118">
        <v>-6662687</v>
      </c>
      <c r="AP40" s="118">
        <v>-54597</v>
      </c>
      <c r="AQ40" s="145">
        <v>-32910</v>
      </c>
      <c r="AR40" s="155">
        <v>65.900000000000006</v>
      </c>
      <c r="AS40" s="165"/>
    </row>
    <row r="41" spans="1:46" ht="13"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24" t="s">
        <v>387</v>
      </c>
      <c r="AL41" s="1025"/>
      <c r="AM41" s="1025"/>
      <c r="AN41" s="1026"/>
      <c r="AO41" s="118">
        <v>2604772</v>
      </c>
      <c r="AP41" s="118">
        <v>21344</v>
      </c>
      <c r="AQ41" s="145">
        <v>11466</v>
      </c>
      <c r="AR41" s="155">
        <v>86.2</v>
      </c>
      <c r="AS41" s="165"/>
    </row>
    <row r="42" spans="1:46" ht="13"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6"/>
      <c r="AL42" s="90"/>
      <c r="AM42" s="90"/>
      <c r="AN42" s="90"/>
      <c r="AO42" s="90"/>
      <c r="AP42" s="90"/>
      <c r="AQ42" s="132"/>
      <c r="AR42" s="132"/>
      <c r="AS42" s="165"/>
    </row>
    <row r="43" spans="1:46" ht="13"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4"/>
      <c r="AQ43" s="132"/>
      <c r="AR43" s="90"/>
      <c r="AS43" s="165"/>
    </row>
    <row r="44" spans="1:46" ht="13"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2"/>
      <c r="AR44" s="90"/>
    </row>
    <row r="45" spans="1:46" ht="13"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7"/>
      <c r="AR45" s="86"/>
      <c r="AS45" s="86"/>
      <c r="AT45" s="90"/>
    </row>
    <row r="46" spans="1:46" ht="13"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518</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519</v>
      </c>
      <c r="AL48" s="87"/>
      <c r="AM48" s="87"/>
      <c r="AN48" s="87"/>
      <c r="AO48" s="87"/>
      <c r="AP48" s="87"/>
      <c r="AQ48" s="133"/>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7"/>
      <c r="AL49" s="103"/>
      <c r="AM49" s="1032" t="s">
        <v>90</v>
      </c>
      <c r="AN49" s="1027" t="s">
        <v>442</v>
      </c>
      <c r="AO49" s="1028"/>
      <c r="AP49" s="1028"/>
      <c r="AQ49" s="1028"/>
      <c r="AR49" s="1029"/>
    </row>
    <row r="50" spans="1:44" ht="13"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8"/>
      <c r="AL50" s="104"/>
      <c r="AM50" s="1033"/>
      <c r="AN50" s="114" t="s">
        <v>493</v>
      </c>
      <c r="AO50" s="124" t="s">
        <v>494</v>
      </c>
      <c r="AP50" s="135" t="s">
        <v>520</v>
      </c>
      <c r="AQ50" s="148" t="s">
        <v>382</v>
      </c>
      <c r="AR50" s="158" t="s">
        <v>521</v>
      </c>
    </row>
    <row r="51" spans="1:44" ht="13"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7" t="s">
        <v>480</v>
      </c>
      <c r="AL51" s="103"/>
      <c r="AM51" s="108">
        <v>8996599</v>
      </c>
      <c r="AN51" s="115">
        <v>70123</v>
      </c>
      <c r="AO51" s="125">
        <v>-4.8</v>
      </c>
      <c r="AP51" s="136">
        <v>72756</v>
      </c>
      <c r="AQ51" s="149">
        <v>1</v>
      </c>
      <c r="AR51" s="159">
        <v>-5.8</v>
      </c>
    </row>
    <row r="52" spans="1:44" ht="13"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9"/>
      <c r="AL52" s="105" t="s">
        <v>268</v>
      </c>
      <c r="AM52" s="109">
        <v>4685244</v>
      </c>
      <c r="AN52" s="116">
        <v>36519</v>
      </c>
      <c r="AO52" s="126">
        <v>-19.3</v>
      </c>
      <c r="AP52" s="137">
        <v>32117</v>
      </c>
      <c r="AQ52" s="150">
        <v>-5.9</v>
      </c>
      <c r="AR52" s="160">
        <v>-13.4</v>
      </c>
    </row>
    <row r="53" spans="1:44" ht="13"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7" t="s">
        <v>522</v>
      </c>
      <c r="AL53" s="103"/>
      <c r="AM53" s="108">
        <v>11153138</v>
      </c>
      <c r="AN53" s="115">
        <v>87934</v>
      </c>
      <c r="AO53" s="125">
        <v>25.4</v>
      </c>
      <c r="AP53" s="136">
        <v>49217</v>
      </c>
      <c r="AQ53" s="149">
        <v>-32.4</v>
      </c>
      <c r="AR53" s="159">
        <v>57.8</v>
      </c>
    </row>
    <row r="54" spans="1:44" ht="13"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9"/>
      <c r="AL54" s="105" t="s">
        <v>268</v>
      </c>
      <c r="AM54" s="109">
        <v>5591339</v>
      </c>
      <c r="AN54" s="116">
        <v>44083</v>
      </c>
      <c r="AO54" s="126">
        <v>20.7</v>
      </c>
      <c r="AP54" s="137">
        <v>27232</v>
      </c>
      <c r="AQ54" s="150">
        <v>-15.2</v>
      </c>
      <c r="AR54" s="160">
        <v>35.9</v>
      </c>
    </row>
    <row r="55" spans="1:44" ht="13"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7" t="s">
        <v>134</v>
      </c>
      <c r="AL55" s="103"/>
      <c r="AM55" s="108">
        <v>11266356</v>
      </c>
      <c r="AN55" s="115">
        <v>89812</v>
      </c>
      <c r="AO55" s="125">
        <v>2.1</v>
      </c>
      <c r="AP55" s="136">
        <v>49211</v>
      </c>
      <c r="AQ55" s="149">
        <v>0</v>
      </c>
      <c r="AR55" s="159">
        <v>2.1</v>
      </c>
    </row>
    <row r="56" spans="1:44" ht="13"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9"/>
      <c r="AL56" s="105" t="s">
        <v>268</v>
      </c>
      <c r="AM56" s="109">
        <v>8233035</v>
      </c>
      <c r="AN56" s="116">
        <v>65631</v>
      </c>
      <c r="AO56" s="126">
        <v>48.9</v>
      </c>
      <c r="AP56" s="137">
        <v>28367</v>
      </c>
      <c r="AQ56" s="150">
        <v>4.2</v>
      </c>
      <c r="AR56" s="160">
        <v>44.7</v>
      </c>
    </row>
    <row r="57" spans="1:44" ht="13"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7" t="s">
        <v>523</v>
      </c>
      <c r="AL57" s="103"/>
      <c r="AM57" s="108">
        <v>6019714</v>
      </c>
      <c r="AN57" s="115">
        <v>48634</v>
      </c>
      <c r="AO57" s="125">
        <v>-45.8</v>
      </c>
      <c r="AP57" s="136">
        <v>51738</v>
      </c>
      <c r="AQ57" s="149">
        <v>5.0999999999999996</v>
      </c>
      <c r="AR57" s="159">
        <v>-50.9</v>
      </c>
    </row>
    <row r="58" spans="1:44" ht="13"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9"/>
      <c r="AL58" s="105" t="s">
        <v>268</v>
      </c>
      <c r="AM58" s="109">
        <v>3617851</v>
      </c>
      <c r="AN58" s="116">
        <v>29229</v>
      </c>
      <c r="AO58" s="126">
        <v>-55.5</v>
      </c>
      <c r="AP58" s="137">
        <v>30360</v>
      </c>
      <c r="AQ58" s="150">
        <v>7</v>
      </c>
      <c r="AR58" s="160">
        <v>-62.5</v>
      </c>
    </row>
    <row r="59" spans="1:44" ht="13"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7" t="s">
        <v>524</v>
      </c>
      <c r="AL59" s="103"/>
      <c r="AM59" s="108">
        <v>6649260</v>
      </c>
      <c r="AN59" s="115">
        <v>54486</v>
      </c>
      <c r="AO59" s="125">
        <v>12</v>
      </c>
      <c r="AP59" s="136">
        <v>67158</v>
      </c>
      <c r="AQ59" s="149">
        <v>29.8</v>
      </c>
      <c r="AR59" s="159">
        <v>-17.8</v>
      </c>
    </row>
    <row r="60" spans="1:44" ht="13"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9"/>
      <c r="AL60" s="105" t="s">
        <v>268</v>
      </c>
      <c r="AM60" s="109">
        <v>3403503</v>
      </c>
      <c r="AN60" s="116">
        <v>27890</v>
      </c>
      <c r="AO60" s="126">
        <v>-4.5999999999999996</v>
      </c>
      <c r="AP60" s="137">
        <v>42077</v>
      </c>
      <c r="AQ60" s="150">
        <v>38.6</v>
      </c>
      <c r="AR60" s="160">
        <v>-43.2</v>
      </c>
    </row>
    <row r="61" spans="1:44" ht="13"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7" t="s">
        <v>525</v>
      </c>
      <c r="AL61" s="106"/>
      <c r="AM61" s="108">
        <v>8817013</v>
      </c>
      <c r="AN61" s="115">
        <v>70198</v>
      </c>
      <c r="AO61" s="125">
        <v>-2.2000000000000002</v>
      </c>
      <c r="AP61" s="136">
        <v>58016</v>
      </c>
      <c r="AQ61" s="151">
        <v>0.7</v>
      </c>
      <c r="AR61" s="159">
        <v>-2.9</v>
      </c>
    </row>
    <row r="62" spans="1:44" ht="13"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9"/>
      <c r="AL62" s="105" t="s">
        <v>268</v>
      </c>
      <c r="AM62" s="109">
        <v>5106194</v>
      </c>
      <c r="AN62" s="116">
        <v>40670</v>
      </c>
      <c r="AO62" s="126">
        <v>-2</v>
      </c>
      <c r="AP62" s="137">
        <v>32031</v>
      </c>
      <c r="AQ62" s="150">
        <v>5.7</v>
      </c>
      <c r="AR62" s="160">
        <v>-7.7</v>
      </c>
    </row>
    <row r="63" spans="1:44" ht="13"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6"/>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 hidden="1" x14ac:dyDescent="0.2">
      <c r="AK70" s="90"/>
      <c r="AL70" s="90"/>
      <c r="AM70" s="90"/>
      <c r="AN70" s="90"/>
      <c r="AO70" s="90"/>
      <c r="AP70" s="90"/>
      <c r="AQ70" s="90"/>
      <c r="AR70" s="90"/>
    </row>
    <row r="71" spans="1:46" ht="13" hidden="1" x14ac:dyDescent="0.2">
      <c r="AK71" s="90"/>
      <c r="AL71" s="90"/>
      <c r="AM71" s="90"/>
      <c r="AN71" s="90"/>
      <c r="AO71" s="90"/>
      <c r="AP71" s="90"/>
      <c r="AQ71" s="90"/>
      <c r="AR71" s="90"/>
    </row>
    <row r="72" spans="1:46" ht="13" hidden="1" x14ac:dyDescent="0.2">
      <c r="AK72" s="90"/>
      <c r="AL72" s="90"/>
      <c r="AM72" s="90"/>
      <c r="AN72" s="90"/>
      <c r="AO72" s="90"/>
      <c r="AP72" s="90"/>
      <c r="AQ72" s="90"/>
      <c r="AR72" s="90"/>
    </row>
    <row r="73" spans="1:46" ht="13" hidden="1" x14ac:dyDescent="0.2">
      <c r="AK73" s="90"/>
      <c r="AL73" s="90"/>
      <c r="AM73" s="90"/>
      <c r="AN73" s="90"/>
      <c r="AO73" s="90"/>
      <c r="AP73" s="90"/>
      <c r="AQ73" s="90"/>
      <c r="AR73" s="90"/>
    </row>
  </sheetData>
  <sheetProtection algorithmName="SHA-512" hashValue="HCcJtewDXlV0dc5KQYiwk1ox+haD750FcXgD1YDxF30OAtuZa4I2XHlhy4H00C6e0C4JEQhB1SqN1ZJyFc2fZw==" saltValue="c89FKHPjqy64/dbObmGSZw==" spinCount="100000" sheet="1" objects="1" scenarios="1"/>
  <mergeCells count="25">
    <mergeCell ref="AK15:AN15"/>
    <mergeCell ref="AK16:AN16"/>
    <mergeCell ref="AK21:AN21"/>
    <mergeCell ref="AK22:AN22"/>
    <mergeCell ref="AK9:AN9"/>
    <mergeCell ref="AK10:AN10"/>
    <mergeCell ref="AK11:AN11"/>
    <mergeCell ref="AK12:AN12"/>
    <mergeCell ref="AK13:AN13"/>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s>
  <phoneticPr fontId="5"/>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 x14ac:dyDescent="0.2">
      <c r="B2" s="78"/>
      <c r="DG2" s="78"/>
    </row>
    <row r="3" spans="2:125" ht="13"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 x14ac:dyDescent="0.2"/>
    <row r="5" spans="2:125" ht="13" x14ac:dyDescent="0.2"/>
    <row r="6" spans="2:125" ht="13" x14ac:dyDescent="0.2"/>
    <row r="7" spans="2:125" ht="13" x14ac:dyDescent="0.2"/>
    <row r="8" spans="2:125" ht="13" x14ac:dyDescent="0.2"/>
    <row r="9" spans="2:125" ht="13" x14ac:dyDescent="0.2">
      <c r="DU9" s="78"/>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78"/>
    </row>
    <row r="18" spans="125:125" ht="13" x14ac:dyDescent="0.2"/>
    <row r="19" spans="125:125" ht="13" x14ac:dyDescent="0.2"/>
    <row r="20" spans="125:125" ht="13" x14ac:dyDescent="0.2">
      <c r="DU20" s="78"/>
    </row>
    <row r="21" spans="125:125" ht="13" x14ac:dyDescent="0.2">
      <c r="DU21" s="78"/>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78"/>
    </row>
    <row r="29" spans="125:125" ht="13" x14ac:dyDescent="0.2"/>
    <row r="30" spans="125:125" ht="13" x14ac:dyDescent="0.2"/>
    <row r="31" spans="125:125" ht="13" x14ac:dyDescent="0.2"/>
    <row r="32" spans="125:125" ht="13" x14ac:dyDescent="0.2"/>
    <row r="33" spans="2:125" ht="13" x14ac:dyDescent="0.2">
      <c r="B33" s="78"/>
      <c r="G33" s="78"/>
      <c r="I33" s="78"/>
    </row>
    <row r="34" spans="2:125" ht="13" x14ac:dyDescent="0.2">
      <c r="C34" s="78"/>
      <c r="P34" s="78"/>
      <c r="DE34" s="78"/>
      <c r="DH34" s="78"/>
    </row>
    <row r="35" spans="2:125" ht="13" x14ac:dyDescent="0.2">
      <c r="D35" s="78"/>
      <c r="E35" s="78"/>
      <c r="DG35" s="78"/>
      <c r="DJ35" s="78"/>
      <c r="DP35" s="78"/>
      <c r="DQ35" s="78"/>
      <c r="DR35" s="78"/>
      <c r="DS35" s="78"/>
      <c r="DT35" s="78"/>
      <c r="DU35" s="78"/>
    </row>
    <row r="36" spans="2:125" ht="13"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 x14ac:dyDescent="0.2">
      <c r="DU37" s="78"/>
    </row>
    <row r="38" spans="2:125" ht="13" x14ac:dyDescent="0.2">
      <c r="DT38" s="78"/>
      <c r="DU38" s="78"/>
    </row>
    <row r="39" spans="2:125" ht="13" x14ac:dyDescent="0.2"/>
    <row r="40" spans="2:125" ht="13" x14ac:dyDescent="0.2">
      <c r="DH40" s="78"/>
    </row>
    <row r="41" spans="2:125" ht="13" x14ac:dyDescent="0.2">
      <c r="DE41" s="78"/>
    </row>
    <row r="42" spans="2:125" ht="13" x14ac:dyDescent="0.2">
      <c r="DG42" s="78"/>
      <c r="DJ42" s="78"/>
    </row>
    <row r="43" spans="2:125" ht="13"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 x14ac:dyDescent="0.2">
      <c r="DU44" s="78"/>
    </row>
    <row r="45" spans="2:125" ht="13" x14ac:dyDescent="0.2"/>
    <row r="46" spans="2:125" ht="13" x14ac:dyDescent="0.2"/>
    <row r="47" spans="2:125" ht="13" x14ac:dyDescent="0.2"/>
    <row r="48" spans="2:125" ht="13" x14ac:dyDescent="0.2">
      <c r="DT48" s="78"/>
      <c r="DU48" s="78"/>
    </row>
    <row r="49" spans="120:125" ht="13" x14ac:dyDescent="0.2">
      <c r="DU49" s="78"/>
    </row>
    <row r="50" spans="120:125" ht="13" x14ac:dyDescent="0.2">
      <c r="DU50" s="78"/>
    </row>
    <row r="51" spans="120:125" ht="13" x14ac:dyDescent="0.2">
      <c r="DP51" s="78"/>
      <c r="DQ51" s="78"/>
      <c r="DR51" s="78"/>
      <c r="DS51" s="78"/>
      <c r="DT51" s="78"/>
      <c r="DU51" s="78"/>
    </row>
    <row r="52" spans="120:125" ht="13" x14ac:dyDescent="0.2"/>
    <row r="53" spans="120:125" ht="13" x14ac:dyDescent="0.2"/>
    <row r="54" spans="120:125" ht="13" x14ac:dyDescent="0.2">
      <c r="DU54" s="78"/>
    </row>
    <row r="55" spans="120:125" ht="13" x14ac:dyDescent="0.2"/>
    <row r="56" spans="120:125" ht="13" x14ac:dyDescent="0.2"/>
    <row r="57" spans="120:125" ht="13" x14ac:dyDescent="0.2"/>
    <row r="58" spans="120:125" ht="13" x14ac:dyDescent="0.2">
      <c r="DU58" s="78"/>
    </row>
    <row r="59" spans="120:125" ht="13" x14ac:dyDescent="0.2"/>
    <row r="60" spans="120:125" ht="13" x14ac:dyDescent="0.2"/>
    <row r="61" spans="120:125" ht="13" x14ac:dyDescent="0.2"/>
    <row r="62" spans="120:125" ht="13" x14ac:dyDescent="0.2"/>
    <row r="63" spans="120:125" ht="13" x14ac:dyDescent="0.2">
      <c r="DU63" s="78"/>
    </row>
    <row r="64" spans="120:125" ht="13" x14ac:dyDescent="0.2">
      <c r="DT64" s="78"/>
      <c r="DU64" s="78"/>
    </row>
    <row r="65" spans="123:125" ht="13" x14ac:dyDescent="0.2"/>
    <row r="66" spans="123:125" ht="13" x14ac:dyDescent="0.2"/>
    <row r="67" spans="123:125" ht="13" x14ac:dyDescent="0.2"/>
    <row r="68" spans="123:125" ht="13" x14ac:dyDescent="0.2"/>
    <row r="69" spans="123:125" ht="13" x14ac:dyDescent="0.2">
      <c r="DS69" s="78"/>
      <c r="DT69" s="78"/>
      <c r="DU69" s="78"/>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78"/>
    </row>
    <row r="83" spans="116:125" ht="13" x14ac:dyDescent="0.2">
      <c r="DM83" s="78"/>
      <c r="DN83" s="78"/>
      <c r="DO83" s="78"/>
      <c r="DP83" s="78"/>
      <c r="DQ83" s="78"/>
      <c r="DR83" s="78"/>
      <c r="DS83" s="78"/>
      <c r="DT83" s="78"/>
      <c r="DU83" s="78"/>
    </row>
    <row r="84" spans="116:125" ht="13" x14ac:dyDescent="0.2"/>
    <row r="85" spans="116:125" ht="13" x14ac:dyDescent="0.2"/>
    <row r="86" spans="116:125" ht="13" x14ac:dyDescent="0.2"/>
    <row r="87" spans="116:125" ht="13" x14ac:dyDescent="0.2"/>
    <row r="88" spans="116:125" ht="13" x14ac:dyDescent="0.2">
      <c r="DU88" s="78"/>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103</v>
      </c>
    </row>
    <row r="121" spans="125:125" ht="13.5" hidden="1" customHeight="1" x14ac:dyDescent="0.2">
      <c r="DU121" s="78"/>
    </row>
  </sheetData>
  <sheetProtection algorithmName="SHA-512" hashValue="bOJsQsWtoR3G/tVON4Q3ams2+hc4zkDpw4ktiky3Tnf7t3muSA9Whf4bwTtFa8s+we1rVlEjg5pl/E/NyQDAuw==" saltValue="DkCuh0CpZObVCJ9Vznxi4Q==" spinCount="100000" sheet="1" objects="1" scenarios="1"/>
  <phoneticPr fontId="5"/>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 x14ac:dyDescent="0.2">
      <c r="B2" s="78"/>
      <c r="T2" s="78"/>
    </row>
    <row r="3" spans="1:125"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78"/>
      <c r="G33" s="78"/>
      <c r="I33" s="78"/>
    </row>
    <row r="34" spans="2:125" ht="13" x14ac:dyDescent="0.2">
      <c r="C34" s="78"/>
      <c r="P34" s="78"/>
      <c r="R34" s="78"/>
      <c r="U34" s="78"/>
    </row>
    <row r="35" spans="2:125" ht="13"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 x14ac:dyDescent="0.2">
      <c r="F36" s="78"/>
      <c r="H36" s="78"/>
      <c r="J36" s="78"/>
      <c r="K36" s="78"/>
      <c r="L36" s="78"/>
      <c r="M36" s="78"/>
      <c r="N36" s="78"/>
      <c r="O36" s="78"/>
      <c r="Q36" s="78"/>
      <c r="S36" s="78"/>
      <c r="V36" s="78"/>
    </row>
    <row r="37" spans="2:125" ht="13" x14ac:dyDescent="0.2"/>
    <row r="38" spans="2:125" ht="13" x14ac:dyDescent="0.2"/>
    <row r="39" spans="2:125" ht="13" x14ac:dyDescent="0.2"/>
    <row r="40" spans="2:125" ht="13" x14ac:dyDescent="0.2">
      <c r="U40" s="78"/>
    </row>
    <row r="41" spans="2:125" ht="13" x14ac:dyDescent="0.2">
      <c r="R41" s="78"/>
    </row>
    <row r="42" spans="2:125" ht="13"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 x14ac:dyDescent="0.2">
      <c r="Q43" s="78"/>
      <c r="S43" s="78"/>
      <c r="V43" s="78"/>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103</v>
      </c>
    </row>
  </sheetData>
  <sheetProtection algorithmName="SHA-512" hashValue="vZH/W5lGMlUVDO4JqffH6/wKC4sQC9EmjfdGeyz9JwnAoTsafrzOfauAvg0Fc2qYdXAbp7/yDf77q1lCNe3h9w==" saltValue="+GfP0q8WFaXW///fQZaDFA==" spinCount="100000" sheet="1" objects="1" scenarios="1"/>
  <phoneticPr fontId="5"/>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6953125" style="46" customWidth="1"/>
    <col min="2" max="16" width="14.63281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1" t="s">
        <v>2</v>
      </c>
    </row>
    <row r="46" spans="2:10" ht="29.25" customHeight="1" x14ac:dyDescent="0.25">
      <c r="B46" s="167" t="s">
        <v>5</v>
      </c>
      <c r="C46" s="171"/>
      <c r="D46" s="171"/>
      <c r="E46" s="172" t="s">
        <v>16</v>
      </c>
      <c r="F46" s="173" t="s">
        <v>527</v>
      </c>
      <c r="G46" s="177" t="s">
        <v>528</v>
      </c>
      <c r="H46" s="177" t="s">
        <v>529</v>
      </c>
      <c r="I46" s="177" t="s">
        <v>248</v>
      </c>
      <c r="J46" s="182" t="s">
        <v>530</v>
      </c>
    </row>
    <row r="47" spans="2:10" ht="57.75" customHeight="1" x14ac:dyDescent="0.2">
      <c r="B47" s="168"/>
      <c r="C47" s="1050" t="s">
        <v>3</v>
      </c>
      <c r="D47" s="1050"/>
      <c r="E47" s="1051"/>
      <c r="F47" s="174">
        <v>21.46</v>
      </c>
      <c r="G47" s="178">
        <v>17.63</v>
      </c>
      <c r="H47" s="178">
        <v>15.77</v>
      </c>
      <c r="I47" s="178">
        <v>13.68</v>
      </c>
      <c r="J47" s="183">
        <v>9.56</v>
      </c>
    </row>
    <row r="48" spans="2:10" ht="57.75" customHeight="1" x14ac:dyDescent="0.2">
      <c r="B48" s="169"/>
      <c r="C48" s="1052" t="s">
        <v>9</v>
      </c>
      <c r="D48" s="1052"/>
      <c r="E48" s="1053"/>
      <c r="F48" s="175">
        <v>6.3</v>
      </c>
      <c r="G48" s="179">
        <v>6</v>
      </c>
      <c r="H48" s="179">
        <v>6.71</v>
      </c>
      <c r="I48" s="179">
        <v>3.87</v>
      </c>
      <c r="J48" s="184">
        <v>4.32</v>
      </c>
    </row>
    <row r="49" spans="2:10" ht="57.75" customHeight="1" x14ac:dyDescent="0.2">
      <c r="B49" s="170"/>
      <c r="C49" s="1054" t="s">
        <v>15</v>
      </c>
      <c r="D49" s="1054"/>
      <c r="E49" s="1055"/>
      <c r="F49" s="176" t="s">
        <v>255</v>
      </c>
      <c r="G49" s="180" t="s">
        <v>297</v>
      </c>
      <c r="H49" s="180" t="s">
        <v>531</v>
      </c>
      <c r="I49" s="180" t="s">
        <v>280</v>
      </c>
      <c r="J49" s="185" t="s">
        <v>532</v>
      </c>
    </row>
    <row r="50" spans="2:10" ht="13" x14ac:dyDescent="0.2"/>
  </sheetData>
  <sheetProtection algorithmName="SHA-512" hashValue="oe5KOp4nl3T73u2wlYKPvaSmwCgR3U5BAsFGu8jiY1TzHGly7Mb7GlraQJqQxwbNG60QWKR0ZeNfbe162N+Q0g==" saltValue="zRK8duni5ONU2LQkyllhyg==" spinCount="100000" sheet="1" objects="1" scenarios="1"/>
  <mergeCells count="3">
    <mergeCell ref="C47:E47"/>
    <mergeCell ref="C48:E48"/>
    <mergeCell ref="C49:E49"/>
  </mergeCells>
  <phoneticPr fontId="5"/>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46" customWidth="1"/>
    <col min="2" max="2" width="11" style="46" customWidth="1"/>
    <col min="3" max="3" width="17" style="46" customWidth="1"/>
    <col min="4" max="5" width="16.63281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6"/>
      <c r="B1" s="186"/>
      <c r="C1" s="186"/>
      <c r="D1" s="186"/>
      <c r="E1" s="186"/>
      <c r="F1" s="186"/>
      <c r="G1" s="186"/>
      <c r="H1" s="186"/>
      <c r="I1" s="186"/>
      <c r="J1" s="186"/>
      <c r="K1" s="186"/>
      <c r="L1" s="186"/>
      <c r="M1" s="186"/>
      <c r="N1" s="186"/>
      <c r="O1" s="186"/>
      <c r="P1" s="186"/>
    </row>
    <row r="2" spans="1:16" ht="16.5" customHeight="1" x14ac:dyDescent="0.2">
      <c r="A2" s="186"/>
      <c r="B2" s="186"/>
      <c r="C2" s="186"/>
      <c r="D2" s="186"/>
      <c r="E2" s="186"/>
      <c r="F2" s="186"/>
      <c r="G2" s="186"/>
      <c r="H2" s="186"/>
      <c r="I2" s="186"/>
      <c r="J2" s="186"/>
      <c r="K2" s="186"/>
      <c r="L2" s="186"/>
      <c r="M2" s="186"/>
      <c r="N2" s="186"/>
      <c r="O2" s="186"/>
      <c r="P2" s="186"/>
    </row>
    <row r="3" spans="1:16" ht="16.5" customHeight="1" x14ac:dyDescent="0.2">
      <c r="A3" s="186"/>
      <c r="B3" s="186"/>
      <c r="C3" s="186"/>
      <c r="D3" s="186"/>
      <c r="E3" s="186"/>
      <c r="F3" s="186"/>
      <c r="G3" s="186"/>
      <c r="H3" s="186"/>
      <c r="I3" s="186"/>
      <c r="J3" s="186"/>
      <c r="K3" s="186"/>
      <c r="L3" s="186"/>
      <c r="M3" s="186"/>
      <c r="N3" s="186"/>
      <c r="O3" s="186"/>
      <c r="P3" s="186"/>
    </row>
    <row r="4" spans="1:16" ht="16.5" customHeight="1" x14ac:dyDescent="0.2">
      <c r="A4" s="186"/>
      <c r="B4" s="186"/>
      <c r="C4" s="186"/>
      <c r="D4" s="186"/>
      <c r="E4" s="186"/>
      <c r="F4" s="186"/>
      <c r="G4" s="186"/>
      <c r="H4" s="186"/>
      <c r="I4" s="186"/>
      <c r="J4" s="186"/>
      <c r="K4" s="186"/>
      <c r="L4" s="186"/>
      <c r="M4" s="186"/>
      <c r="N4" s="186"/>
      <c r="O4" s="186"/>
      <c r="P4" s="186"/>
    </row>
    <row r="5" spans="1:16" ht="16.5" customHeight="1" x14ac:dyDescent="0.2">
      <c r="A5" s="186"/>
      <c r="B5" s="186"/>
      <c r="C5" s="186"/>
      <c r="D5" s="186"/>
      <c r="E5" s="186"/>
      <c r="F5" s="186"/>
      <c r="G5" s="186"/>
      <c r="H5" s="186"/>
      <c r="I5" s="186"/>
      <c r="J5" s="186"/>
      <c r="K5" s="186"/>
      <c r="L5" s="186"/>
      <c r="M5" s="186"/>
      <c r="N5" s="186"/>
      <c r="O5" s="186"/>
      <c r="P5" s="186"/>
    </row>
    <row r="6" spans="1:16" ht="16.5" customHeight="1" x14ac:dyDescent="0.2">
      <c r="A6" s="186"/>
      <c r="B6" s="186"/>
      <c r="C6" s="186"/>
      <c r="D6" s="186"/>
      <c r="E6" s="186"/>
      <c r="F6" s="186"/>
      <c r="G6" s="186"/>
      <c r="H6" s="186"/>
      <c r="I6" s="186"/>
      <c r="J6" s="186"/>
      <c r="K6" s="186"/>
      <c r="L6" s="186"/>
      <c r="M6" s="186"/>
      <c r="N6" s="186"/>
      <c r="O6" s="186"/>
      <c r="P6" s="186"/>
    </row>
    <row r="7" spans="1:16" ht="16.5" customHeight="1" x14ac:dyDescent="0.2">
      <c r="A7" s="186"/>
      <c r="B7" s="186"/>
      <c r="C7" s="186"/>
      <c r="D7" s="186"/>
      <c r="E7" s="186"/>
      <c r="F7" s="186"/>
      <c r="G7" s="186"/>
      <c r="H7" s="186"/>
      <c r="I7" s="186"/>
      <c r="J7" s="186"/>
      <c r="K7" s="186"/>
      <c r="L7" s="186"/>
      <c r="M7" s="186"/>
      <c r="N7" s="186"/>
      <c r="O7" s="186"/>
      <c r="P7" s="186"/>
    </row>
    <row r="8" spans="1:16" ht="16.5" customHeight="1" x14ac:dyDescent="0.2">
      <c r="A8" s="186"/>
      <c r="B8" s="186"/>
      <c r="C8" s="186"/>
      <c r="D8" s="186"/>
      <c r="E8" s="186"/>
      <c r="F8" s="186"/>
      <c r="G8" s="186"/>
      <c r="H8" s="186"/>
      <c r="I8" s="186"/>
      <c r="J8" s="186"/>
      <c r="K8" s="186"/>
      <c r="L8" s="186"/>
      <c r="M8" s="186"/>
      <c r="N8" s="186"/>
      <c r="O8" s="186"/>
      <c r="P8" s="186"/>
    </row>
    <row r="9" spans="1:16" ht="16.5" customHeight="1" x14ac:dyDescent="0.2">
      <c r="A9" s="186"/>
      <c r="B9" s="186"/>
      <c r="C9" s="186"/>
      <c r="D9" s="186"/>
      <c r="E9" s="186"/>
      <c r="F9" s="186"/>
      <c r="G9" s="186"/>
      <c r="H9" s="186"/>
      <c r="I9" s="186"/>
      <c r="J9" s="186"/>
      <c r="K9" s="186"/>
      <c r="L9" s="186"/>
      <c r="M9" s="186"/>
      <c r="N9" s="186"/>
      <c r="O9" s="186"/>
      <c r="P9" s="186"/>
    </row>
    <row r="10" spans="1:16" ht="16.5" customHeight="1" x14ac:dyDescent="0.2">
      <c r="A10" s="186"/>
      <c r="B10" s="186"/>
      <c r="C10" s="186"/>
      <c r="D10" s="186"/>
      <c r="E10" s="186"/>
      <c r="F10" s="186"/>
      <c r="G10" s="186"/>
      <c r="H10" s="186"/>
      <c r="I10" s="186"/>
      <c r="J10" s="186"/>
      <c r="K10" s="186"/>
      <c r="L10" s="186"/>
      <c r="M10" s="186"/>
      <c r="N10" s="186"/>
      <c r="O10" s="186"/>
      <c r="P10" s="186"/>
    </row>
    <row r="11" spans="1:16" ht="16.5" customHeight="1" x14ac:dyDescent="0.2">
      <c r="A11" s="186"/>
      <c r="B11" s="186"/>
      <c r="C11" s="186"/>
      <c r="D11" s="186"/>
      <c r="E11" s="186"/>
      <c r="F11" s="186"/>
      <c r="G11" s="186"/>
      <c r="H11" s="186"/>
      <c r="I11" s="186"/>
      <c r="J11" s="186"/>
      <c r="K11" s="186"/>
      <c r="L11" s="186"/>
      <c r="M11" s="186"/>
      <c r="N11" s="186"/>
      <c r="O11" s="186"/>
      <c r="P11" s="186"/>
    </row>
    <row r="12" spans="1:16" ht="16.5" customHeight="1" x14ac:dyDescent="0.2">
      <c r="A12" s="186"/>
      <c r="B12" s="186"/>
      <c r="C12" s="186"/>
      <c r="D12" s="186"/>
      <c r="E12" s="186"/>
      <c r="F12" s="186"/>
      <c r="G12" s="186"/>
      <c r="H12" s="186"/>
      <c r="I12" s="186"/>
      <c r="J12" s="186"/>
      <c r="K12" s="186"/>
      <c r="L12" s="186"/>
      <c r="M12" s="186"/>
      <c r="N12" s="186"/>
      <c r="O12" s="186"/>
      <c r="P12" s="186"/>
    </row>
    <row r="13" spans="1:16" ht="16.5" customHeight="1" x14ac:dyDescent="0.2">
      <c r="A13" s="186"/>
      <c r="B13" s="186"/>
      <c r="C13" s="186"/>
      <c r="D13" s="186"/>
      <c r="E13" s="186"/>
      <c r="F13" s="186"/>
      <c r="G13" s="186"/>
      <c r="H13" s="186"/>
      <c r="I13" s="186"/>
      <c r="J13" s="186"/>
      <c r="K13" s="186"/>
      <c r="L13" s="186"/>
      <c r="M13" s="186"/>
      <c r="N13" s="186"/>
      <c r="O13" s="186"/>
      <c r="P13" s="186"/>
    </row>
    <row r="14" spans="1:16" ht="16.5" customHeight="1" x14ac:dyDescent="0.2">
      <c r="A14" s="186"/>
      <c r="B14" s="186"/>
      <c r="C14" s="186"/>
      <c r="D14" s="186"/>
      <c r="E14" s="186"/>
      <c r="F14" s="186"/>
      <c r="G14" s="186"/>
      <c r="H14" s="186"/>
      <c r="I14" s="186"/>
      <c r="J14" s="186"/>
      <c r="K14" s="186"/>
      <c r="L14" s="186"/>
      <c r="M14" s="186"/>
      <c r="N14" s="186"/>
      <c r="O14" s="186"/>
      <c r="P14" s="186"/>
    </row>
    <row r="15" spans="1:16" ht="16.5" customHeight="1" x14ac:dyDescent="0.2">
      <c r="A15" s="186"/>
      <c r="B15" s="186"/>
      <c r="C15" s="186"/>
      <c r="D15" s="186"/>
      <c r="E15" s="186"/>
      <c r="F15" s="186"/>
      <c r="G15" s="186"/>
      <c r="H15" s="186"/>
      <c r="I15" s="186"/>
      <c r="J15" s="186"/>
      <c r="K15" s="186"/>
      <c r="L15" s="186"/>
      <c r="M15" s="186"/>
      <c r="N15" s="186"/>
      <c r="O15" s="186"/>
      <c r="P15" s="186"/>
    </row>
    <row r="16" spans="1:16" ht="16.5" customHeight="1" x14ac:dyDescent="0.2">
      <c r="A16" s="186"/>
      <c r="B16" s="186"/>
      <c r="C16" s="186"/>
      <c r="D16" s="186"/>
      <c r="E16" s="186"/>
      <c r="F16" s="186"/>
      <c r="G16" s="186"/>
      <c r="H16" s="186"/>
      <c r="I16" s="186"/>
      <c r="J16" s="186"/>
      <c r="K16" s="186"/>
      <c r="L16" s="186"/>
      <c r="M16" s="186"/>
      <c r="N16" s="186"/>
      <c r="O16" s="186"/>
      <c r="P16" s="186"/>
    </row>
    <row r="17" spans="1:16" ht="16.5" customHeight="1" x14ac:dyDescent="0.2">
      <c r="A17" s="186"/>
      <c r="B17" s="186"/>
      <c r="C17" s="186"/>
      <c r="D17" s="186"/>
      <c r="E17" s="186"/>
      <c r="F17" s="186"/>
      <c r="G17" s="186"/>
      <c r="H17" s="186"/>
      <c r="I17" s="186"/>
      <c r="J17" s="186"/>
      <c r="K17" s="186"/>
      <c r="L17" s="186"/>
      <c r="M17" s="186"/>
      <c r="N17" s="186"/>
      <c r="O17" s="186"/>
      <c r="P17" s="186"/>
    </row>
    <row r="18" spans="1:16" ht="16.5" customHeight="1" x14ac:dyDescent="0.2">
      <c r="A18" s="186"/>
      <c r="B18" s="186"/>
      <c r="C18" s="186"/>
      <c r="D18" s="186"/>
      <c r="E18" s="186"/>
      <c r="F18" s="186"/>
      <c r="G18" s="186"/>
      <c r="H18" s="186"/>
      <c r="I18" s="186"/>
      <c r="J18" s="186"/>
      <c r="K18" s="186"/>
      <c r="L18" s="186"/>
      <c r="M18" s="186"/>
      <c r="N18" s="186"/>
      <c r="O18" s="186"/>
      <c r="P18" s="186"/>
    </row>
    <row r="19" spans="1:16" ht="16.5" customHeight="1" x14ac:dyDescent="0.2">
      <c r="A19" s="186"/>
      <c r="B19" s="186"/>
      <c r="C19" s="186"/>
      <c r="D19" s="186"/>
      <c r="E19" s="186"/>
      <c r="F19" s="186"/>
      <c r="G19" s="186"/>
      <c r="H19" s="186"/>
      <c r="I19" s="186"/>
      <c r="J19" s="186"/>
      <c r="K19" s="186"/>
      <c r="L19" s="186"/>
      <c r="M19" s="186"/>
      <c r="N19" s="186"/>
      <c r="O19" s="186"/>
      <c r="P19" s="186"/>
    </row>
    <row r="20" spans="1:16" ht="16.5" customHeight="1" x14ac:dyDescent="0.2">
      <c r="A20" s="186"/>
      <c r="B20" s="186"/>
      <c r="C20" s="186"/>
      <c r="D20" s="186"/>
      <c r="E20" s="186"/>
      <c r="F20" s="186"/>
      <c r="G20" s="186"/>
      <c r="H20" s="186"/>
      <c r="I20" s="186"/>
      <c r="J20" s="186"/>
      <c r="K20" s="186"/>
      <c r="L20" s="186"/>
      <c r="M20" s="186"/>
      <c r="N20" s="186"/>
      <c r="O20" s="186"/>
      <c r="P20" s="186"/>
    </row>
    <row r="21" spans="1:16" ht="16.5" customHeight="1" x14ac:dyDescent="0.2">
      <c r="A21" s="186"/>
      <c r="B21" s="186"/>
      <c r="C21" s="186"/>
      <c r="D21" s="186"/>
      <c r="E21" s="186"/>
      <c r="F21" s="186"/>
      <c r="G21" s="186"/>
      <c r="H21" s="186"/>
      <c r="I21" s="186"/>
      <c r="J21" s="186"/>
      <c r="K21" s="186"/>
      <c r="L21" s="186"/>
      <c r="M21" s="186"/>
      <c r="N21" s="186"/>
      <c r="O21" s="186"/>
      <c r="P21" s="186"/>
    </row>
    <row r="22" spans="1:16" ht="16.5" customHeight="1" x14ac:dyDescent="0.2">
      <c r="A22" s="186"/>
      <c r="B22" s="186"/>
      <c r="C22" s="186"/>
      <c r="D22" s="186"/>
      <c r="E22" s="186"/>
      <c r="F22" s="186"/>
      <c r="G22" s="186"/>
      <c r="H22" s="186"/>
      <c r="I22" s="186"/>
      <c r="J22" s="186"/>
      <c r="K22" s="186"/>
      <c r="L22" s="186"/>
      <c r="M22" s="186"/>
      <c r="N22" s="186"/>
      <c r="O22" s="186"/>
      <c r="P22" s="186"/>
    </row>
    <row r="23" spans="1:16" ht="16.5" customHeight="1" x14ac:dyDescent="0.2">
      <c r="A23" s="186"/>
      <c r="B23" s="186"/>
      <c r="C23" s="186"/>
      <c r="D23" s="186"/>
      <c r="E23" s="186"/>
      <c r="F23" s="186"/>
      <c r="G23" s="186"/>
      <c r="H23" s="186"/>
      <c r="I23" s="186"/>
      <c r="J23" s="186"/>
      <c r="K23" s="186"/>
      <c r="L23" s="186"/>
      <c r="M23" s="186"/>
      <c r="N23" s="186"/>
      <c r="O23" s="186"/>
      <c r="P23" s="186"/>
    </row>
    <row r="24" spans="1:16" ht="16.5" customHeight="1" x14ac:dyDescent="0.2">
      <c r="A24" s="186"/>
      <c r="B24" s="186"/>
      <c r="C24" s="186"/>
      <c r="D24" s="186"/>
      <c r="E24" s="186"/>
      <c r="F24" s="186"/>
      <c r="G24" s="186"/>
      <c r="H24" s="186"/>
      <c r="I24" s="186"/>
      <c r="J24" s="186"/>
      <c r="K24" s="186"/>
      <c r="L24" s="186"/>
      <c r="M24" s="186"/>
      <c r="N24" s="186"/>
      <c r="O24" s="186"/>
      <c r="P24" s="186"/>
    </row>
    <row r="25" spans="1:16" ht="16.5" customHeight="1" x14ac:dyDescent="0.2">
      <c r="A25" s="186"/>
      <c r="B25" s="186"/>
      <c r="C25" s="186"/>
      <c r="D25" s="186"/>
      <c r="E25" s="186"/>
      <c r="F25" s="186"/>
      <c r="G25" s="186"/>
      <c r="H25" s="186"/>
      <c r="I25" s="186"/>
      <c r="J25" s="186"/>
      <c r="K25" s="186"/>
      <c r="L25" s="186"/>
      <c r="M25" s="186"/>
      <c r="N25" s="186"/>
      <c r="O25" s="186"/>
      <c r="P25" s="186"/>
    </row>
    <row r="26" spans="1:16" ht="16.5" customHeight="1" x14ac:dyDescent="0.2">
      <c r="A26" s="186"/>
      <c r="B26" s="186"/>
      <c r="C26" s="186"/>
      <c r="D26" s="186"/>
      <c r="E26" s="186"/>
      <c r="F26" s="186"/>
      <c r="G26" s="186"/>
      <c r="H26" s="186"/>
      <c r="I26" s="186"/>
      <c r="J26" s="186"/>
      <c r="K26" s="186"/>
      <c r="L26" s="186"/>
      <c r="M26" s="186"/>
      <c r="N26" s="186"/>
      <c r="O26" s="186"/>
      <c r="P26" s="186"/>
    </row>
    <row r="27" spans="1:16" ht="16.5" customHeight="1" x14ac:dyDescent="0.2">
      <c r="A27" s="186"/>
      <c r="B27" s="186"/>
      <c r="C27" s="186"/>
      <c r="D27" s="186"/>
      <c r="E27" s="186"/>
      <c r="F27" s="186"/>
      <c r="G27" s="186"/>
      <c r="H27" s="186"/>
      <c r="I27" s="186"/>
      <c r="J27" s="186"/>
      <c r="K27" s="186"/>
      <c r="L27" s="186"/>
      <c r="M27" s="186"/>
      <c r="N27" s="186"/>
      <c r="O27" s="186"/>
      <c r="P27" s="186"/>
    </row>
    <row r="28" spans="1:16" ht="16.5" customHeight="1" x14ac:dyDescent="0.2">
      <c r="A28" s="186"/>
      <c r="B28" s="186"/>
      <c r="C28" s="186"/>
      <c r="D28" s="186"/>
      <c r="E28" s="186"/>
      <c r="F28" s="186"/>
      <c r="G28" s="186"/>
      <c r="H28" s="186"/>
      <c r="I28" s="186"/>
      <c r="J28" s="186"/>
      <c r="K28" s="186"/>
      <c r="L28" s="186"/>
      <c r="M28" s="186"/>
      <c r="N28" s="186"/>
      <c r="O28" s="186"/>
      <c r="P28" s="186"/>
    </row>
    <row r="29" spans="1:16" ht="16.5" customHeight="1" x14ac:dyDescent="0.2">
      <c r="A29" s="186"/>
      <c r="B29" s="186"/>
      <c r="C29" s="186"/>
      <c r="D29" s="186"/>
      <c r="E29" s="186"/>
      <c r="F29" s="186"/>
      <c r="G29" s="186"/>
      <c r="H29" s="186"/>
      <c r="I29" s="186"/>
      <c r="J29" s="186"/>
      <c r="K29" s="186"/>
      <c r="L29" s="186"/>
      <c r="M29" s="186"/>
      <c r="N29" s="186"/>
      <c r="O29" s="186"/>
      <c r="P29" s="186"/>
    </row>
    <row r="30" spans="1:16" ht="16.5" customHeight="1" x14ac:dyDescent="0.2">
      <c r="A30" s="186"/>
      <c r="B30" s="186"/>
      <c r="C30" s="186"/>
      <c r="D30" s="186"/>
      <c r="E30" s="186"/>
      <c r="F30" s="186"/>
      <c r="G30" s="186"/>
      <c r="H30" s="186"/>
      <c r="I30" s="186"/>
      <c r="J30" s="186"/>
      <c r="K30" s="186"/>
      <c r="L30" s="186"/>
      <c r="M30" s="186"/>
      <c r="N30" s="186"/>
      <c r="O30" s="186"/>
      <c r="P30" s="186"/>
    </row>
    <row r="31" spans="1:16" ht="16.5" customHeight="1" x14ac:dyDescent="0.2">
      <c r="A31" s="186"/>
      <c r="B31" s="186"/>
      <c r="C31" s="186"/>
      <c r="D31" s="186"/>
      <c r="E31" s="186"/>
      <c r="F31" s="186"/>
      <c r="G31" s="186"/>
      <c r="H31" s="186"/>
      <c r="I31" s="186"/>
      <c r="J31" s="186"/>
      <c r="K31" s="186"/>
      <c r="L31" s="186"/>
      <c r="M31" s="186"/>
      <c r="N31" s="186"/>
      <c r="O31" s="186"/>
      <c r="P31" s="186"/>
    </row>
    <row r="32" spans="1:16" ht="31.5" customHeight="1" x14ac:dyDescent="0.2">
      <c r="A32" s="186"/>
      <c r="B32" s="186"/>
      <c r="C32" s="186"/>
      <c r="D32" s="186"/>
      <c r="E32" s="186"/>
      <c r="F32" s="186"/>
      <c r="G32" s="186"/>
      <c r="H32" s="186"/>
      <c r="I32" s="186"/>
      <c r="J32" s="181" t="s">
        <v>2</v>
      </c>
      <c r="K32" s="186"/>
      <c r="L32" s="186"/>
      <c r="M32" s="186"/>
      <c r="N32" s="186"/>
      <c r="O32" s="186"/>
      <c r="P32" s="186"/>
    </row>
    <row r="33" spans="1:16" ht="39" customHeight="1" x14ac:dyDescent="0.25">
      <c r="A33" s="186"/>
      <c r="B33" s="187" t="s">
        <v>11</v>
      </c>
      <c r="C33" s="193"/>
      <c r="D33" s="193"/>
      <c r="E33" s="195" t="s">
        <v>16</v>
      </c>
      <c r="F33" s="196" t="s">
        <v>527</v>
      </c>
      <c r="G33" s="201" t="s">
        <v>528</v>
      </c>
      <c r="H33" s="201" t="s">
        <v>529</v>
      </c>
      <c r="I33" s="201" t="s">
        <v>248</v>
      </c>
      <c r="J33" s="205" t="s">
        <v>530</v>
      </c>
      <c r="K33" s="186"/>
      <c r="L33" s="186"/>
      <c r="M33" s="186"/>
      <c r="N33" s="186"/>
      <c r="O33" s="186"/>
      <c r="P33" s="186"/>
    </row>
    <row r="34" spans="1:16" ht="39" customHeight="1" x14ac:dyDescent="0.2">
      <c r="A34" s="186"/>
      <c r="B34" s="188"/>
      <c r="C34" s="1060" t="s">
        <v>460</v>
      </c>
      <c r="D34" s="1060"/>
      <c r="E34" s="1061"/>
      <c r="F34" s="197">
        <v>15.75</v>
      </c>
      <c r="G34" s="202">
        <v>15.54</v>
      </c>
      <c r="H34" s="202">
        <v>15.03</v>
      </c>
      <c r="I34" s="202">
        <v>14.94</v>
      </c>
      <c r="J34" s="206">
        <v>13.7</v>
      </c>
      <c r="K34" s="186"/>
      <c r="L34" s="186"/>
      <c r="M34" s="186"/>
      <c r="N34" s="186"/>
      <c r="O34" s="186"/>
      <c r="P34" s="186"/>
    </row>
    <row r="35" spans="1:16" ht="39" customHeight="1" x14ac:dyDescent="0.2">
      <c r="A35" s="186"/>
      <c r="B35" s="189"/>
      <c r="C35" s="1056" t="s">
        <v>462</v>
      </c>
      <c r="D35" s="1056"/>
      <c r="E35" s="1057"/>
      <c r="F35" s="198">
        <v>14.55</v>
      </c>
      <c r="G35" s="203">
        <v>17.16</v>
      </c>
      <c r="H35" s="203">
        <v>19.23</v>
      </c>
      <c r="I35" s="203">
        <v>17.88</v>
      </c>
      <c r="J35" s="207">
        <v>12.91</v>
      </c>
      <c r="K35" s="186"/>
      <c r="L35" s="186"/>
      <c r="M35" s="186"/>
      <c r="N35" s="186"/>
      <c r="O35" s="186"/>
      <c r="P35" s="186"/>
    </row>
    <row r="36" spans="1:16" ht="39" customHeight="1" x14ac:dyDescent="0.2">
      <c r="A36" s="186"/>
      <c r="B36" s="189"/>
      <c r="C36" s="1056" t="s">
        <v>450</v>
      </c>
      <c r="D36" s="1056"/>
      <c r="E36" s="1057"/>
      <c r="F36" s="198">
        <v>6.26</v>
      </c>
      <c r="G36" s="203">
        <v>5.95</v>
      </c>
      <c r="H36" s="203">
        <v>6.66</v>
      </c>
      <c r="I36" s="203">
        <v>3.82</v>
      </c>
      <c r="J36" s="207">
        <v>4.29</v>
      </c>
      <c r="K36" s="186"/>
      <c r="L36" s="186"/>
      <c r="M36" s="186"/>
      <c r="N36" s="186"/>
      <c r="O36" s="186"/>
      <c r="P36" s="186"/>
    </row>
    <row r="37" spans="1:16" ht="39" customHeight="1" x14ac:dyDescent="0.2">
      <c r="A37" s="186"/>
      <c r="B37" s="189"/>
      <c r="C37" s="1056" t="s">
        <v>348</v>
      </c>
      <c r="D37" s="1056"/>
      <c r="E37" s="1057"/>
      <c r="F37" s="198">
        <v>1.73</v>
      </c>
      <c r="G37" s="203">
        <v>2.88</v>
      </c>
      <c r="H37" s="203">
        <v>3.15</v>
      </c>
      <c r="I37" s="203">
        <v>3.18</v>
      </c>
      <c r="J37" s="207">
        <v>3.03</v>
      </c>
      <c r="K37" s="186"/>
      <c r="L37" s="186"/>
      <c r="M37" s="186"/>
      <c r="N37" s="186"/>
      <c r="O37" s="186"/>
      <c r="P37" s="186"/>
    </row>
    <row r="38" spans="1:16" ht="39" customHeight="1" x14ac:dyDescent="0.2">
      <c r="A38" s="186"/>
      <c r="B38" s="189"/>
      <c r="C38" s="1056" t="s">
        <v>401</v>
      </c>
      <c r="D38" s="1056"/>
      <c r="E38" s="1057"/>
      <c r="F38" s="198">
        <v>0.13</v>
      </c>
      <c r="G38" s="203">
        <v>0.05</v>
      </c>
      <c r="H38" s="203">
        <v>0.61</v>
      </c>
      <c r="I38" s="203">
        <v>0.55000000000000004</v>
      </c>
      <c r="J38" s="207">
        <v>0.49</v>
      </c>
      <c r="K38" s="186"/>
      <c r="L38" s="186"/>
      <c r="M38" s="186"/>
      <c r="N38" s="186"/>
      <c r="O38" s="186"/>
      <c r="P38" s="186"/>
    </row>
    <row r="39" spans="1:16" ht="39" customHeight="1" x14ac:dyDescent="0.2">
      <c r="A39" s="186"/>
      <c r="B39" s="189"/>
      <c r="C39" s="1056" t="s">
        <v>463</v>
      </c>
      <c r="D39" s="1056"/>
      <c r="E39" s="1057"/>
      <c r="F39" s="198">
        <v>0.39</v>
      </c>
      <c r="G39" s="203">
        <v>0.37</v>
      </c>
      <c r="H39" s="203">
        <v>0.37</v>
      </c>
      <c r="I39" s="203">
        <v>0.37</v>
      </c>
      <c r="J39" s="207">
        <v>0.36</v>
      </c>
      <c r="K39" s="186"/>
      <c r="L39" s="186"/>
      <c r="M39" s="186"/>
      <c r="N39" s="186"/>
      <c r="O39" s="186"/>
      <c r="P39" s="186"/>
    </row>
    <row r="40" spans="1:16" ht="39" customHeight="1" x14ac:dyDescent="0.2">
      <c r="A40" s="186"/>
      <c r="B40" s="189"/>
      <c r="C40" s="1056" t="s">
        <v>459</v>
      </c>
      <c r="D40" s="1056"/>
      <c r="E40" s="1057"/>
      <c r="F40" s="198">
        <v>1.17</v>
      </c>
      <c r="G40" s="203">
        <v>1.24</v>
      </c>
      <c r="H40" s="203">
        <v>0.5</v>
      </c>
      <c r="I40" s="203">
        <v>0.37</v>
      </c>
      <c r="J40" s="207">
        <v>0.28999999999999998</v>
      </c>
      <c r="K40" s="186"/>
      <c r="L40" s="186"/>
      <c r="M40" s="186"/>
      <c r="N40" s="186"/>
      <c r="O40" s="186"/>
      <c r="P40" s="186"/>
    </row>
    <row r="41" spans="1:16" ht="39" customHeight="1" x14ac:dyDescent="0.2">
      <c r="A41" s="186"/>
      <c r="B41" s="189"/>
      <c r="C41" s="1056" t="s">
        <v>24</v>
      </c>
      <c r="D41" s="1056"/>
      <c r="E41" s="1057"/>
      <c r="F41" s="198">
        <v>0.59</v>
      </c>
      <c r="G41" s="203">
        <v>0.41</v>
      </c>
      <c r="H41" s="203">
        <v>0.19</v>
      </c>
      <c r="I41" s="203">
        <v>0.49</v>
      </c>
      <c r="J41" s="207">
        <v>0.25</v>
      </c>
      <c r="K41" s="186"/>
      <c r="L41" s="186"/>
      <c r="M41" s="186"/>
      <c r="N41" s="186"/>
      <c r="O41" s="186"/>
      <c r="P41" s="186"/>
    </row>
    <row r="42" spans="1:16" ht="39" customHeight="1" x14ac:dyDescent="0.2">
      <c r="A42" s="186"/>
      <c r="B42" s="190"/>
      <c r="C42" s="1056" t="s">
        <v>533</v>
      </c>
      <c r="D42" s="1056"/>
      <c r="E42" s="1057"/>
      <c r="F42" s="198" t="s">
        <v>192</v>
      </c>
      <c r="G42" s="203" t="s">
        <v>192</v>
      </c>
      <c r="H42" s="203" t="s">
        <v>192</v>
      </c>
      <c r="I42" s="203" t="s">
        <v>192</v>
      </c>
      <c r="J42" s="207" t="s">
        <v>192</v>
      </c>
      <c r="K42" s="186"/>
      <c r="L42" s="186"/>
      <c r="M42" s="186"/>
      <c r="N42" s="186"/>
      <c r="O42" s="186"/>
      <c r="P42" s="186"/>
    </row>
    <row r="43" spans="1:16" ht="39" customHeight="1" x14ac:dyDescent="0.2">
      <c r="A43" s="186"/>
      <c r="B43" s="191"/>
      <c r="C43" s="1058" t="s">
        <v>295</v>
      </c>
      <c r="D43" s="1058"/>
      <c r="E43" s="1059"/>
      <c r="F43" s="199">
        <v>0.12</v>
      </c>
      <c r="G43" s="204">
        <v>0.13</v>
      </c>
      <c r="H43" s="204">
        <v>0.15</v>
      </c>
      <c r="I43" s="204">
        <v>0.16</v>
      </c>
      <c r="J43" s="208">
        <v>0.16</v>
      </c>
      <c r="K43" s="186"/>
      <c r="L43" s="186"/>
      <c r="M43" s="186"/>
      <c r="N43" s="186"/>
      <c r="O43" s="186"/>
      <c r="P43" s="186"/>
    </row>
    <row r="44" spans="1:16" ht="39" customHeight="1" x14ac:dyDescent="0.2">
      <c r="A44" s="186"/>
      <c r="B44" s="192"/>
      <c r="C44" s="194"/>
      <c r="D44" s="194"/>
      <c r="E44" s="194"/>
      <c r="F44" s="200"/>
      <c r="G44" s="200"/>
      <c r="H44" s="200"/>
      <c r="I44" s="200"/>
      <c r="J44" s="200"/>
      <c r="K44" s="186"/>
      <c r="L44" s="186"/>
      <c r="M44" s="186"/>
      <c r="N44" s="186"/>
      <c r="O44" s="186"/>
      <c r="P44" s="186"/>
    </row>
    <row r="45" spans="1:16" ht="16.5" x14ac:dyDescent="0.2">
      <c r="A45" s="186"/>
      <c r="B45" s="186"/>
      <c r="C45" s="186"/>
      <c r="D45" s="186"/>
      <c r="E45" s="186"/>
      <c r="F45" s="186"/>
      <c r="G45" s="186"/>
      <c r="H45" s="186"/>
      <c r="I45" s="186"/>
      <c r="J45" s="186"/>
      <c r="K45" s="186"/>
      <c r="L45" s="186"/>
      <c r="M45" s="186"/>
      <c r="N45" s="186"/>
      <c r="O45" s="186"/>
      <c r="P45" s="186"/>
    </row>
  </sheetData>
  <sheetProtection algorithmName="SHA-512" hashValue="afkGTkzKIpfjNdMqHeGeZC2zamuj9R9VhqSC5pCGdLrx+QyGSj5cEVBn7I0VN1A6t3dXwLMsbya8UJtehhRCJg==" saltValue="JoOBHh6uA3LRim0DeENowg=="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5"/>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6" customWidth="1"/>
    <col min="2" max="3" width="10.90625" style="46" customWidth="1"/>
    <col min="4" max="4" width="10" style="46" customWidth="1"/>
    <col min="5" max="10" width="11" style="46" customWidth="1"/>
    <col min="11" max="15" width="13.08984375" style="46" customWidth="1"/>
    <col min="16" max="21" width="11.4531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5" t="s">
        <v>19</v>
      </c>
      <c r="P43" s="85"/>
      <c r="Q43" s="85"/>
      <c r="R43" s="85"/>
      <c r="S43" s="85"/>
      <c r="T43" s="85"/>
      <c r="U43" s="85"/>
    </row>
    <row r="44" spans="1:21" ht="30.75" customHeight="1" x14ac:dyDescent="0.25">
      <c r="A44" s="85"/>
      <c r="B44" s="209" t="s">
        <v>20</v>
      </c>
      <c r="C44" s="215"/>
      <c r="D44" s="215"/>
      <c r="E44" s="223"/>
      <c r="F44" s="223"/>
      <c r="G44" s="223"/>
      <c r="H44" s="223"/>
      <c r="I44" s="223"/>
      <c r="J44" s="226" t="s">
        <v>16</v>
      </c>
      <c r="K44" s="228" t="s">
        <v>527</v>
      </c>
      <c r="L44" s="237" t="s">
        <v>528</v>
      </c>
      <c r="M44" s="237" t="s">
        <v>529</v>
      </c>
      <c r="N44" s="237" t="s">
        <v>248</v>
      </c>
      <c r="O44" s="246" t="s">
        <v>530</v>
      </c>
      <c r="P44" s="85"/>
      <c r="Q44" s="85"/>
      <c r="R44" s="85"/>
      <c r="S44" s="85"/>
      <c r="T44" s="85"/>
      <c r="U44" s="85"/>
    </row>
    <row r="45" spans="1:21" ht="30.75" customHeight="1" x14ac:dyDescent="0.2">
      <c r="A45" s="85"/>
      <c r="B45" s="1077" t="s">
        <v>25</v>
      </c>
      <c r="C45" s="1078"/>
      <c r="D45" s="218"/>
      <c r="E45" s="1091" t="s">
        <v>22</v>
      </c>
      <c r="F45" s="1091"/>
      <c r="G45" s="1091"/>
      <c r="H45" s="1091"/>
      <c r="I45" s="1091"/>
      <c r="J45" s="1092"/>
      <c r="K45" s="229">
        <v>6470</v>
      </c>
      <c r="L45" s="238">
        <v>6874</v>
      </c>
      <c r="M45" s="238">
        <v>7365</v>
      </c>
      <c r="N45" s="238">
        <v>7387</v>
      </c>
      <c r="O45" s="247">
        <v>7406</v>
      </c>
      <c r="P45" s="85"/>
      <c r="Q45" s="85"/>
      <c r="R45" s="85"/>
      <c r="S45" s="85"/>
      <c r="T45" s="85"/>
      <c r="U45" s="85"/>
    </row>
    <row r="46" spans="1:21" ht="30.75" customHeight="1" x14ac:dyDescent="0.2">
      <c r="A46" s="85"/>
      <c r="B46" s="1079"/>
      <c r="C46" s="1080"/>
      <c r="D46" s="219"/>
      <c r="E46" s="1083" t="s">
        <v>28</v>
      </c>
      <c r="F46" s="1083"/>
      <c r="G46" s="1083"/>
      <c r="H46" s="1083"/>
      <c r="I46" s="1083"/>
      <c r="J46" s="1084"/>
      <c r="K46" s="230" t="s">
        <v>192</v>
      </c>
      <c r="L46" s="239" t="s">
        <v>192</v>
      </c>
      <c r="M46" s="239" t="s">
        <v>192</v>
      </c>
      <c r="N46" s="239" t="s">
        <v>192</v>
      </c>
      <c r="O46" s="248" t="s">
        <v>192</v>
      </c>
      <c r="P46" s="85"/>
      <c r="Q46" s="85"/>
      <c r="R46" s="85"/>
      <c r="S46" s="85"/>
      <c r="T46" s="85"/>
      <c r="U46" s="85"/>
    </row>
    <row r="47" spans="1:21" ht="30.75" customHeight="1" x14ac:dyDescent="0.2">
      <c r="A47" s="85"/>
      <c r="B47" s="1079"/>
      <c r="C47" s="1080"/>
      <c r="D47" s="219"/>
      <c r="E47" s="1083" t="s">
        <v>32</v>
      </c>
      <c r="F47" s="1083"/>
      <c r="G47" s="1083"/>
      <c r="H47" s="1083"/>
      <c r="I47" s="1083"/>
      <c r="J47" s="1084"/>
      <c r="K47" s="230" t="s">
        <v>192</v>
      </c>
      <c r="L47" s="239" t="s">
        <v>192</v>
      </c>
      <c r="M47" s="239" t="s">
        <v>192</v>
      </c>
      <c r="N47" s="239" t="s">
        <v>192</v>
      </c>
      <c r="O47" s="248" t="s">
        <v>192</v>
      </c>
      <c r="P47" s="85"/>
      <c r="Q47" s="85"/>
      <c r="R47" s="85"/>
      <c r="S47" s="85"/>
      <c r="T47" s="85"/>
      <c r="U47" s="85"/>
    </row>
    <row r="48" spans="1:21" ht="30.75" customHeight="1" x14ac:dyDescent="0.2">
      <c r="A48" s="85"/>
      <c r="B48" s="1079"/>
      <c r="C48" s="1080"/>
      <c r="D48" s="219"/>
      <c r="E48" s="1083" t="s">
        <v>35</v>
      </c>
      <c r="F48" s="1083"/>
      <c r="G48" s="1083"/>
      <c r="H48" s="1083"/>
      <c r="I48" s="1083"/>
      <c r="J48" s="1084"/>
      <c r="K48" s="230">
        <v>2461</v>
      </c>
      <c r="L48" s="239">
        <v>2308</v>
      </c>
      <c r="M48" s="239">
        <v>2277</v>
      </c>
      <c r="N48" s="239">
        <v>2263</v>
      </c>
      <c r="O48" s="248">
        <v>2238</v>
      </c>
      <c r="P48" s="85"/>
      <c r="Q48" s="85"/>
      <c r="R48" s="85"/>
      <c r="S48" s="85"/>
      <c r="T48" s="85"/>
      <c r="U48" s="85"/>
    </row>
    <row r="49" spans="1:21" ht="30.75" customHeight="1" x14ac:dyDescent="0.2">
      <c r="A49" s="85"/>
      <c r="B49" s="1079"/>
      <c r="C49" s="1080"/>
      <c r="D49" s="219"/>
      <c r="E49" s="1083" t="s">
        <v>0</v>
      </c>
      <c r="F49" s="1083"/>
      <c r="G49" s="1083"/>
      <c r="H49" s="1083"/>
      <c r="I49" s="1083"/>
      <c r="J49" s="1084"/>
      <c r="K49" s="230">
        <v>229</v>
      </c>
      <c r="L49" s="239">
        <v>236</v>
      </c>
      <c r="M49" s="239">
        <v>308</v>
      </c>
      <c r="N49" s="239">
        <v>313</v>
      </c>
      <c r="O49" s="248">
        <v>317</v>
      </c>
      <c r="P49" s="85"/>
      <c r="Q49" s="85"/>
      <c r="R49" s="85"/>
      <c r="S49" s="85"/>
      <c r="T49" s="85"/>
      <c r="U49" s="85"/>
    </row>
    <row r="50" spans="1:21" ht="30.75" customHeight="1" x14ac:dyDescent="0.2">
      <c r="A50" s="85"/>
      <c r="B50" s="1079"/>
      <c r="C50" s="1080"/>
      <c r="D50" s="219"/>
      <c r="E50" s="1083" t="s">
        <v>40</v>
      </c>
      <c r="F50" s="1083"/>
      <c r="G50" s="1083"/>
      <c r="H50" s="1083"/>
      <c r="I50" s="1083"/>
      <c r="J50" s="1084"/>
      <c r="K50" s="230">
        <v>67</v>
      </c>
      <c r="L50" s="239">
        <v>3</v>
      </c>
      <c r="M50" s="239">
        <v>1</v>
      </c>
      <c r="N50" s="239">
        <v>1</v>
      </c>
      <c r="O50" s="248">
        <v>2</v>
      </c>
      <c r="P50" s="85"/>
      <c r="Q50" s="85"/>
      <c r="R50" s="85"/>
      <c r="S50" s="85"/>
      <c r="T50" s="85"/>
      <c r="U50" s="85"/>
    </row>
    <row r="51" spans="1:21" ht="30.75" customHeight="1" x14ac:dyDescent="0.2">
      <c r="A51" s="85"/>
      <c r="B51" s="1081"/>
      <c r="C51" s="1082"/>
      <c r="D51" s="220"/>
      <c r="E51" s="1083" t="s">
        <v>43</v>
      </c>
      <c r="F51" s="1083"/>
      <c r="G51" s="1083"/>
      <c r="H51" s="1083"/>
      <c r="I51" s="1083"/>
      <c r="J51" s="1084"/>
      <c r="K51" s="230">
        <v>2</v>
      </c>
      <c r="L51" s="239">
        <v>1</v>
      </c>
      <c r="M51" s="239">
        <v>3</v>
      </c>
      <c r="N51" s="239">
        <v>3</v>
      </c>
      <c r="O51" s="248">
        <v>3</v>
      </c>
      <c r="P51" s="85"/>
      <c r="Q51" s="85"/>
      <c r="R51" s="85"/>
      <c r="S51" s="85"/>
      <c r="T51" s="85"/>
      <c r="U51" s="85"/>
    </row>
    <row r="52" spans="1:21" ht="30.75" customHeight="1" x14ac:dyDescent="0.2">
      <c r="A52" s="85"/>
      <c r="B52" s="1085" t="s">
        <v>47</v>
      </c>
      <c r="C52" s="1086"/>
      <c r="D52" s="220"/>
      <c r="E52" s="1083" t="s">
        <v>49</v>
      </c>
      <c r="F52" s="1083"/>
      <c r="G52" s="1083"/>
      <c r="H52" s="1083"/>
      <c r="I52" s="1083"/>
      <c r="J52" s="1084"/>
      <c r="K52" s="230">
        <v>7264</v>
      </c>
      <c r="L52" s="239">
        <v>7382</v>
      </c>
      <c r="M52" s="239">
        <v>7756</v>
      </c>
      <c r="N52" s="239">
        <v>7428</v>
      </c>
      <c r="O52" s="248">
        <v>7361</v>
      </c>
      <c r="P52" s="85"/>
      <c r="Q52" s="85"/>
      <c r="R52" s="85"/>
      <c r="S52" s="85"/>
      <c r="T52" s="85"/>
      <c r="U52" s="85"/>
    </row>
    <row r="53" spans="1:21" ht="30.75" customHeight="1" x14ac:dyDescent="0.2">
      <c r="A53" s="85"/>
      <c r="B53" s="1087" t="s">
        <v>51</v>
      </c>
      <c r="C53" s="1088"/>
      <c r="D53" s="221"/>
      <c r="E53" s="1089" t="s">
        <v>54</v>
      </c>
      <c r="F53" s="1089"/>
      <c r="G53" s="1089"/>
      <c r="H53" s="1089"/>
      <c r="I53" s="1089"/>
      <c r="J53" s="1090"/>
      <c r="K53" s="231">
        <v>1965</v>
      </c>
      <c r="L53" s="240">
        <v>2040</v>
      </c>
      <c r="M53" s="240">
        <v>2198</v>
      </c>
      <c r="N53" s="240">
        <v>2539</v>
      </c>
      <c r="O53" s="249">
        <v>2605</v>
      </c>
      <c r="P53" s="85"/>
      <c r="Q53" s="85"/>
      <c r="R53" s="85"/>
      <c r="S53" s="85"/>
      <c r="T53" s="85"/>
      <c r="U53" s="85"/>
    </row>
    <row r="54" spans="1:21" ht="24" customHeight="1" x14ac:dyDescent="0.25">
      <c r="A54" s="85"/>
      <c r="B54" s="210" t="s">
        <v>56</v>
      </c>
      <c r="C54" s="85"/>
      <c r="D54" s="85"/>
      <c r="E54" s="85"/>
      <c r="F54" s="85"/>
      <c r="G54" s="85"/>
      <c r="H54" s="85"/>
      <c r="I54" s="85"/>
      <c r="J54" s="85"/>
      <c r="K54" s="85"/>
      <c r="L54" s="85"/>
      <c r="M54" s="85"/>
      <c r="N54" s="85"/>
      <c r="O54" s="85"/>
      <c r="P54" s="85"/>
      <c r="Q54" s="85"/>
      <c r="R54" s="85"/>
      <c r="S54" s="85"/>
      <c r="T54" s="85"/>
      <c r="U54" s="85"/>
    </row>
    <row r="55" spans="1:21" ht="24" customHeight="1" x14ac:dyDescent="0.25">
      <c r="A55" s="85"/>
      <c r="B55" s="210"/>
      <c r="C55" s="85"/>
      <c r="D55" s="85"/>
      <c r="E55" s="85"/>
      <c r="F55" s="85"/>
      <c r="G55" s="85"/>
      <c r="H55" s="85"/>
      <c r="I55" s="85"/>
      <c r="J55" s="85"/>
      <c r="K55" s="85"/>
      <c r="L55" s="85"/>
      <c r="M55" s="85"/>
      <c r="N55" s="85"/>
      <c r="O55" s="85"/>
      <c r="P55" s="85"/>
      <c r="Q55" s="85"/>
      <c r="R55" s="85"/>
      <c r="S55" s="85"/>
      <c r="T55" s="85"/>
      <c r="U55" s="85"/>
    </row>
    <row r="56" spans="1:21" ht="24" customHeight="1" x14ac:dyDescent="0.25">
      <c r="A56" s="85"/>
      <c r="B56" s="211" t="s">
        <v>6</v>
      </c>
      <c r="C56" s="216"/>
      <c r="D56" s="216"/>
      <c r="E56" s="216"/>
      <c r="F56" s="216"/>
      <c r="G56" s="216"/>
      <c r="H56" s="216"/>
      <c r="I56" s="216"/>
      <c r="J56" s="216"/>
      <c r="K56" s="232"/>
      <c r="L56" s="232"/>
      <c r="M56" s="232"/>
      <c r="N56" s="232"/>
      <c r="O56" s="250" t="s">
        <v>26</v>
      </c>
      <c r="P56" s="85"/>
      <c r="Q56" s="85"/>
      <c r="R56" s="85"/>
      <c r="S56" s="85"/>
      <c r="T56" s="85"/>
      <c r="U56" s="85"/>
    </row>
    <row r="57" spans="1:21" ht="31.5" customHeight="1" x14ac:dyDescent="0.25">
      <c r="A57" s="85"/>
      <c r="B57" s="212"/>
      <c r="C57" s="217"/>
      <c r="D57" s="217"/>
      <c r="E57" s="224"/>
      <c r="F57" s="224"/>
      <c r="G57" s="224"/>
      <c r="H57" s="224"/>
      <c r="I57" s="224"/>
      <c r="J57" s="227" t="s">
        <v>16</v>
      </c>
      <c r="K57" s="233" t="s">
        <v>527</v>
      </c>
      <c r="L57" s="241" t="s">
        <v>528</v>
      </c>
      <c r="M57" s="241" t="s">
        <v>529</v>
      </c>
      <c r="N57" s="241" t="s">
        <v>248</v>
      </c>
      <c r="O57" s="251" t="s">
        <v>530</v>
      </c>
      <c r="P57" s="85"/>
      <c r="Q57" s="85"/>
      <c r="R57" s="85"/>
      <c r="S57" s="85"/>
      <c r="T57" s="85"/>
      <c r="U57" s="85"/>
    </row>
    <row r="58" spans="1:21" ht="31.5" customHeight="1" x14ac:dyDescent="0.2">
      <c r="B58" s="1071" t="s">
        <v>60</v>
      </c>
      <c r="C58" s="1072"/>
      <c r="D58" s="1062" t="s">
        <v>66</v>
      </c>
      <c r="E58" s="1063"/>
      <c r="F58" s="1063"/>
      <c r="G58" s="1063"/>
      <c r="H58" s="1063"/>
      <c r="I58" s="1063"/>
      <c r="J58" s="1064"/>
      <c r="K58" s="234"/>
      <c r="L58" s="242"/>
      <c r="M58" s="242"/>
      <c r="N58" s="242"/>
      <c r="O58" s="252"/>
    </row>
    <row r="59" spans="1:21" ht="31.5" customHeight="1" x14ac:dyDescent="0.2">
      <c r="B59" s="1073"/>
      <c r="C59" s="1074"/>
      <c r="D59" s="1065" t="s">
        <v>13</v>
      </c>
      <c r="E59" s="1066"/>
      <c r="F59" s="1066"/>
      <c r="G59" s="1066"/>
      <c r="H59" s="1066"/>
      <c r="I59" s="1066"/>
      <c r="J59" s="1067"/>
      <c r="K59" s="235"/>
      <c r="L59" s="243"/>
      <c r="M59" s="243"/>
      <c r="N59" s="243"/>
      <c r="O59" s="253"/>
    </row>
    <row r="60" spans="1:21" ht="31.5" customHeight="1" x14ac:dyDescent="0.2">
      <c r="B60" s="1075"/>
      <c r="C60" s="1076"/>
      <c r="D60" s="1068" t="s">
        <v>67</v>
      </c>
      <c r="E60" s="1069"/>
      <c r="F60" s="1069"/>
      <c r="G60" s="1069"/>
      <c r="H60" s="1069"/>
      <c r="I60" s="1069"/>
      <c r="J60" s="1070"/>
      <c r="K60" s="236"/>
      <c r="L60" s="244"/>
      <c r="M60" s="244"/>
      <c r="N60" s="244"/>
      <c r="O60" s="254"/>
    </row>
    <row r="61" spans="1:21" ht="24" customHeight="1" x14ac:dyDescent="0.2">
      <c r="B61" s="213"/>
      <c r="C61" s="213"/>
      <c r="D61" s="222" t="s">
        <v>48</v>
      </c>
      <c r="E61" s="225"/>
      <c r="F61" s="225"/>
      <c r="G61" s="225"/>
      <c r="H61" s="225"/>
      <c r="I61" s="225"/>
      <c r="J61" s="225"/>
      <c r="K61" s="225"/>
      <c r="L61" s="225"/>
      <c r="M61" s="225"/>
      <c r="N61" s="225"/>
      <c r="O61" s="225"/>
    </row>
    <row r="62" spans="1:21" ht="24" customHeight="1" x14ac:dyDescent="0.2">
      <c r="B62" s="214"/>
      <c r="C62" s="214"/>
      <c r="D62" s="222" t="s">
        <v>41</v>
      </c>
      <c r="E62" s="225"/>
      <c r="F62" s="225"/>
      <c r="G62" s="225"/>
      <c r="H62" s="225"/>
      <c r="I62" s="225"/>
      <c r="J62" s="225"/>
      <c r="K62" s="225"/>
      <c r="L62" s="225"/>
      <c r="M62" s="225"/>
      <c r="N62" s="225"/>
      <c r="O62" s="225"/>
    </row>
    <row r="63" spans="1:21" ht="24" customHeight="1" x14ac:dyDescent="0.25">
      <c r="A63" s="85"/>
      <c r="B63" s="210"/>
      <c r="C63" s="85"/>
      <c r="D63" s="85"/>
      <c r="E63" s="85"/>
      <c r="F63" s="85"/>
      <c r="G63" s="85"/>
      <c r="H63" s="85"/>
      <c r="I63" s="85"/>
      <c r="J63" s="85"/>
      <c r="K63" s="85"/>
      <c r="L63" s="85"/>
      <c r="M63" s="85"/>
      <c r="N63" s="85"/>
      <c r="O63" s="85"/>
      <c r="P63" s="85"/>
      <c r="Q63" s="85"/>
      <c r="R63" s="85"/>
      <c r="S63" s="85"/>
      <c r="T63" s="85"/>
      <c r="U63" s="85"/>
    </row>
    <row r="64" spans="1:21" ht="24" customHeight="1" x14ac:dyDescent="0.25">
      <c r="A64" s="85"/>
      <c r="B64" s="210"/>
      <c r="C64" s="85"/>
      <c r="D64" s="85"/>
      <c r="E64" s="85"/>
      <c r="F64" s="85"/>
      <c r="G64" s="85"/>
      <c r="H64" s="85"/>
      <c r="I64" s="85"/>
      <c r="J64" s="85"/>
      <c r="K64" s="85"/>
      <c r="L64" s="85"/>
      <c r="M64" s="85"/>
      <c r="N64" s="85"/>
      <c r="O64" s="85"/>
      <c r="P64" s="85"/>
      <c r="Q64" s="85"/>
      <c r="R64" s="85"/>
      <c r="S64" s="85"/>
      <c r="T64" s="85"/>
      <c r="U64" s="85"/>
    </row>
  </sheetData>
  <sheetProtection algorithmName="SHA-512" hashValue="IvQQS+Z7Bves1mnKIH/75w5l0MyiNIhYzb881STXfOwwGNycbnDXPRsxebswFXUMX9M0VdfxWFVD+NwCh37GrQ==" saltValue="rntQg5XzL54s1QaGIcG4og=="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46" customWidth="1"/>
    <col min="2" max="3" width="12.6328125" style="46" customWidth="1"/>
    <col min="4" max="4" width="11.6328125" style="46" customWidth="1"/>
    <col min="5" max="8" width="10.36328125" style="46" customWidth="1"/>
    <col min="9" max="13" width="16.36328125" style="46" customWidth="1"/>
    <col min="14" max="19" width="12.63281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5" t="s">
        <v>19</v>
      </c>
    </row>
    <row r="40" spans="2:13" ht="27.75" customHeight="1" x14ac:dyDescent="0.25">
      <c r="B40" s="209" t="s">
        <v>20</v>
      </c>
      <c r="C40" s="215"/>
      <c r="D40" s="215"/>
      <c r="E40" s="223"/>
      <c r="F40" s="223"/>
      <c r="G40" s="223"/>
      <c r="H40" s="226" t="s">
        <v>16</v>
      </c>
      <c r="I40" s="228" t="s">
        <v>527</v>
      </c>
      <c r="J40" s="237" t="s">
        <v>528</v>
      </c>
      <c r="K40" s="237" t="s">
        <v>529</v>
      </c>
      <c r="L40" s="237" t="s">
        <v>248</v>
      </c>
      <c r="M40" s="266" t="s">
        <v>530</v>
      </c>
    </row>
    <row r="41" spans="2:13" ht="27.75" customHeight="1" x14ac:dyDescent="0.2">
      <c r="B41" s="1077" t="s">
        <v>37</v>
      </c>
      <c r="C41" s="1078"/>
      <c r="D41" s="218"/>
      <c r="E41" s="1102" t="s">
        <v>58</v>
      </c>
      <c r="F41" s="1102"/>
      <c r="G41" s="1102"/>
      <c r="H41" s="1103"/>
      <c r="I41" s="259">
        <v>73991</v>
      </c>
      <c r="J41" s="263">
        <v>73886</v>
      </c>
      <c r="K41" s="263">
        <v>77437</v>
      </c>
      <c r="L41" s="263">
        <v>74563</v>
      </c>
      <c r="M41" s="267">
        <v>73041</v>
      </c>
    </row>
    <row r="42" spans="2:13" ht="27.75" customHeight="1" x14ac:dyDescent="0.2">
      <c r="B42" s="1079"/>
      <c r="C42" s="1080"/>
      <c r="D42" s="219"/>
      <c r="E42" s="1093" t="s">
        <v>73</v>
      </c>
      <c r="F42" s="1093"/>
      <c r="G42" s="1093"/>
      <c r="H42" s="1094"/>
      <c r="I42" s="260" t="s">
        <v>192</v>
      </c>
      <c r="J42" s="264" t="s">
        <v>192</v>
      </c>
      <c r="K42" s="264" t="s">
        <v>192</v>
      </c>
      <c r="L42" s="264" t="s">
        <v>192</v>
      </c>
      <c r="M42" s="268" t="s">
        <v>192</v>
      </c>
    </row>
    <row r="43" spans="2:13" ht="27.75" customHeight="1" x14ac:dyDescent="0.2">
      <c r="B43" s="1079"/>
      <c r="C43" s="1080"/>
      <c r="D43" s="219"/>
      <c r="E43" s="1093" t="s">
        <v>75</v>
      </c>
      <c r="F43" s="1093"/>
      <c r="G43" s="1093"/>
      <c r="H43" s="1094"/>
      <c r="I43" s="260">
        <v>36160</v>
      </c>
      <c r="J43" s="264">
        <v>35055</v>
      </c>
      <c r="K43" s="264">
        <v>32196</v>
      </c>
      <c r="L43" s="264">
        <v>30356</v>
      </c>
      <c r="M43" s="268">
        <v>29662</v>
      </c>
    </row>
    <row r="44" spans="2:13" ht="27.75" customHeight="1" x14ac:dyDescent="0.2">
      <c r="B44" s="1079"/>
      <c r="C44" s="1080"/>
      <c r="D44" s="219"/>
      <c r="E44" s="1093" t="s">
        <v>77</v>
      </c>
      <c r="F44" s="1093"/>
      <c r="G44" s="1093"/>
      <c r="H44" s="1094"/>
      <c r="I44" s="260">
        <v>1656</v>
      </c>
      <c r="J44" s="264">
        <v>1916</v>
      </c>
      <c r="K44" s="264">
        <v>1907</v>
      </c>
      <c r="L44" s="264">
        <v>3022</v>
      </c>
      <c r="M44" s="268">
        <v>3272</v>
      </c>
    </row>
    <row r="45" spans="2:13" ht="27.75" customHeight="1" x14ac:dyDescent="0.2">
      <c r="B45" s="1079"/>
      <c r="C45" s="1080"/>
      <c r="D45" s="219"/>
      <c r="E45" s="1093" t="s">
        <v>79</v>
      </c>
      <c r="F45" s="1093"/>
      <c r="G45" s="1093"/>
      <c r="H45" s="1094"/>
      <c r="I45" s="260">
        <v>5911</v>
      </c>
      <c r="J45" s="264">
        <v>5740</v>
      </c>
      <c r="K45" s="264">
        <v>5893</v>
      </c>
      <c r="L45" s="264">
        <v>5807</v>
      </c>
      <c r="M45" s="268">
        <v>5633</v>
      </c>
    </row>
    <row r="46" spans="2:13" ht="27.75" customHeight="1" x14ac:dyDescent="0.2">
      <c r="B46" s="1079"/>
      <c r="C46" s="1080"/>
      <c r="D46" s="220"/>
      <c r="E46" s="1093" t="s">
        <v>78</v>
      </c>
      <c r="F46" s="1093"/>
      <c r="G46" s="1093"/>
      <c r="H46" s="1094"/>
      <c r="I46" s="260">
        <v>13</v>
      </c>
      <c r="J46" s="264">
        <v>12</v>
      </c>
      <c r="K46" s="264">
        <v>14</v>
      </c>
      <c r="L46" s="264">
        <v>17</v>
      </c>
      <c r="M46" s="268">
        <v>21</v>
      </c>
    </row>
    <row r="47" spans="2:13" ht="27.75" customHeight="1" x14ac:dyDescent="0.2">
      <c r="B47" s="1079"/>
      <c r="C47" s="1080"/>
      <c r="D47" s="256"/>
      <c r="E47" s="1099" t="s">
        <v>81</v>
      </c>
      <c r="F47" s="1100"/>
      <c r="G47" s="1100"/>
      <c r="H47" s="1101"/>
      <c r="I47" s="260" t="s">
        <v>192</v>
      </c>
      <c r="J47" s="264" t="s">
        <v>192</v>
      </c>
      <c r="K47" s="264" t="s">
        <v>192</v>
      </c>
      <c r="L47" s="264" t="s">
        <v>192</v>
      </c>
      <c r="M47" s="268" t="s">
        <v>192</v>
      </c>
    </row>
    <row r="48" spans="2:13" ht="27.75" customHeight="1" x14ac:dyDescent="0.2">
      <c r="B48" s="1079"/>
      <c r="C48" s="1080"/>
      <c r="D48" s="219"/>
      <c r="E48" s="1093" t="s">
        <v>87</v>
      </c>
      <c r="F48" s="1093"/>
      <c r="G48" s="1093"/>
      <c r="H48" s="1094"/>
      <c r="I48" s="260" t="s">
        <v>192</v>
      </c>
      <c r="J48" s="264" t="s">
        <v>192</v>
      </c>
      <c r="K48" s="264" t="s">
        <v>192</v>
      </c>
      <c r="L48" s="264" t="s">
        <v>192</v>
      </c>
      <c r="M48" s="268" t="s">
        <v>192</v>
      </c>
    </row>
    <row r="49" spans="2:13" ht="27.75" customHeight="1" x14ac:dyDescent="0.2">
      <c r="B49" s="1081"/>
      <c r="C49" s="1082"/>
      <c r="D49" s="219"/>
      <c r="E49" s="1093" t="s">
        <v>91</v>
      </c>
      <c r="F49" s="1093"/>
      <c r="G49" s="1093"/>
      <c r="H49" s="1094"/>
      <c r="I49" s="260" t="s">
        <v>192</v>
      </c>
      <c r="J49" s="264" t="s">
        <v>192</v>
      </c>
      <c r="K49" s="264" t="s">
        <v>192</v>
      </c>
      <c r="L49" s="264" t="s">
        <v>192</v>
      </c>
      <c r="M49" s="268" t="s">
        <v>192</v>
      </c>
    </row>
    <row r="50" spans="2:13" ht="27.75" customHeight="1" x14ac:dyDescent="0.2">
      <c r="B50" s="1097" t="s">
        <v>93</v>
      </c>
      <c r="C50" s="1098"/>
      <c r="D50" s="257"/>
      <c r="E50" s="1093" t="s">
        <v>94</v>
      </c>
      <c r="F50" s="1093"/>
      <c r="G50" s="1093"/>
      <c r="H50" s="1094"/>
      <c r="I50" s="260">
        <v>14655</v>
      </c>
      <c r="J50" s="264">
        <v>13872</v>
      </c>
      <c r="K50" s="264">
        <v>13643</v>
      </c>
      <c r="L50" s="264">
        <v>13148</v>
      </c>
      <c r="M50" s="268">
        <v>10831</v>
      </c>
    </row>
    <row r="51" spans="2:13" ht="27.75" customHeight="1" x14ac:dyDescent="0.2">
      <c r="B51" s="1079"/>
      <c r="C51" s="1080"/>
      <c r="D51" s="219"/>
      <c r="E51" s="1093" t="s">
        <v>96</v>
      </c>
      <c r="F51" s="1093"/>
      <c r="G51" s="1093"/>
      <c r="H51" s="1094"/>
      <c r="I51" s="260">
        <v>11360</v>
      </c>
      <c r="J51" s="264">
        <v>10187</v>
      </c>
      <c r="K51" s="264">
        <v>9601</v>
      </c>
      <c r="L51" s="264">
        <v>9550</v>
      </c>
      <c r="M51" s="268">
        <v>9490</v>
      </c>
    </row>
    <row r="52" spans="2:13" ht="27.75" customHeight="1" x14ac:dyDescent="0.2">
      <c r="B52" s="1081"/>
      <c r="C52" s="1082"/>
      <c r="D52" s="219"/>
      <c r="E52" s="1093" t="s">
        <v>45</v>
      </c>
      <c r="F52" s="1093"/>
      <c r="G52" s="1093"/>
      <c r="H52" s="1094"/>
      <c r="I52" s="260">
        <v>76317</v>
      </c>
      <c r="J52" s="264">
        <v>74934</v>
      </c>
      <c r="K52" s="264">
        <v>74770</v>
      </c>
      <c r="L52" s="264">
        <v>70906</v>
      </c>
      <c r="M52" s="268">
        <v>66641</v>
      </c>
    </row>
    <row r="53" spans="2:13" ht="27.75" customHeight="1" x14ac:dyDescent="0.2">
      <c r="B53" s="1087" t="s">
        <v>51</v>
      </c>
      <c r="C53" s="1088"/>
      <c r="D53" s="221"/>
      <c r="E53" s="1095" t="s">
        <v>100</v>
      </c>
      <c r="F53" s="1095"/>
      <c r="G53" s="1095"/>
      <c r="H53" s="1096"/>
      <c r="I53" s="261">
        <v>15398</v>
      </c>
      <c r="J53" s="265">
        <v>17616</v>
      </c>
      <c r="K53" s="265">
        <v>19432</v>
      </c>
      <c r="L53" s="265">
        <v>20163</v>
      </c>
      <c r="M53" s="269">
        <v>24668</v>
      </c>
    </row>
    <row r="54" spans="2:13" ht="27.75" customHeight="1" x14ac:dyDescent="0.25">
      <c r="B54" s="255"/>
      <c r="C54" s="192"/>
      <c r="D54" s="192"/>
      <c r="E54" s="258"/>
      <c r="F54" s="258"/>
      <c r="G54" s="258"/>
      <c r="H54" s="258"/>
      <c r="I54" s="262"/>
      <c r="J54" s="262"/>
      <c r="K54" s="262"/>
      <c r="L54" s="262"/>
      <c r="M54" s="262"/>
    </row>
    <row r="55" spans="2:13" ht="13" x14ac:dyDescent="0.2"/>
  </sheetData>
  <sheetProtection algorithmName="SHA-512" hashValue="yGwJ5Tl8IfSesSOR0bVjKH5eDeOgP9p/+xBgrdGgLbzZL5OZeWDBQYmWOv9S4h5ONxnnRUnYothau0Vi5mKKrQ==" saltValue="YnT/+warfTVKTlVbqmncPQ=="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46" customWidth="1"/>
    <col min="2" max="2" width="16.36328125" style="46" customWidth="1"/>
    <col min="3" max="5" width="26.26953125" style="46" customWidth="1"/>
    <col min="6" max="8" width="24.26953125" style="46" customWidth="1"/>
    <col min="9" max="14" width="26" style="46" customWidth="1"/>
    <col min="15" max="15" width="6.08984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3">
      <c r="B53" s="85"/>
      <c r="C53" s="85"/>
      <c r="D53" s="85"/>
      <c r="E53" s="85"/>
      <c r="F53" s="85"/>
      <c r="G53" s="85"/>
      <c r="H53" s="285" t="s">
        <v>98</v>
      </c>
    </row>
    <row r="54" spans="2:8" ht="29.25" customHeight="1" x14ac:dyDescent="0.3">
      <c r="B54" s="270" t="s">
        <v>5</v>
      </c>
      <c r="C54" s="276"/>
      <c r="D54" s="276"/>
      <c r="E54" s="277" t="s">
        <v>16</v>
      </c>
      <c r="F54" s="278" t="s">
        <v>529</v>
      </c>
      <c r="G54" s="278" t="s">
        <v>248</v>
      </c>
      <c r="H54" s="286" t="s">
        <v>530</v>
      </c>
    </row>
    <row r="55" spans="2:8" ht="52.5" customHeight="1" x14ac:dyDescent="0.2">
      <c r="B55" s="271"/>
      <c r="C55" s="1112" t="s">
        <v>104</v>
      </c>
      <c r="D55" s="1112"/>
      <c r="E55" s="1113"/>
      <c r="F55" s="279">
        <v>5898</v>
      </c>
      <c r="G55" s="279">
        <v>5112</v>
      </c>
      <c r="H55" s="287">
        <v>3606</v>
      </c>
    </row>
    <row r="56" spans="2:8" ht="52.5" customHeight="1" x14ac:dyDescent="0.2">
      <c r="B56" s="272"/>
      <c r="C56" s="1114" t="s">
        <v>107</v>
      </c>
      <c r="D56" s="1114"/>
      <c r="E56" s="1115"/>
      <c r="F56" s="280">
        <v>453</v>
      </c>
      <c r="G56" s="280">
        <v>620</v>
      </c>
      <c r="H56" s="288">
        <v>753</v>
      </c>
    </row>
    <row r="57" spans="2:8" ht="53.25" customHeight="1" x14ac:dyDescent="0.2">
      <c r="B57" s="272"/>
      <c r="C57" s="1116" t="s">
        <v>71</v>
      </c>
      <c r="D57" s="1116"/>
      <c r="E57" s="1117"/>
      <c r="F57" s="281">
        <v>8053</v>
      </c>
      <c r="G57" s="281">
        <v>8523</v>
      </c>
      <c r="H57" s="289">
        <v>8080</v>
      </c>
    </row>
    <row r="58" spans="2:8" ht="45.75" customHeight="1" x14ac:dyDescent="0.2">
      <c r="B58" s="273"/>
      <c r="C58" s="1104" t="s">
        <v>534</v>
      </c>
      <c r="D58" s="1105"/>
      <c r="E58" s="1106"/>
      <c r="F58" s="282">
        <v>3741</v>
      </c>
      <c r="G58" s="282">
        <v>3683</v>
      </c>
      <c r="H58" s="290">
        <v>3628</v>
      </c>
    </row>
    <row r="59" spans="2:8" ht="45.75" customHeight="1" x14ac:dyDescent="0.2">
      <c r="B59" s="273"/>
      <c r="C59" s="1104" t="s">
        <v>535</v>
      </c>
      <c r="D59" s="1105"/>
      <c r="E59" s="1106"/>
      <c r="F59" s="282">
        <v>2089</v>
      </c>
      <c r="G59" s="282">
        <v>2610</v>
      </c>
      <c r="H59" s="290">
        <v>2230</v>
      </c>
    </row>
    <row r="60" spans="2:8" ht="45.75" customHeight="1" x14ac:dyDescent="0.2">
      <c r="B60" s="273"/>
      <c r="C60" s="1104" t="s">
        <v>536</v>
      </c>
      <c r="D60" s="1105"/>
      <c r="E60" s="1106"/>
      <c r="F60" s="282">
        <v>1003</v>
      </c>
      <c r="G60" s="282">
        <v>985</v>
      </c>
      <c r="H60" s="290">
        <v>956</v>
      </c>
    </row>
    <row r="61" spans="2:8" ht="45.75" customHeight="1" x14ac:dyDescent="0.2">
      <c r="B61" s="273"/>
      <c r="C61" s="1104" t="s">
        <v>537</v>
      </c>
      <c r="D61" s="1105"/>
      <c r="E61" s="1106"/>
      <c r="F61" s="282">
        <v>588</v>
      </c>
      <c r="G61" s="282">
        <v>588</v>
      </c>
      <c r="H61" s="290">
        <v>589</v>
      </c>
    </row>
    <row r="62" spans="2:8" ht="45.75" customHeight="1" x14ac:dyDescent="0.2">
      <c r="B62" s="274"/>
      <c r="C62" s="1107" t="s">
        <v>538</v>
      </c>
      <c r="D62" s="1108"/>
      <c r="E62" s="1109"/>
      <c r="F62" s="283">
        <v>165</v>
      </c>
      <c r="G62" s="283">
        <v>181</v>
      </c>
      <c r="H62" s="291">
        <v>187</v>
      </c>
    </row>
    <row r="63" spans="2:8" ht="52.5" customHeight="1" x14ac:dyDescent="0.2">
      <c r="B63" s="275"/>
      <c r="C63" s="1110" t="s">
        <v>109</v>
      </c>
      <c r="D63" s="1110"/>
      <c r="E63" s="1111"/>
      <c r="F63" s="284">
        <v>14404</v>
      </c>
      <c r="G63" s="284">
        <v>14254</v>
      </c>
      <c r="H63" s="292">
        <v>12438</v>
      </c>
    </row>
    <row r="64" spans="2:8" ht="13" x14ac:dyDescent="0.2"/>
  </sheetData>
  <sheetProtection algorithmName="SHA-512" hashValue="JsZjjxfb4tlT59a4/oGCpfPQacKT5j4UsVZSoXP4BYhGyvj5YjO0GVdYd1XHtRi8aBt094kweIq+tEO6C1B49w==" saltValue="wHgeVOzgpcnoeuljYIRw0Q=="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54F1B-335A-4518-9300-5FEF84F90ED7}">
  <sheetPr>
    <pageSetUpPr fitToPage="1"/>
  </sheetPr>
  <dimension ref="A1:DE85"/>
  <sheetViews>
    <sheetView showGridLines="0" zoomScaleSheetLayoutView="55" workbookViewId="0"/>
  </sheetViews>
  <sheetFormatPr defaultColWidth="0" defaultRowHeight="13.5" customHeight="1" zeroHeight="1" x14ac:dyDescent="0.2"/>
  <cols>
    <col min="1" max="1" width="6.36328125" style="318" customWidth="1"/>
    <col min="2" max="107" width="2.453125" style="318" customWidth="1"/>
    <col min="108" max="108" width="6.08984375" style="325" customWidth="1"/>
    <col min="109" max="109" width="5.90625" style="324" customWidth="1"/>
    <col min="110" max="110" width="8.6328125" style="318" hidden="1" customWidth="1"/>
    <col min="111" max="16384" width="8.6328125" style="318" hidden="1"/>
  </cols>
  <sheetData>
    <row r="1" spans="1:109" ht="42.75" customHeight="1" x14ac:dyDescent="0.2">
      <c r="A1" s="316"/>
      <c r="B1" s="317"/>
      <c r="DD1" s="318"/>
      <c r="DE1" s="318"/>
    </row>
    <row r="2" spans="1:109" ht="25.5" customHeight="1" x14ac:dyDescent="0.2">
      <c r="A2" s="319"/>
      <c r="C2" s="319"/>
      <c r="O2" s="319"/>
      <c r="P2" s="319"/>
      <c r="Q2" s="319"/>
      <c r="R2" s="319"/>
      <c r="S2" s="319"/>
      <c r="T2" s="319"/>
      <c r="U2" s="319"/>
      <c r="V2" s="319"/>
      <c r="W2" s="319"/>
      <c r="X2" s="319"/>
      <c r="Y2" s="319"/>
      <c r="Z2" s="319"/>
      <c r="AA2" s="319"/>
      <c r="AB2" s="319"/>
      <c r="AC2" s="319"/>
      <c r="AD2" s="319"/>
      <c r="AE2" s="319"/>
      <c r="AF2" s="319"/>
      <c r="AG2" s="319"/>
      <c r="AH2" s="319"/>
      <c r="AI2" s="319"/>
      <c r="AU2" s="319"/>
      <c r="BG2" s="319"/>
      <c r="BS2" s="319"/>
      <c r="CE2" s="319"/>
      <c r="CQ2" s="319"/>
      <c r="DD2" s="318"/>
      <c r="DE2" s="318"/>
    </row>
    <row r="3" spans="1:109" ht="25.5" customHeight="1" x14ac:dyDescent="0.2">
      <c r="A3" s="319"/>
      <c r="C3" s="319"/>
      <c r="O3" s="319"/>
      <c r="P3" s="319"/>
      <c r="Q3" s="319"/>
      <c r="R3" s="319"/>
      <c r="S3" s="319"/>
      <c r="T3" s="319"/>
      <c r="U3" s="319"/>
      <c r="V3" s="319"/>
      <c r="W3" s="319"/>
      <c r="X3" s="319"/>
      <c r="Y3" s="319"/>
      <c r="Z3" s="319"/>
      <c r="AA3" s="319"/>
      <c r="AB3" s="319"/>
      <c r="AC3" s="319"/>
      <c r="AD3" s="319"/>
      <c r="AE3" s="319"/>
      <c r="AF3" s="319"/>
      <c r="AG3" s="319"/>
      <c r="AH3" s="319"/>
      <c r="AI3" s="319"/>
      <c r="AU3" s="319"/>
      <c r="BG3" s="319"/>
      <c r="BS3" s="319"/>
      <c r="CE3" s="319"/>
      <c r="CQ3" s="319"/>
      <c r="DD3" s="318"/>
      <c r="DE3" s="318"/>
    </row>
    <row r="4" spans="1:109" s="78" customFormat="1" ht="13" x14ac:dyDescent="0.2">
      <c r="A4" s="319"/>
      <c r="B4" s="319"/>
      <c r="C4" s="319"/>
      <c r="D4" s="319"/>
      <c r="E4" s="319"/>
      <c r="F4" s="319"/>
      <c r="G4" s="319"/>
      <c r="H4" s="319"/>
      <c r="I4" s="319"/>
      <c r="J4" s="319"/>
      <c r="K4" s="319"/>
      <c r="L4" s="319"/>
      <c r="M4" s="319"/>
      <c r="N4" s="319"/>
      <c r="O4" s="319"/>
      <c r="P4" s="319"/>
      <c r="Q4" s="319"/>
      <c r="R4" s="319"/>
      <c r="S4" s="319"/>
      <c r="T4" s="319"/>
      <c r="U4" s="319"/>
      <c r="V4" s="319"/>
      <c r="W4" s="319"/>
      <c r="X4" s="319"/>
      <c r="Y4" s="319"/>
      <c r="Z4" s="319"/>
      <c r="AA4" s="319"/>
      <c r="AB4" s="319"/>
      <c r="AC4" s="319"/>
      <c r="AD4" s="319"/>
      <c r="AE4" s="319"/>
      <c r="AF4" s="319"/>
      <c r="AG4" s="319"/>
      <c r="AH4" s="319"/>
      <c r="AI4" s="319"/>
      <c r="AJ4" s="319"/>
      <c r="AK4" s="319"/>
      <c r="AL4" s="319"/>
      <c r="AM4" s="319"/>
      <c r="AN4" s="319"/>
      <c r="AO4" s="319"/>
      <c r="AP4" s="319"/>
      <c r="AQ4" s="319"/>
      <c r="AR4" s="319"/>
      <c r="AS4" s="319"/>
      <c r="AT4" s="319"/>
      <c r="AU4" s="319"/>
      <c r="AV4" s="319"/>
      <c r="AW4" s="319"/>
      <c r="AX4" s="319"/>
      <c r="AY4" s="319"/>
      <c r="AZ4" s="319"/>
      <c r="BA4" s="319"/>
      <c r="BB4" s="319"/>
      <c r="BC4" s="319"/>
      <c r="BD4" s="319"/>
      <c r="BE4" s="319"/>
      <c r="BF4" s="319"/>
      <c r="BG4" s="319"/>
      <c r="BH4" s="319"/>
      <c r="BI4" s="319"/>
      <c r="BJ4" s="319"/>
      <c r="BK4" s="319"/>
      <c r="BL4" s="319"/>
      <c r="BM4" s="319"/>
      <c r="BN4" s="319"/>
      <c r="BO4" s="319"/>
      <c r="BP4" s="319"/>
      <c r="BQ4" s="319"/>
      <c r="BR4" s="319"/>
      <c r="BS4" s="319"/>
      <c r="BT4" s="319"/>
      <c r="BU4" s="319"/>
      <c r="BV4" s="319"/>
      <c r="BW4" s="319"/>
      <c r="BX4" s="319"/>
      <c r="BY4" s="319"/>
      <c r="BZ4" s="319"/>
      <c r="CA4" s="319"/>
      <c r="CB4" s="319"/>
      <c r="CC4" s="319"/>
      <c r="CD4" s="319"/>
      <c r="CE4" s="319"/>
      <c r="CF4" s="319"/>
      <c r="CG4" s="319"/>
      <c r="CH4" s="319"/>
      <c r="CI4" s="319"/>
      <c r="CJ4" s="319"/>
      <c r="CK4" s="319"/>
      <c r="CL4" s="319"/>
      <c r="CM4" s="319"/>
      <c r="CN4" s="319"/>
      <c r="CO4" s="319"/>
      <c r="CP4" s="319"/>
      <c r="CQ4" s="319"/>
      <c r="CR4" s="319"/>
      <c r="CS4" s="319"/>
      <c r="CT4" s="319"/>
      <c r="CU4" s="319"/>
      <c r="CV4" s="319"/>
      <c r="CW4" s="319"/>
      <c r="CX4" s="319"/>
      <c r="CY4" s="319"/>
      <c r="CZ4" s="319"/>
      <c r="DA4" s="319"/>
      <c r="DB4" s="319"/>
      <c r="DC4" s="319"/>
      <c r="DD4" s="319"/>
      <c r="DE4" s="319"/>
    </row>
    <row r="5" spans="1:109" s="78" customFormat="1" ht="13" x14ac:dyDescent="0.2">
      <c r="A5" s="319"/>
      <c r="B5" s="319"/>
      <c r="C5" s="319"/>
      <c r="D5" s="319"/>
      <c r="E5" s="319"/>
      <c r="F5" s="319"/>
      <c r="G5" s="319"/>
      <c r="H5" s="319"/>
      <c r="I5" s="319"/>
      <c r="J5" s="319"/>
      <c r="K5" s="319"/>
      <c r="L5" s="319"/>
      <c r="M5" s="319"/>
      <c r="N5" s="319"/>
      <c r="O5" s="319"/>
      <c r="P5" s="319"/>
      <c r="Q5" s="319"/>
      <c r="R5" s="319"/>
      <c r="S5" s="319"/>
      <c r="T5" s="319"/>
      <c r="U5" s="319"/>
      <c r="V5" s="319"/>
      <c r="W5" s="319"/>
      <c r="X5" s="319"/>
      <c r="Y5" s="319"/>
      <c r="Z5" s="319"/>
      <c r="AA5" s="319"/>
      <c r="AB5" s="319"/>
      <c r="AC5" s="319"/>
      <c r="AD5" s="319"/>
      <c r="AE5" s="319"/>
      <c r="AF5" s="319"/>
      <c r="AG5" s="319"/>
      <c r="AH5" s="319"/>
      <c r="AI5" s="319"/>
      <c r="AJ5" s="319"/>
      <c r="AK5" s="319"/>
      <c r="AL5" s="319"/>
      <c r="AM5" s="319"/>
      <c r="AN5" s="319"/>
      <c r="AO5" s="319"/>
      <c r="AP5" s="319"/>
      <c r="AQ5" s="319"/>
      <c r="AR5" s="319"/>
      <c r="AS5" s="319"/>
      <c r="AT5" s="319"/>
      <c r="AU5" s="319"/>
      <c r="AV5" s="319"/>
      <c r="AW5" s="319"/>
      <c r="AX5" s="319"/>
      <c r="AY5" s="319"/>
      <c r="AZ5" s="319"/>
      <c r="BA5" s="319"/>
      <c r="BB5" s="319"/>
      <c r="BC5" s="319"/>
      <c r="BD5" s="319"/>
      <c r="BE5" s="319"/>
      <c r="BF5" s="319"/>
      <c r="BG5" s="319"/>
      <c r="BH5" s="319"/>
      <c r="BI5" s="319"/>
      <c r="BJ5" s="319"/>
      <c r="BK5" s="319"/>
      <c r="BL5" s="319"/>
      <c r="BM5" s="319"/>
      <c r="BN5" s="319"/>
      <c r="BO5" s="319"/>
      <c r="BP5" s="319"/>
      <c r="BQ5" s="319"/>
      <c r="BR5" s="319"/>
      <c r="BS5" s="319"/>
      <c r="BT5" s="319"/>
      <c r="BU5" s="319"/>
      <c r="BV5" s="319"/>
      <c r="BW5" s="319"/>
      <c r="BX5" s="319"/>
      <c r="BY5" s="319"/>
      <c r="BZ5" s="319"/>
      <c r="CA5" s="319"/>
      <c r="CB5" s="319"/>
      <c r="CC5" s="319"/>
      <c r="CD5" s="319"/>
      <c r="CE5" s="319"/>
      <c r="CF5" s="319"/>
      <c r="CG5" s="319"/>
      <c r="CH5" s="319"/>
      <c r="CI5" s="319"/>
      <c r="CJ5" s="319"/>
      <c r="CK5" s="319"/>
      <c r="CL5" s="319"/>
      <c r="CM5" s="319"/>
      <c r="CN5" s="319"/>
      <c r="CO5" s="319"/>
      <c r="CP5" s="319"/>
      <c r="CQ5" s="319"/>
      <c r="CR5" s="319"/>
      <c r="CS5" s="319"/>
      <c r="CT5" s="319"/>
      <c r="CU5" s="319"/>
      <c r="CV5" s="319"/>
      <c r="CW5" s="319"/>
      <c r="CX5" s="319"/>
      <c r="CY5" s="319"/>
      <c r="CZ5" s="319"/>
      <c r="DA5" s="319"/>
      <c r="DB5" s="319"/>
      <c r="DC5" s="319"/>
      <c r="DD5" s="319"/>
      <c r="DE5" s="319"/>
    </row>
    <row r="6" spans="1:109" s="78" customFormat="1" ht="13" x14ac:dyDescent="0.2">
      <c r="A6" s="319"/>
      <c r="B6" s="319"/>
      <c r="C6" s="319"/>
      <c r="D6" s="319"/>
      <c r="E6" s="319"/>
      <c r="F6" s="319"/>
      <c r="G6" s="319"/>
      <c r="H6" s="319"/>
      <c r="I6" s="319"/>
      <c r="J6" s="319"/>
      <c r="K6" s="319"/>
      <c r="L6" s="319"/>
      <c r="M6" s="319"/>
      <c r="N6" s="319"/>
      <c r="O6" s="319"/>
      <c r="P6" s="319"/>
      <c r="Q6" s="319"/>
      <c r="R6" s="319"/>
      <c r="S6" s="319"/>
      <c r="T6" s="319"/>
      <c r="U6" s="319"/>
      <c r="V6" s="319"/>
      <c r="W6" s="319"/>
      <c r="X6" s="319"/>
      <c r="Y6" s="319"/>
      <c r="Z6" s="319"/>
      <c r="AA6" s="319"/>
      <c r="AB6" s="319"/>
      <c r="AC6" s="319"/>
      <c r="AD6" s="319"/>
      <c r="AE6" s="319"/>
      <c r="AF6" s="319"/>
      <c r="AG6" s="319"/>
      <c r="AH6" s="319"/>
      <c r="AI6" s="319"/>
      <c r="AJ6" s="319"/>
      <c r="AK6" s="319"/>
      <c r="AL6" s="319"/>
      <c r="AM6" s="319"/>
      <c r="AN6" s="319"/>
      <c r="AO6" s="319"/>
      <c r="AP6" s="319"/>
      <c r="AQ6" s="319"/>
      <c r="AR6" s="319"/>
      <c r="AS6" s="319"/>
      <c r="AT6" s="319"/>
      <c r="AU6" s="319"/>
      <c r="AV6" s="319"/>
      <c r="AW6" s="319"/>
      <c r="AX6" s="319"/>
      <c r="AY6" s="319"/>
      <c r="AZ6" s="319"/>
      <c r="BA6" s="319"/>
      <c r="BB6" s="319"/>
      <c r="BC6" s="319"/>
      <c r="BD6" s="319"/>
      <c r="BE6" s="319"/>
      <c r="BF6" s="319"/>
      <c r="BG6" s="319"/>
      <c r="BH6" s="319"/>
      <c r="BI6" s="319"/>
      <c r="BJ6" s="319"/>
      <c r="BK6" s="319"/>
      <c r="BL6" s="319"/>
      <c r="BM6" s="319"/>
      <c r="BN6" s="319"/>
      <c r="BO6" s="319"/>
      <c r="BP6" s="319"/>
      <c r="BQ6" s="319"/>
      <c r="BR6" s="319"/>
      <c r="BS6" s="319"/>
      <c r="BT6" s="319"/>
      <c r="BU6" s="319"/>
      <c r="BV6" s="319"/>
      <c r="BW6" s="319"/>
      <c r="BX6" s="319"/>
      <c r="BY6" s="319"/>
      <c r="BZ6" s="319"/>
      <c r="CA6" s="319"/>
      <c r="CB6" s="319"/>
      <c r="CC6" s="319"/>
      <c r="CD6" s="319"/>
      <c r="CE6" s="319"/>
      <c r="CF6" s="319"/>
      <c r="CG6" s="319"/>
      <c r="CH6" s="319"/>
      <c r="CI6" s="319"/>
      <c r="CJ6" s="319"/>
      <c r="CK6" s="319"/>
      <c r="CL6" s="319"/>
      <c r="CM6" s="319"/>
      <c r="CN6" s="319"/>
      <c r="CO6" s="319"/>
      <c r="CP6" s="319"/>
      <c r="CQ6" s="319"/>
      <c r="CR6" s="319"/>
      <c r="CS6" s="319"/>
      <c r="CT6" s="319"/>
      <c r="CU6" s="319"/>
      <c r="CV6" s="319"/>
      <c r="CW6" s="319"/>
      <c r="CX6" s="319"/>
      <c r="CY6" s="319"/>
      <c r="CZ6" s="319"/>
      <c r="DA6" s="319"/>
      <c r="DB6" s="319"/>
      <c r="DC6" s="319"/>
      <c r="DD6" s="319"/>
      <c r="DE6" s="319"/>
    </row>
    <row r="7" spans="1:109" s="78" customFormat="1" ht="13" x14ac:dyDescent="0.2">
      <c r="A7" s="319"/>
      <c r="B7" s="319"/>
      <c r="C7" s="319"/>
      <c r="D7" s="319"/>
      <c r="E7" s="319"/>
      <c r="F7" s="319"/>
      <c r="G7" s="319"/>
      <c r="H7" s="319"/>
      <c r="I7" s="319"/>
      <c r="J7" s="319"/>
      <c r="K7" s="319"/>
      <c r="L7" s="319"/>
      <c r="M7" s="319"/>
      <c r="N7" s="319"/>
      <c r="O7" s="319"/>
      <c r="P7" s="319"/>
      <c r="Q7" s="319"/>
      <c r="R7" s="319"/>
      <c r="S7" s="319"/>
      <c r="T7" s="319"/>
      <c r="U7" s="319"/>
      <c r="V7" s="319"/>
      <c r="W7" s="319"/>
      <c r="X7" s="319"/>
      <c r="Y7" s="319"/>
      <c r="Z7" s="319"/>
      <c r="AA7" s="319"/>
      <c r="AB7" s="319"/>
      <c r="AC7" s="319"/>
      <c r="AD7" s="319"/>
      <c r="AE7" s="319"/>
      <c r="AF7" s="319"/>
      <c r="AG7" s="319"/>
      <c r="AH7" s="319"/>
      <c r="AI7" s="319"/>
      <c r="AJ7" s="319"/>
      <c r="AK7" s="319"/>
      <c r="AL7" s="319"/>
      <c r="AM7" s="319"/>
      <c r="AN7" s="319"/>
      <c r="AO7" s="319"/>
      <c r="AP7" s="319"/>
      <c r="AQ7" s="319"/>
      <c r="AR7" s="319"/>
      <c r="AS7" s="319"/>
      <c r="AT7" s="319"/>
      <c r="AU7" s="319"/>
      <c r="AV7" s="319"/>
      <c r="AW7" s="319"/>
      <c r="AX7" s="319"/>
      <c r="AY7" s="319"/>
      <c r="AZ7" s="319"/>
      <c r="BA7" s="319"/>
      <c r="BB7" s="319"/>
      <c r="BC7" s="319"/>
      <c r="BD7" s="319"/>
      <c r="BE7" s="319"/>
      <c r="BF7" s="319"/>
      <c r="BG7" s="319"/>
      <c r="BH7" s="319"/>
      <c r="BI7" s="319"/>
      <c r="BJ7" s="319"/>
      <c r="BK7" s="319"/>
      <c r="BL7" s="319"/>
      <c r="BM7" s="319"/>
      <c r="BN7" s="319"/>
      <c r="BO7" s="319"/>
      <c r="BP7" s="319"/>
      <c r="BQ7" s="319"/>
      <c r="BR7" s="319"/>
      <c r="BS7" s="319"/>
      <c r="BT7" s="319"/>
      <c r="BU7" s="319"/>
      <c r="BV7" s="319"/>
      <c r="BW7" s="319"/>
      <c r="BX7" s="319"/>
      <c r="BY7" s="319"/>
      <c r="BZ7" s="319"/>
      <c r="CA7" s="319"/>
      <c r="CB7" s="319"/>
      <c r="CC7" s="319"/>
      <c r="CD7" s="319"/>
      <c r="CE7" s="319"/>
      <c r="CF7" s="319"/>
      <c r="CG7" s="319"/>
      <c r="CH7" s="319"/>
      <c r="CI7" s="319"/>
      <c r="CJ7" s="319"/>
      <c r="CK7" s="319"/>
      <c r="CL7" s="319"/>
      <c r="CM7" s="319"/>
      <c r="CN7" s="319"/>
      <c r="CO7" s="319"/>
      <c r="CP7" s="319"/>
      <c r="CQ7" s="319"/>
      <c r="CR7" s="319"/>
      <c r="CS7" s="319"/>
      <c r="CT7" s="319"/>
      <c r="CU7" s="319"/>
      <c r="CV7" s="319"/>
      <c r="CW7" s="319"/>
      <c r="CX7" s="319"/>
      <c r="CY7" s="319"/>
      <c r="CZ7" s="319"/>
      <c r="DA7" s="319"/>
      <c r="DB7" s="319"/>
      <c r="DC7" s="319"/>
      <c r="DD7" s="319"/>
      <c r="DE7" s="319"/>
    </row>
    <row r="8" spans="1:109" s="78" customFormat="1" ht="13" x14ac:dyDescent="0.2">
      <c r="A8" s="319"/>
      <c r="B8" s="319"/>
      <c r="C8" s="319"/>
      <c r="D8" s="319"/>
      <c r="E8" s="319"/>
      <c r="F8" s="319"/>
      <c r="G8" s="319"/>
      <c r="H8" s="319"/>
      <c r="I8" s="319"/>
      <c r="J8" s="319"/>
      <c r="K8" s="319"/>
      <c r="L8" s="319"/>
      <c r="M8" s="319"/>
      <c r="N8" s="319"/>
      <c r="O8" s="319"/>
      <c r="P8" s="319"/>
      <c r="Q8" s="319"/>
      <c r="R8" s="319"/>
      <c r="S8" s="319"/>
      <c r="T8" s="319"/>
      <c r="U8" s="319"/>
      <c r="V8" s="319"/>
      <c r="W8" s="319"/>
      <c r="X8" s="319"/>
      <c r="Y8" s="319"/>
      <c r="Z8" s="319"/>
      <c r="AA8" s="319"/>
      <c r="AB8" s="319"/>
      <c r="AC8" s="319"/>
      <c r="AD8" s="319"/>
      <c r="AE8" s="319"/>
      <c r="AF8" s="319"/>
      <c r="AG8" s="319"/>
      <c r="AH8" s="319"/>
      <c r="AI8" s="319"/>
      <c r="AJ8" s="319"/>
      <c r="AK8" s="319"/>
      <c r="AL8" s="319"/>
      <c r="AM8" s="319"/>
      <c r="AN8" s="319"/>
      <c r="AO8" s="319"/>
      <c r="AP8" s="319"/>
      <c r="AQ8" s="319"/>
      <c r="AR8" s="319"/>
      <c r="AS8" s="319"/>
      <c r="AT8" s="319"/>
      <c r="AU8" s="319"/>
      <c r="AV8" s="319"/>
      <c r="AW8" s="319"/>
      <c r="AX8" s="319"/>
      <c r="AY8" s="319"/>
      <c r="AZ8" s="319"/>
      <c r="BA8" s="319"/>
      <c r="BB8" s="319"/>
      <c r="BC8" s="319"/>
      <c r="BD8" s="319"/>
      <c r="BE8" s="319"/>
      <c r="BF8" s="319"/>
      <c r="BG8" s="319"/>
      <c r="BH8" s="319"/>
      <c r="BI8" s="319"/>
      <c r="BJ8" s="319"/>
      <c r="BK8" s="319"/>
      <c r="BL8" s="319"/>
      <c r="BM8" s="319"/>
      <c r="BN8" s="319"/>
      <c r="BO8" s="319"/>
      <c r="BP8" s="319"/>
      <c r="BQ8" s="319"/>
      <c r="BR8" s="319"/>
      <c r="BS8" s="319"/>
      <c r="BT8" s="319"/>
      <c r="BU8" s="319"/>
      <c r="BV8" s="319"/>
      <c r="BW8" s="319"/>
      <c r="BX8" s="319"/>
      <c r="BY8" s="319"/>
      <c r="BZ8" s="319"/>
      <c r="CA8" s="319"/>
      <c r="CB8" s="319"/>
      <c r="CC8" s="319"/>
      <c r="CD8" s="319"/>
      <c r="CE8" s="319"/>
      <c r="CF8" s="319"/>
      <c r="CG8" s="319"/>
      <c r="CH8" s="319"/>
      <c r="CI8" s="319"/>
      <c r="CJ8" s="319"/>
      <c r="CK8" s="319"/>
      <c r="CL8" s="319"/>
      <c r="CM8" s="319"/>
      <c r="CN8" s="319"/>
      <c r="CO8" s="319"/>
      <c r="CP8" s="319"/>
      <c r="CQ8" s="319"/>
      <c r="CR8" s="319"/>
      <c r="CS8" s="319"/>
      <c r="CT8" s="319"/>
      <c r="CU8" s="319"/>
      <c r="CV8" s="319"/>
      <c r="CW8" s="319"/>
      <c r="CX8" s="319"/>
      <c r="CY8" s="319"/>
      <c r="CZ8" s="319"/>
      <c r="DA8" s="319"/>
      <c r="DB8" s="319"/>
      <c r="DC8" s="319"/>
      <c r="DD8" s="319"/>
      <c r="DE8" s="319"/>
    </row>
    <row r="9" spans="1:109" s="78" customFormat="1" ht="13" x14ac:dyDescent="0.2">
      <c r="A9" s="319"/>
      <c r="B9" s="319"/>
      <c r="C9" s="319"/>
      <c r="D9" s="319"/>
      <c r="E9" s="319"/>
      <c r="F9" s="319"/>
      <c r="G9" s="319"/>
      <c r="H9" s="319"/>
      <c r="I9" s="319"/>
      <c r="J9" s="319"/>
      <c r="K9" s="319"/>
      <c r="L9" s="319"/>
      <c r="M9" s="319"/>
      <c r="N9" s="319"/>
      <c r="O9" s="319"/>
      <c r="P9" s="319"/>
      <c r="Q9" s="319"/>
      <c r="R9" s="319"/>
      <c r="S9" s="319"/>
      <c r="T9" s="319"/>
      <c r="U9" s="319"/>
      <c r="V9" s="319"/>
      <c r="W9" s="319"/>
      <c r="X9" s="319"/>
      <c r="Y9" s="319"/>
      <c r="Z9" s="319"/>
      <c r="AA9" s="319"/>
      <c r="AB9" s="319"/>
      <c r="AC9" s="319"/>
      <c r="AD9" s="319"/>
      <c r="AE9" s="319"/>
      <c r="AF9" s="319"/>
      <c r="AG9" s="319"/>
      <c r="AH9" s="319"/>
      <c r="AI9" s="319"/>
      <c r="AJ9" s="319"/>
      <c r="AK9" s="319"/>
      <c r="AL9" s="319"/>
      <c r="AM9" s="319"/>
      <c r="AN9" s="319"/>
      <c r="AO9" s="319"/>
      <c r="AP9" s="319"/>
      <c r="AQ9" s="319"/>
      <c r="AR9" s="319"/>
      <c r="AS9" s="319"/>
      <c r="AT9" s="319"/>
      <c r="AU9" s="319"/>
      <c r="AV9" s="319"/>
      <c r="AW9" s="319"/>
      <c r="AX9" s="319"/>
      <c r="AY9" s="319"/>
      <c r="AZ9" s="319"/>
      <c r="BA9" s="319"/>
      <c r="BB9" s="319"/>
      <c r="BC9" s="319"/>
      <c r="BD9" s="319"/>
      <c r="BE9" s="319"/>
      <c r="BF9" s="319"/>
      <c r="BG9" s="319"/>
      <c r="BH9" s="319"/>
      <c r="BI9" s="319"/>
      <c r="BJ9" s="319"/>
      <c r="BK9" s="319"/>
      <c r="BL9" s="319"/>
      <c r="BM9" s="319"/>
      <c r="BN9" s="319"/>
      <c r="BO9" s="319"/>
      <c r="BP9" s="319"/>
      <c r="BQ9" s="319"/>
      <c r="BR9" s="319"/>
      <c r="BS9" s="319"/>
      <c r="BT9" s="319"/>
      <c r="BU9" s="319"/>
      <c r="BV9" s="319"/>
      <c r="BW9" s="319"/>
      <c r="BX9" s="319"/>
      <c r="BY9" s="319"/>
      <c r="BZ9" s="319"/>
      <c r="CA9" s="319"/>
      <c r="CB9" s="319"/>
      <c r="CC9" s="319"/>
      <c r="CD9" s="319"/>
      <c r="CE9" s="319"/>
      <c r="CF9" s="319"/>
      <c r="CG9" s="319"/>
      <c r="CH9" s="319"/>
      <c r="CI9" s="319"/>
      <c r="CJ9" s="319"/>
      <c r="CK9" s="319"/>
      <c r="CL9" s="319"/>
      <c r="CM9" s="319"/>
      <c r="CN9" s="319"/>
      <c r="CO9" s="319"/>
      <c r="CP9" s="319"/>
      <c r="CQ9" s="319"/>
      <c r="CR9" s="319"/>
      <c r="CS9" s="319"/>
      <c r="CT9" s="319"/>
      <c r="CU9" s="319"/>
      <c r="CV9" s="319"/>
      <c r="CW9" s="319"/>
      <c r="CX9" s="319"/>
      <c r="CY9" s="319"/>
      <c r="CZ9" s="319"/>
      <c r="DA9" s="319"/>
      <c r="DB9" s="319"/>
      <c r="DC9" s="319"/>
      <c r="DD9" s="319"/>
      <c r="DE9" s="319"/>
    </row>
    <row r="10" spans="1:109" s="78" customFormat="1" ht="13" x14ac:dyDescent="0.2">
      <c r="A10" s="319"/>
      <c r="B10" s="319"/>
      <c r="C10" s="319"/>
      <c r="D10" s="319"/>
      <c r="E10" s="319"/>
      <c r="F10" s="319"/>
      <c r="G10" s="319"/>
      <c r="H10" s="319"/>
      <c r="I10" s="319"/>
      <c r="J10" s="319"/>
      <c r="K10" s="319"/>
      <c r="L10" s="319"/>
      <c r="M10" s="319"/>
      <c r="N10" s="319"/>
      <c r="O10" s="319"/>
      <c r="P10" s="319"/>
      <c r="Q10" s="319"/>
      <c r="R10" s="319"/>
      <c r="S10" s="319"/>
      <c r="T10" s="319"/>
      <c r="U10" s="319"/>
      <c r="V10" s="319"/>
      <c r="W10" s="319"/>
      <c r="X10" s="319"/>
      <c r="Y10" s="319"/>
      <c r="Z10" s="319"/>
      <c r="AA10" s="319"/>
      <c r="AB10" s="319"/>
      <c r="AC10" s="319"/>
      <c r="AD10" s="319"/>
      <c r="AE10" s="319"/>
      <c r="AF10" s="319"/>
      <c r="AG10" s="319"/>
      <c r="AH10" s="319"/>
      <c r="AI10" s="319"/>
      <c r="AJ10" s="319"/>
      <c r="AK10" s="319"/>
      <c r="AL10" s="319"/>
      <c r="AM10" s="319"/>
      <c r="AN10" s="319"/>
      <c r="AO10" s="319"/>
      <c r="AP10" s="319"/>
      <c r="AQ10" s="319"/>
      <c r="AR10" s="319"/>
      <c r="AS10" s="319"/>
      <c r="AT10" s="319"/>
      <c r="AU10" s="319"/>
      <c r="AV10" s="319"/>
      <c r="AW10" s="319"/>
      <c r="AX10" s="319"/>
      <c r="AY10" s="319"/>
      <c r="AZ10" s="319"/>
      <c r="BA10" s="319"/>
      <c r="BB10" s="319"/>
      <c r="BC10" s="319"/>
      <c r="BD10" s="319"/>
      <c r="BE10" s="319"/>
      <c r="BF10" s="319"/>
      <c r="BG10" s="319"/>
      <c r="BH10" s="319"/>
      <c r="BI10" s="319"/>
      <c r="BJ10" s="319"/>
      <c r="BK10" s="319"/>
      <c r="BL10" s="319"/>
      <c r="BM10" s="319"/>
      <c r="BN10" s="319"/>
      <c r="BO10" s="319"/>
      <c r="BP10" s="319"/>
      <c r="BQ10" s="319"/>
      <c r="BR10" s="319"/>
      <c r="BS10" s="319"/>
      <c r="BT10" s="319"/>
      <c r="BU10" s="319"/>
      <c r="BV10" s="319"/>
      <c r="BW10" s="319"/>
      <c r="BX10" s="319"/>
      <c r="BY10" s="319"/>
      <c r="BZ10" s="319"/>
      <c r="CA10" s="319"/>
      <c r="CB10" s="319"/>
      <c r="CC10" s="319"/>
      <c r="CD10" s="319"/>
      <c r="CE10" s="319"/>
      <c r="CF10" s="319"/>
      <c r="CG10" s="319"/>
      <c r="CH10" s="319"/>
      <c r="CI10" s="319"/>
      <c r="CJ10" s="319"/>
      <c r="CK10" s="319"/>
      <c r="CL10" s="319"/>
      <c r="CM10" s="319"/>
      <c r="CN10" s="319"/>
      <c r="CO10" s="319"/>
      <c r="CP10" s="319"/>
      <c r="CQ10" s="319"/>
      <c r="CR10" s="319"/>
      <c r="CS10" s="319"/>
      <c r="CT10" s="319"/>
      <c r="CU10" s="319"/>
      <c r="CV10" s="319"/>
      <c r="CW10" s="319"/>
      <c r="CX10" s="319"/>
      <c r="CY10" s="319"/>
      <c r="CZ10" s="319"/>
      <c r="DA10" s="319"/>
      <c r="DB10" s="319"/>
      <c r="DC10" s="319"/>
      <c r="DD10" s="319"/>
      <c r="DE10" s="319"/>
    </row>
    <row r="11" spans="1:109" s="78" customFormat="1" ht="13" x14ac:dyDescent="0.2">
      <c r="A11" s="319"/>
      <c r="B11" s="319"/>
      <c r="C11" s="319"/>
      <c r="D11" s="319"/>
      <c r="E11" s="319"/>
      <c r="F11" s="319"/>
      <c r="G11" s="319"/>
      <c r="H11" s="319"/>
      <c r="I11" s="319"/>
      <c r="J11" s="319"/>
      <c r="K11" s="319"/>
      <c r="L11" s="319"/>
      <c r="M11" s="319"/>
      <c r="N11" s="319"/>
      <c r="O11" s="319"/>
      <c r="P11" s="319"/>
      <c r="Q11" s="319"/>
      <c r="R11" s="319"/>
      <c r="S11" s="319"/>
      <c r="T11" s="319"/>
      <c r="U11" s="319"/>
      <c r="V11" s="319"/>
      <c r="W11" s="319"/>
      <c r="X11" s="319"/>
      <c r="Y11" s="319"/>
      <c r="Z11" s="319"/>
      <c r="AA11" s="319"/>
      <c r="AB11" s="319"/>
      <c r="AC11" s="319"/>
      <c r="AD11" s="319"/>
      <c r="AE11" s="319"/>
      <c r="AF11" s="319"/>
      <c r="AG11" s="319"/>
      <c r="AH11" s="319"/>
      <c r="AI11" s="319"/>
      <c r="AJ11" s="319"/>
      <c r="AK11" s="319"/>
      <c r="AL11" s="319"/>
      <c r="AM11" s="319"/>
      <c r="AN11" s="319"/>
      <c r="AO11" s="319"/>
      <c r="AP11" s="319"/>
      <c r="AQ11" s="319"/>
      <c r="AR11" s="319"/>
      <c r="AS11" s="319"/>
      <c r="AT11" s="319"/>
      <c r="AU11" s="319"/>
      <c r="AV11" s="319"/>
      <c r="AW11" s="319"/>
      <c r="AX11" s="319"/>
      <c r="AY11" s="319"/>
      <c r="AZ11" s="319"/>
      <c r="BA11" s="319"/>
      <c r="BB11" s="319"/>
      <c r="BC11" s="319"/>
      <c r="BD11" s="319"/>
      <c r="BE11" s="319"/>
      <c r="BF11" s="319"/>
      <c r="BG11" s="319"/>
      <c r="BH11" s="319"/>
      <c r="BI11" s="319"/>
      <c r="BJ11" s="319"/>
      <c r="BK11" s="319"/>
      <c r="BL11" s="319"/>
      <c r="BM11" s="319"/>
      <c r="BN11" s="319"/>
      <c r="BO11" s="319"/>
      <c r="BP11" s="319"/>
      <c r="BQ11" s="319"/>
      <c r="BR11" s="319"/>
      <c r="BS11" s="319"/>
      <c r="BT11" s="319"/>
      <c r="BU11" s="319"/>
      <c r="BV11" s="319"/>
      <c r="BW11" s="319"/>
      <c r="BX11" s="319"/>
      <c r="BY11" s="319"/>
      <c r="BZ11" s="319"/>
      <c r="CA11" s="319"/>
      <c r="CB11" s="319"/>
      <c r="CC11" s="319"/>
      <c r="CD11" s="319"/>
      <c r="CE11" s="319"/>
      <c r="CF11" s="319"/>
      <c r="CG11" s="319"/>
      <c r="CH11" s="319"/>
      <c r="CI11" s="319"/>
      <c r="CJ11" s="319"/>
      <c r="CK11" s="319"/>
      <c r="CL11" s="319"/>
      <c r="CM11" s="319"/>
      <c r="CN11" s="319"/>
      <c r="CO11" s="319"/>
      <c r="CP11" s="319"/>
      <c r="CQ11" s="319"/>
      <c r="CR11" s="319"/>
      <c r="CS11" s="319"/>
      <c r="CT11" s="319"/>
      <c r="CU11" s="319"/>
      <c r="CV11" s="319"/>
      <c r="CW11" s="319"/>
      <c r="CX11" s="319"/>
      <c r="CY11" s="319"/>
      <c r="CZ11" s="319"/>
      <c r="DA11" s="319"/>
      <c r="DB11" s="319"/>
      <c r="DC11" s="319"/>
      <c r="DD11" s="319"/>
      <c r="DE11" s="319"/>
    </row>
    <row r="12" spans="1:109" s="78" customFormat="1" ht="13" x14ac:dyDescent="0.2">
      <c r="A12" s="319"/>
      <c r="B12" s="319"/>
      <c r="C12" s="319"/>
      <c r="D12" s="319"/>
      <c r="E12" s="319"/>
      <c r="F12" s="319"/>
      <c r="G12" s="319"/>
      <c r="H12" s="319"/>
      <c r="I12" s="319"/>
      <c r="J12" s="319"/>
      <c r="K12" s="319"/>
      <c r="L12" s="319"/>
      <c r="M12" s="319"/>
      <c r="N12" s="319"/>
      <c r="O12" s="319"/>
      <c r="P12" s="319"/>
      <c r="Q12" s="319"/>
      <c r="R12" s="319"/>
      <c r="S12" s="319"/>
      <c r="T12" s="319"/>
      <c r="U12" s="319"/>
      <c r="V12" s="319"/>
      <c r="W12" s="319"/>
      <c r="X12" s="319"/>
      <c r="Y12" s="319"/>
      <c r="Z12" s="319"/>
      <c r="AA12" s="319"/>
      <c r="AB12" s="319"/>
      <c r="AC12" s="319"/>
      <c r="AD12" s="319"/>
      <c r="AE12" s="319"/>
      <c r="AF12" s="319"/>
      <c r="AG12" s="319"/>
      <c r="AH12" s="319"/>
      <c r="AI12" s="319"/>
      <c r="AJ12" s="319"/>
      <c r="AK12" s="319"/>
      <c r="AL12" s="319"/>
      <c r="AM12" s="319"/>
      <c r="AN12" s="319"/>
      <c r="AO12" s="319"/>
      <c r="AP12" s="319"/>
      <c r="AQ12" s="319"/>
      <c r="AR12" s="319"/>
      <c r="AS12" s="319"/>
      <c r="AT12" s="319"/>
      <c r="AU12" s="319"/>
      <c r="AV12" s="319"/>
      <c r="AW12" s="319"/>
      <c r="AX12" s="319"/>
      <c r="AY12" s="319"/>
      <c r="AZ12" s="319"/>
      <c r="BA12" s="319"/>
      <c r="BB12" s="319"/>
      <c r="BC12" s="319"/>
      <c r="BD12" s="319"/>
      <c r="BE12" s="319"/>
      <c r="BF12" s="319"/>
      <c r="BG12" s="319"/>
      <c r="BH12" s="319"/>
      <c r="BI12" s="319"/>
      <c r="BJ12" s="319"/>
      <c r="BK12" s="319"/>
      <c r="BL12" s="319"/>
      <c r="BM12" s="319"/>
      <c r="BN12" s="319"/>
      <c r="BO12" s="319"/>
      <c r="BP12" s="319"/>
      <c r="BQ12" s="319"/>
      <c r="BR12" s="319"/>
      <c r="BS12" s="319"/>
      <c r="BT12" s="319"/>
      <c r="BU12" s="319"/>
      <c r="BV12" s="319"/>
      <c r="BW12" s="319"/>
      <c r="BX12" s="319"/>
      <c r="BY12" s="319"/>
      <c r="BZ12" s="319"/>
      <c r="CA12" s="319"/>
      <c r="CB12" s="319"/>
      <c r="CC12" s="319"/>
      <c r="CD12" s="319"/>
      <c r="CE12" s="319"/>
      <c r="CF12" s="319"/>
      <c r="CG12" s="319"/>
      <c r="CH12" s="319"/>
      <c r="CI12" s="319"/>
      <c r="CJ12" s="319"/>
      <c r="CK12" s="319"/>
      <c r="CL12" s="319"/>
      <c r="CM12" s="319"/>
      <c r="CN12" s="319"/>
      <c r="CO12" s="319"/>
      <c r="CP12" s="319"/>
      <c r="CQ12" s="319"/>
      <c r="CR12" s="319"/>
      <c r="CS12" s="319"/>
      <c r="CT12" s="319"/>
      <c r="CU12" s="319"/>
      <c r="CV12" s="319"/>
      <c r="CW12" s="319"/>
      <c r="CX12" s="319"/>
      <c r="CY12" s="319"/>
      <c r="CZ12" s="319"/>
      <c r="DA12" s="319"/>
      <c r="DB12" s="319"/>
      <c r="DC12" s="319"/>
      <c r="DD12" s="319"/>
      <c r="DE12" s="319"/>
    </row>
    <row r="13" spans="1:109" s="78" customFormat="1" ht="13" x14ac:dyDescent="0.2">
      <c r="A13" s="319"/>
      <c r="B13" s="319"/>
      <c r="C13" s="319"/>
      <c r="D13" s="319"/>
      <c r="E13" s="319"/>
      <c r="F13" s="319"/>
      <c r="G13" s="319"/>
      <c r="H13" s="319"/>
      <c r="I13" s="319"/>
      <c r="J13" s="319"/>
      <c r="K13" s="319"/>
      <c r="L13" s="319"/>
      <c r="M13" s="319"/>
      <c r="N13" s="319"/>
      <c r="O13" s="319"/>
      <c r="P13" s="319"/>
      <c r="Q13" s="319"/>
      <c r="R13" s="319"/>
      <c r="S13" s="319"/>
      <c r="T13" s="319"/>
      <c r="U13" s="319"/>
      <c r="V13" s="319"/>
      <c r="W13" s="319"/>
      <c r="X13" s="319"/>
      <c r="Y13" s="319"/>
      <c r="Z13" s="319"/>
      <c r="AA13" s="319"/>
      <c r="AB13" s="319"/>
      <c r="AC13" s="319"/>
      <c r="AD13" s="319"/>
      <c r="AE13" s="319"/>
      <c r="AF13" s="319"/>
      <c r="AG13" s="319"/>
      <c r="AH13" s="319"/>
      <c r="AI13" s="319"/>
      <c r="AJ13" s="319"/>
      <c r="AK13" s="319"/>
      <c r="AL13" s="319"/>
      <c r="AM13" s="319"/>
      <c r="AN13" s="319"/>
      <c r="AO13" s="319"/>
      <c r="AP13" s="319"/>
      <c r="AQ13" s="319"/>
      <c r="AR13" s="319"/>
      <c r="AS13" s="319"/>
      <c r="AT13" s="319"/>
      <c r="AU13" s="319"/>
      <c r="AV13" s="319"/>
      <c r="AW13" s="319"/>
      <c r="AX13" s="319"/>
      <c r="AY13" s="319"/>
      <c r="AZ13" s="319"/>
      <c r="BA13" s="319"/>
      <c r="BB13" s="319"/>
      <c r="BC13" s="319"/>
      <c r="BD13" s="319"/>
      <c r="BE13" s="319"/>
      <c r="BF13" s="319"/>
      <c r="BG13" s="319"/>
      <c r="BH13" s="319"/>
      <c r="BI13" s="319"/>
      <c r="BJ13" s="319"/>
      <c r="BK13" s="319"/>
      <c r="BL13" s="319"/>
      <c r="BM13" s="319"/>
      <c r="BN13" s="319"/>
      <c r="BO13" s="319"/>
      <c r="BP13" s="319"/>
      <c r="BQ13" s="319"/>
      <c r="BR13" s="319"/>
      <c r="BS13" s="319"/>
      <c r="BT13" s="319"/>
      <c r="BU13" s="319"/>
      <c r="BV13" s="319"/>
      <c r="BW13" s="319"/>
      <c r="BX13" s="319"/>
      <c r="BY13" s="319"/>
      <c r="BZ13" s="319"/>
      <c r="CA13" s="319"/>
      <c r="CB13" s="319"/>
      <c r="CC13" s="319"/>
      <c r="CD13" s="319"/>
      <c r="CE13" s="319"/>
      <c r="CF13" s="319"/>
      <c r="CG13" s="319"/>
      <c r="CH13" s="319"/>
      <c r="CI13" s="319"/>
      <c r="CJ13" s="319"/>
      <c r="CK13" s="319"/>
      <c r="CL13" s="319"/>
      <c r="CM13" s="319"/>
      <c r="CN13" s="319"/>
      <c r="CO13" s="319"/>
      <c r="CP13" s="319"/>
      <c r="CQ13" s="319"/>
      <c r="CR13" s="319"/>
      <c r="CS13" s="319"/>
      <c r="CT13" s="319"/>
      <c r="CU13" s="319"/>
      <c r="CV13" s="319"/>
      <c r="CW13" s="319"/>
      <c r="CX13" s="319"/>
      <c r="CY13" s="319"/>
      <c r="CZ13" s="319"/>
      <c r="DA13" s="319"/>
      <c r="DB13" s="319"/>
      <c r="DC13" s="319"/>
      <c r="DD13" s="319"/>
      <c r="DE13" s="319"/>
    </row>
    <row r="14" spans="1:109" s="78" customFormat="1" ht="13" x14ac:dyDescent="0.2">
      <c r="A14" s="319"/>
      <c r="B14" s="319"/>
      <c r="C14" s="319"/>
      <c r="D14" s="319"/>
      <c r="E14" s="319"/>
      <c r="F14" s="319"/>
      <c r="G14" s="319"/>
      <c r="H14" s="319"/>
      <c r="I14" s="319"/>
      <c r="J14" s="319"/>
      <c r="K14" s="319"/>
      <c r="L14" s="319"/>
      <c r="M14" s="319"/>
      <c r="N14" s="319"/>
      <c r="O14" s="319"/>
      <c r="P14" s="319"/>
      <c r="Q14" s="319"/>
      <c r="R14" s="319"/>
      <c r="S14" s="319"/>
      <c r="T14" s="319"/>
      <c r="U14" s="319"/>
      <c r="V14" s="319"/>
      <c r="W14" s="319"/>
      <c r="X14" s="319"/>
      <c r="Y14" s="319"/>
      <c r="Z14" s="319"/>
      <c r="AA14" s="319"/>
      <c r="AB14" s="319"/>
      <c r="AC14" s="319"/>
      <c r="AD14" s="319"/>
      <c r="AE14" s="319"/>
      <c r="AF14" s="319"/>
      <c r="AG14" s="319"/>
      <c r="AH14" s="319"/>
      <c r="AI14" s="319"/>
      <c r="AJ14" s="319"/>
      <c r="AK14" s="319"/>
      <c r="AL14" s="319"/>
      <c r="AM14" s="319"/>
      <c r="AN14" s="319"/>
      <c r="AO14" s="319"/>
      <c r="AP14" s="319"/>
      <c r="AQ14" s="319"/>
      <c r="AR14" s="319"/>
      <c r="AS14" s="319"/>
      <c r="AT14" s="319"/>
      <c r="AU14" s="319"/>
      <c r="AV14" s="319"/>
      <c r="AW14" s="319"/>
      <c r="AX14" s="319"/>
      <c r="AY14" s="319"/>
      <c r="AZ14" s="319"/>
      <c r="BA14" s="319"/>
      <c r="BB14" s="319"/>
      <c r="BC14" s="319"/>
      <c r="BD14" s="319"/>
      <c r="BE14" s="319"/>
      <c r="BF14" s="319"/>
      <c r="BG14" s="319"/>
      <c r="BH14" s="319"/>
      <c r="BI14" s="319"/>
      <c r="BJ14" s="319"/>
      <c r="BK14" s="319"/>
      <c r="BL14" s="319"/>
      <c r="BM14" s="319"/>
      <c r="BN14" s="319"/>
      <c r="BO14" s="319"/>
      <c r="BP14" s="319"/>
      <c r="BQ14" s="319"/>
      <c r="BR14" s="319"/>
      <c r="BS14" s="319"/>
      <c r="BT14" s="319"/>
      <c r="BU14" s="319"/>
      <c r="BV14" s="319"/>
      <c r="BW14" s="319"/>
      <c r="BX14" s="319"/>
      <c r="BY14" s="319"/>
      <c r="BZ14" s="319"/>
      <c r="CA14" s="319"/>
      <c r="CB14" s="319"/>
      <c r="CC14" s="319"/>
      <c r="CD14" s="319"/>
      <c r="CE14" s="319"/>
      <c r="CF14" s="319"/>
      <c r="CG14" s="319"/>
      <c r="CH14" s="319"/>
      <c r="CI14" s="319"/>
      <c r="CJ14" s="319"/>
      <c r="CK14" s="319"/>
      <c r="CL14" s="319"/>
      <c r="CM14" s="319"/>
      <c r="CN14" s="319"/>
      <c r="CO14" s="319"/>
      <c r="CP14" s="319"/>
      <c r="CQ14" s="319"/>
      <c r="CR14" s="319"/>
      <c r="CS14" s="319"/>
      <c r="CT14" s="319"/>
      <c r="CU14" s="319"/>
      <c r="CV14" s="319"/>
      <c r="CW14" s="319"/>
      <c r="CX14" s="319"/>
      <c r="CY14" s="319"/>
      <c r="CZ14" s="319"/>
      <c r="DA14" s="319"/>
      <c r="DB14" s="319"/>
      <c r="DC14" s="319"/>
      <c r="DD14" s="319"/>
      <c r="DE14" s="319"/>
    </row>
    <row r="15" spans="1:109" s="78" customFormat="1" ht="13" x14ac:dyDescent="0.2">
      <c r="A15" s="318"/>
      <c r="B15" s="319"/>
      <c r="C15" s="319"/>
      <c r="D15" s="319"/>
      <c r="E15" s="319"/>
      <c r="F15" s="319"/>
      <c r="G15" s="319"/>
      <c r="H15" s="319"/>
      <c r="I15" s="319"/>
      <c r="J15" s="319"/>
      <c r="K15" s="319"/>
      <c r="L15" s="319"/>
      <c r="M15" s="319"/>
      <c r="N15" s="319"/>
      <c r="O15" s="319"/>
      <c r="P15" s="319"/>
      <c r="Q15" s="319"/>
      <c r="R15" s="319"/>
      <c r="S15" s="319"/>
      <c r="T15" s="319"/>
      <c r="U15" s="319"/>
      <c r="V15" s="319"/>
      <c r="W15" s="319"/>
      <c r="X15" s="319"/>
      <c r="Y15" s="319"/>
      <c r="Z15" s="319"/>
      <c r="AA15" s="319"/>
      <c r="AB15" s="319"/>
      <c r="AC15" s="319"/>
      <c r="AD15" s="319"/>
      <c r="AE15" s="319"/>
      <c r="AF15" s="319"/>
      <c r="AG15" s="319"/>
      <c r="AH15" s="319"/>
      <c r="AI15" s="319"/>
      <c r="AJ15" s="319"/>
      <c r="AK15" s="319"/>
      <c r="AL15" s="319"/>
      <c r="AM15" s="319"/>
      <c r="AN15" s="319"/>
      <c r="AO15" s="319"/>
      <c r="AP15" s="319"/>
      <c r="AQ15" s="319"/>
      <c r="AR15" s="319"/>
      <c r="AS15" s="319"/>
      <c r="AT15" s="319"/>
      <c r="AU15" s="319"/>
      <c r="AV15" s="319"/>
      <c r="AW15" s="319"/>
      <c r="AX15" s="319"/>
      <c r="AY15" s="319"/>
      <c r="AZ15" s="319"/>
      <c r="BA15" s="319"/>
      <c r="BB15" s="319"/>
      <c r="BC15" s="319"/>
      <c r="BD15" s="319"/>
      <c r="BE15" s="319"/>
      <c r="BF15" s="319"/>
      <c r="BG15" s="319"/>
      <c r="BH15" s="319"/>
      <c r="BI15" s="319"/>
      <c r="BJ15" s="319"/>
      <c r="BK15" s="319"/>
      <c r="BL15" s="319"/>
      <c r="BM15" s="319"/>
      <c r="BN15" s="319"/>
      <c r="BO15" s="319"/>
      <c r="BP15" s="319"/>
      <c r="BQ15" s="319"/>
      <c r="BR15" s="319"/>
      <c r="BS15" s="319"/>
      <c r="BT15" s="319"/>
      <c r="BU15" s="319"/>
      <c r="BV15" s="319"/>
      <c r="BW15" s="319"/>
      <c r="BX15" s="319"/>
      <c r="BY15" s="319"/>
      <c r="BZ15" s="319"/>
      <c r="CA15" s="319"/>
      <c r="CB15" s="319"/>
      <c r="CC15" s="319"/>
      <c r="CD15" s="319"/>
      <c r="CE15" s="319"/>
      <c r="CF15" s="319"/>
      <c r="CG15" s="319"/>
      <c r="CH15" s="319"/>
      <c r="CI15" s="319"/>
      <c r="CJ15" s="319"/>
      <c r="CK15" s="319"/>
      <c r="CL15" s="319"/>
      <c r="CM15" s="319"/>
      <c r="CN15" s="319"/>
      <c r="CO15" s="319"/>
      <c r="CP15" s="319"/>
      <c r="CQ15" s="319"/>
      <c r="CR15" s="319"/>
      <c r="CS15" s="319"/>
      <c r="CT15" s="319"/>
      <c r="CU15" s="319"/>
      <c r="CV15" s="319"/>
      <c r="CW15" s="319"/>
      <c r="CX15" s="319"/>
      <c r="CY15" s="319"/>
      <c r="CZ15" s="319"/>
      <c r="DA15" s="319"/>
      <c r="DB15" s="319"/>
      <c r="DC15" s="319"/>
      <c r="DD15" s="319"/>
      <c r="DE15" s="319"/>
    </row>
    <row r="16" spans="1:109" s="78" customFormat="1" ht="13" x14ac:dyDescent="0.2">
      <c r="A16" s="318"/>
      <c r="B16" s="319"/>
      <c r="C16" s="319"/>
      <c r="D16" s="319"/>
      <c r="E16" s="319"/>
      <c r="F16" s="319"/>
      <c r="G16" s="319"/>
      <c r="H16" s="319"/>
      <c r="I16" s="319"/>
      <c r="J16" s="319"/>
      <c r="K16" s="319"/>
      <c r="L16" s="319"/>
      <c r="M16" s="319"/>
      <c r="N16" s="319"/>
      <c r="O16" s="319"/>
      <c r="P16" s="319"/>
      <c r="Q16" s="319"/>
      <c r="R16" s="319"/>
      <c r="S16" s="319"/>
      <c r="T16" s="319"/>
      <c r="U16" s="319"/>
      <c r="V16" s="319"/>
      <c r="W16" s="319"/>
      <c r="X16" s="319"/>
      <c r="Y16" s="319"/>
      <c r="Z16" s="319"/>
      <c r="AA16" s="319"/>
      <c r="AB16" s="319"/>
      <c r="AC16" s="319"/>
      <c r="AD16" s="319"/>
      <c r="AE16" s="319"/>
      <c r="AF16" s="319"/>
      <c r="AG16" s="319"/>
      <c r="AH16" s="319"/>
      <c r="AI16" s="319"/>
      <c r="AJ16" s="319"/>
      <c r="AK16" s="319"/>
      <c r="AL16" s="319"/>
      <c r="AM16" s="319"/>
      <c r="AN16" s="319"/>
      <c r="AO16" s="319"/>
      <c r="AP16" s="319"/>
      <c r="AQ16" s="319"/>
      <c r="AR16" s="319"/>
      <c r="AS16" s="319"/>
      <c r="AT16" s="319"/>
      <c r="AU16" s="319"/>
      <c r="AV16" s="319"/>
      <c r="AW16" s="319"/>
      <c r="AX16" s="319"/>
      <c r="AY16" s="319"/>
      <c r="AZ16" s="319"/>
      <c r="BA16" s="319"/>
      <c r="BB16" s="319"/>
      <c r="BC16" s="319"/>
      <c r="BD16" s="319"/>
      <c r="BE16" s="319"/>
      <c r="BF16" s="319"/>
      <c r="BG16" s="319"/>
      <c r="BH16" s="319"/>
      <c r="BI16" s="319"/>
      <c r="BJ16" s="319"/>
      <c r="BK16" s="319"/>
      <c r="BL16" s="319"/>
      <c r="BM16" s="319"/>
      <c r="BN16" s="319"/>
      <c r="BO16" s="319"/>
      <c r="BP16" s="319"/>
      <c r="BQ16" s="319"/>
      <c r="BR16" s="319"/>
      <c r="BS16" s="319"/>
      <c r="BT16" s="319"/>
      <c r="BU16" s="319"/>
      <c r="BV16" s="319"/>
      <c r="BW16" s="319"/>
      <c r="BX16" s="319"/>
      <c r="BY16" s="319"/>
      <c r="BZ16" s="319"/>
      <c r="CA16" s="319"/>
      <c r="CB16" s="319"/>
      <c r="CC16" s="319"/>
      <c r="CD16" s="319"/>
      <c r="CE16" s="319"/>
      <c r="CF16" s="319"/>
      <c r="CG16" s="319"/>
      <c r="CH16" s="319"/>
      <c r="CI16" s="319"/>
      <c r="CJ16" s="319"/>
      <c r="CK16" s="319"/>
      <c r="CL16" s="319"/>
      <c r="CM16" s="319"/>
      <c r="CN16" s="319"/>
      <c r="CO16" s="319"/>
      <c r="CP16" s="319"/>
      <c r="CQ16" s="319"/>
      <c r="CR16" s="319"/>
      <c r="CS16" s="319"/>
      <c r="CT16" s="319"/>
      <c r="CU16" s="319"/>
      <c r="CV16" s="319"/>
      <c r="CW16" s="319"/>
      <c r="CX16" s="319"/>
      <c r="CY16" s="319"/>
      <c r="CZ16" s="319"/>
      <c r="DA16" s="319"/>
      <c r="DB16" s="319"/>
      <c r="DC16" s="319"/>
      <c r="DD16" s="319"/>
      <c r="DE16" s="319"/>
    </row>
    <row r="17" spans="1:109" s="78" customFormat="1" ht="13" x14ac:dyDescent="0.2">
      <c r="A17" s="318"/>
      <c r="B17" s="319"/>
      <c r="C17" s="319"/>
      <c r="D17" s="319"/>
      <c r="E17" s="319"/>
      <c r="F17" s="319"/>
      <c r="G17" s="319"/>
      <c r="H17" s="319"/>
      <c r="I17" s="319"/>
      <c r="J17" s="319"/>
      <c r="K17" s="319"/>
      <c r="L17" s="319"/>
      <c r="M17" s="319"/>
      <c r="N17" s="319"/>
      <c r="O17" s="319"/>
      <c r="P17" s="319"/>
      <c r="Q17" s="319"/>
      <c r="R17" s="319"/>
      <c r="S17" s="319"/>
      <c r="T17" s="319"/>
      <c r="U17" s="319"/>
      <c r="V17" s="319"/>
      <c r="W17" s="319"/>
      <c r="X17" s="319"/>
      <c r="Y17" s="319"/>
      <c r="Z17" s="319"/>
      <c r="AA17" s="319"/>
      <c r="AB17" s="319"/>
      <c r="AC17" s="319"/>
      <c r="AD17" s="319"/>
      <c r="AE17" s="319"/>
      <c r="AF17" s="319"/>
      <c r="AG17" s="319"/>
      <c r="AH17" s="319"/>
      <c r="AI17" s="319"/>
      <c r="AJ17" s="319"/>
      <c r="AK17" s="319"/>
      <c r="AL17" s="319"/>
      <c r="AM17" s="319"/>
      <c r="AN17" s="319"/>
      <c r="AO17" s="319"/>
      <c r="AP17" s="319"/>
      <c r="AQ17" s="319"/>
      <c r="AR17" s="319"/>
      <c r="AS17" s="319"/>
      <c r="AT17" s="319"/>
      <c r="AU17" s="319"/>
      <c r="AV17" s="319"/>
      <c r="AW17" s="319"/>
      <c r="AX17" s="319"/>
      <c r="AY17" s="319"/>
      <c r="AZ17" s="319"/>
      <c r="BA17" s="319"/>
      <c r="BB17" s="319"/>
      <c r="BC17" s="319"/>
      <c r="BD17" s="319"/>
      <c r="BE17" s="319"/>
      <c r="BF17" s="319"/>
      <c r="BG17" s="319"/>
      <c r="BH17" s="319"/>
      <c r="BI17" s="319"/>
      <c r="BJ17" s="319"/>
      <c r="BK17" s="319"/>
      <c r="BL17" s="319"/>
      <c r="BM17" s="319"/>
      <c r="BN17" s="319"/>
      <c r="BO17" s="319"/>
      <c r="BP17" s="319"/>
      <c r="BQ17" s="319"/>
      <c r="BR17" s="319"/>
      <c r="BS17" s="319"/>
      <c r="BT17" s="319"/>
      <c r="BU17" s="319"/>
      <c r="BV17" s="319"/>
      <c r="BW17" s="319"/>
      <c r="BX17" s="319"/>
      <c r="BY17" s="319"/>
      <c r="BZ17" s="319"/>
      <c r="CA17" s="319"/>
      <c r="CB17" s="319"/>
      <c r="CC17" s="319"/>
      <c r="CD17" s="319"/>
      <c r="CE17" s="319"/>
      <c r="CF17" s="319"/>
      <c r="CG17" s="319"/>
      <c r="CH17" s="319"/>
      <c r="CI17" s="319"/>
      <c r="CJ17" s="319"/>
      <c r="CK17" s="319"/>
      <c r="CL17" s="319"/>
      <c r="CM17" s="319"/>
      <c r="CN17" s="319"/>
      <c r="CO17" s="319"/>
      <c r="CP17" s="319"/>
      <c r="CQ17" s="319"/>
      <c r="CR17" s="319"/>
      <c r="CS17" s="319"/>
      <c r="CT17" s="319"/>
      <c r="CU17" s="319"/>
      <c r="CV17" s="319"/>
      <c r="CW17" s="319"/>
      <c r="CX17" s="319"/>
      <c r="CY17" s="319"/>
      <c r="CZ17" s="319"/>
      <c r="DA17" s="319"/>
      <c r="DB17" s="319"/>
      <c r="DC17" s="319"/>
      <c r="DD17" s="319"/>
      <c r="DE17" s="319"/>
    </row>
    <row r="18" spans="1:109" s="78" customFormat="1" ht="13" x14ac:dyDescent="0.2">
      <c r="A18" s="318"/>
      <c r="B18" s="319"/>
      <c r="C18" s="319"/>
      <c r="D18" s="319"/>
      <c r="E18" s="319"/>
      <c r="F18" s="319"/>
      <c r="G18" s="319"/>
      <c r="H18" s="319"/>
      <c r="I18" s="319"/>
      <c r="J18" s="319"/>
      <c r="K18" s="319"/>
      <c r="L18" s="319"/>
      <c r="M18" s="319"/>
      <c r="N18" s="319"/>
      <c r="O18" s="319"/>
      <c r="P18" s="319"/>
      <c r="Q18" s="319"/>
      <c r="R18" s="319"/>
      <c r="S18" s="319"/>
      <c r="T18" s="319"/>
      <c r="U18" s="319"/>
      <c r="V18" s="319"/>
      <c r="W18" s="319"/>
      <c r="X18" s="319"/>
      <c r="Y18" s="319"/>
      <c r="Z18" s="319"/>
      <c r="AA18" s="319"/>
      <c r="AB18" s="319"/>
      <c r="AC18" s="319"/>
      <c r="AD18" s="319"/>
      <c r="AE18" s="319"/>
      <c r="AF18" s="319"/>
      <c r="AG18" s="319"/>
      <c r="AH18" s="319"/>
      <c r="AI18" s="319"/>
      <c r="AJ18" s="319"/>
      <c r="AK18" s="319"/>
      <c r="AL18" s="319"/>
      <c r="AM18" s="319"/>
      <c r="AN18" s="319"/>
      <c r="AO18" s="319"/>
      <c r="AP18" s="319"/>
      <c r="AQ18" s="319"/>
      <c r="AR18" s="319"/>
      <c r="AS18" s="319"/>
      <c r="AT18" s="319"/>
      <c r="AU18" s="319"/>
      <c r="AV18" s="319"/>
      <c r="AW18" s="319"/>
      <c r="AX18" s="319"/>
      <c r="AY18" s="319"/>
      <c r="AZ18" s="319"/>
      <c r="BA18" s="319"/>
      <c r="BB18" s="319"/>
      <c r="BC18" s="319"/>
      <c r="BD18" s="319"/>
      <c r="BE18" s="319"/>
      <c r="BF18" s="319"/>
      <c r="BG18" s="319"/>
      <c r="BH18" s="319"/>
      <c r="BI18" s="319"/>
      <c r="BJ18" s="319"/>
      <c r="BK18" s="319"/>
      <c r="BL18" s="319"/>
      <c r="BM18" s="319"/>
      <c r="BN18" s="319"/>
      <c r="BO18" s="319"/>
      <c r="BP18" s="319"/>
      <c r="BQ18" s="319"/>
      <c r="BR18" s="319"/>
      <c r="BS18" s="319"/>
      <c r="BT18" s="319"/>
      <c r="BU18" s="319"/>
      <c r="BV18" s="319"/>
      <c r="BW18" s="319"/>
      <c r="BX18" s="319"/>
      <c r="BY18" s="319"/>
      <c r="BZ18" s="319"/>
      <c r="CA18" s="319"/>
      <c r="CB18" s="319"/>
      <c r="CC18" s="319"/>
      <c r="CD18" s="319"/>
      <c r="CE18" s="319"/>
      <c r="CF18" s="319"/>
      <c r="CG18" s="319"/>
      <c r="CH18" s="319"/>
      <c r="CI18" s="319"/>
      <c r="CJ18" s="319"/>
      <c r="CK18" s="319"/>
      <c r="CL18" s="319"/>
      <c r="CM18" s="319"/>
      <c r="CN18" s="319"/>
      <c r="CO18" s="319"/>
      <c r="CP18" s="319"/>
      <c r="CQ18" s="319"/>
      <c r="CR18" s="319"/>
      <c r="CS18" s="319"/>
      <c r="CT18" s="319"/>
      <c r="CU18" s="319"/>
      <c r="CV18" s="319"/>
      <c r="CW18" s="319"/>
      <c r="CX18" s="319"/>
      <c r="CY18" s="319"/>
      <c r="CZ18" s="319"/>
      <c r="DA18" s="319"/>
      <c r="DB18" s="319"/>
      <c r="DC18" s="319"/>
      <c r="DD18" s="319"/>
      <c r="DE18" s="319"/>
    </row>
    <row r="19" spans="1:109" ht="13" x14ac:dyDescent="0.2">
      <c r="DD19" s="318"/>
      <c r="DE19" s="318"/>
    </row>
    <row r="20" spans="1:109" ht="13" x14ac:dyDescent="0.2">
      <c r="DD20" s="318"/>
      <c r="DE20" s="318"/>
    </row>
    <row r="21" spans="1:109" ht="17.25" customHeight="1" x14ac:dyDescent="0.2">
      <c r="B21" s="320"/>
      <c r="C21" s="321"/>
      <c r="D21" s="321"/>
      <c r="E21" s="321"/>
      <c r="F21" s="321"/>
      <c r="G21" s="321"/>
      <c r="H21" s="321"/>
      <c r="I21" s="321"/>
      <c r="J21" s="321"/>
      <c r="K21" s="321"/>
      <c r="L21" s="321"/>
      <c r="M21" s="321"/>
      <c r="N21" s="322"/>
      <c r="O21" s="321"/>
      <c r="P21" s="321"/>
      <c r="Q21" s="321"/>
      <c r="R21" s="321"/>
      <c r="S21" s="321"/>
      <c r="T21" s="321"/>
      <c r="U21" s="321"/>
      <c r="V21" s="321"/>
      <c r="W21" s="321"/>
      <c r="X21" s="321"/>
      <c r="Y21" s="321"/>
      <c r="Z21" s="321"/>
      <c r="AA21" s="321"/>
      <c r="AB21" s="321"/>
      <c r="AC21" s="321"/>
      <c r="AD21" s="321"/>
      <c r="AE21" s="321"/>
      <c r="AF21" s="321"/>
      <c r="AG21" s="321"/>
      <c r="AH21" s="321"/>
      <c r="AI21" s="321"/>
      <c r="AJ21" s="321"/>
      <c r="AK21" s="321"/>
      <c r="AL21" s="321"/>
      <c r="AM21" s="321"/>
      <c r="AN21" s="321"/>
      <c r="AO21" s="321"/>
      <c r="AP21" s="321"/>
      <c r="AQ21" s="321"/>
      <c r="AR21" s="321"/>
      <c r="AS21" s="321"/>
      <c r="AT21" s="322"/>
      <c r="AU21" s="321"/>
      <c r="AV21" s="321"/>
      <c r="AW21" s="321"/>
      <c r="AX21" s="321"/>
      <c r="AY21" s="321"/>
      <c r="AZ21" s="321"/>
      <c r="BA21" s="321"/>
      <c r="BB21" s="321"/>
      <c r="BC21" s="321"/>
      <c r="BD21" s="321"/>
      <c r="BE21" s="321"/>
      <c r="BF21" s="322"/>
      <c r="BG21" s="321"/>
      <c r="BH21" s="321"/>
      <c r="BI21" s="321"/>
      <c r="BJ21" s="321"/>
      <c r="BK21" s="321"/>
      <c r="BL21" s="321"/>
      <c r="BM21" s="321"/>
      <c r="BN21" s="321"/>
      <c r="BO21" s="321"/>
      <c r="BP21" s="321"/>
      <c r="BQ21" s="321"/>
      <c r="BR21" s="322"/>
      <c r="BS21" s="321"/>
      <c r="BT21" s="321"/>
      <c r="BU21" s="321"/>
      <c r="BV21" s="321"/>
      <c r="BW21" s="321"/>
      <c r="BX21" s="321"/>
      <c r="BY21" s="321"/>
      <c r="BZ21" s="321"/>
      <c r="CA21" s="321"/>
      <c r="CB21" s="321"/>
      <c r="CC21" s="321"/>
      <c r="CD21" s="322"/>
      <c r="CE21" s="321"/>
      <c r="CF21" s="321"/>
      <c r="CG21" s="321"/>
      <c r="CH21" s="321"/>
      <c r="CI21" s="321"/>
      <c r="CJ21" s="321"/>
      <c r="CK21" s="321"/>
      <c r="CL21" s="321"/>
      <c r="CM21" s="321"/>
      <c r="CN21" s="321"/>
      <c r="CO21" s="321"/>
      <c r="CP21" s="322"/>
      <c r="CQ21" s="321"/>
      <c r="CR21" s="321"/>
      <c r="CS21" s="321"/>
      <c r="CT21" s="321"/>
      <c r="CU21" s="321"/>
      <c r="CV21" s="321"/>
      <c r="CW21" s="321"/>
      <c r="CX21" s="321"/>
      <c r="CY21" s="321"/>
      <c r="CZ21" s="321"/>
      <c r="DA21" s="321"/>
      <c r="DB21" s="322"/>
      <c r="DC21" s="321"/>
      <c r="DD21" s="323"/>
      <c r="DE21" s="318"/>
    </row>
    <row r="22" spans="1:109" ht="17.25" customHeight="1" x14ac:dyDescent="0.2">
      <c r="B22" s="324"/>
    </row>
    <row r="23" spans="1:109" ht="13" x14ac:dyDescent="0.2">
      <c r="B23" s="324"/>
    </row>
    <row r="24" spans="1:109" ht="13" x14ac:dyDescent="0.2">
      <c r="B24" s="324"/>
    </row>
    <row r="25" spans="1:109" ht="13" x14ac:dyDescent="0.2">
      <c r="B25" s="324"/>
    </row>
    <row r="26" spans="1:109" ht="13" x14ac:dyDescent="0.2">
      <c r="B26" s="324"/>
    </row>
    <row r="27" spans="1:109" ht="13" x14ac:dyDescent="0.2">
      <c r="B27" s="324"/>
    </row>
    <row r="28" spans="1:109" ht="13" x14ac:dyDescent="0.2">
      <c r="B28" s="324"/>
    </row>
    <row r="29" spans="1:109" ht="13" x14ac:dyDescent="0.2">
      <c r="B29" s="324"/>
    </row>
    <row r="30" spans="1:109" ht="13" x14ac:dyDescent="0.2">
      <c r="B30" s="324"/>
    </row>
    <row r="31" spans="1:109" ht="13" x14ac:dyDescent="0.2">
      <c r="B31" s="324"/>
    </row>
    <row r="32" spans="1:109" ht="13" x14ac:dyDescent="0.2">
      <c r="B32" s="324"/>
    </row>
    <row r="33" spans="2:109" ht="13" x14ac:dyDescent="0.2">
      <c r="B33" s="324"/>
    </row>
    <row r="34" spans="2:109" ht="13" x14ac:dyDescent="0.2">
      <c r="B34" s="324"/>
    </row>
    <row r="35" spans="2:109" ht="13" x14ac:dyDescent="0.2">
      <c r="B35" s="324"/>
    </row>
    <row r="36" spans="2:109" ht="13" x14ac:dyDescent="0.2">
      <c r="B36" s="324"/>
    </row>
    <row r="37" spans="2:109" ht="13" x14ac:dyDescent="0.2">
      <c r="B37" s="324"/>
    </row>
    <row r="38" spans="2:109" ht="13" x14ac:dyDescent="0.2">
      <c r="B38" s="324"/>
    </row>
    <row r="39" spans="2:109" ht="13" x14ac:dyDescent="0.2">
      <c r="B39" s="326"/>
      <c r="C39" s="327"/>
      <c r="D39" s="327"/>
      <c r="E39" s="327"/>
      <c r="F39" s="327"/>
      <c r="G39" s="327"/>
      <c r="H39" s="327"/>
      <c r="I39" s="327"/>
      <c r="J39" s="327"/>
      <c r="K39" s="327"/>
      <c r="L39" s="327"/>
      <c r="M39" s="327"/>
      <c r="N39" s="327"/>
      <c r="O39" s="327"/>
      <c r="P39" s="327"/>
      <c r="Q39" s="327"/>
      <c r="R39" s="327"/>
      <c r="S39" s="327"/>
      <c r="T39" s="327"/>
      <c r="U39" s="327"/>
      <c r="V39" s="327"/>
      <c r="W39" s="327"/>
      <c r="X39" s="327"/>
      <c r="Y39" s="327"/>
      <c r="Z39" s="327"/>
      <c r="AA39" s="327"/>
      <c r="AB39" s="327"/>
      <c r="AC39" s="327"/>
      <c r="AD39" s="327"/>
      <c r="AE39" s="327"/>
      <c r="AF39" s="327"/>
      <c r="AG39" s="327"/>
      <c r="AH39" s="327"/>
      <c r="AI39" s="327"/>
      <c r="AJ39" s="327"/>
      <c r="AK39" s="327"/>
      <c r="AL39" s="327"/>
      <c r="AM39" s="327"/>
      <c r="AN39" s="327"/>
      <c r="AO39" s="327"/>
      <c r="AP39" s="327"/>
      <c r="AQ39" s="327"/>
      <c r="AR39" s="327"/>
      <c r="AS39" s="327"/>
      <c r="AT39" s="327"/>
      <c r="AU39" s="327"/>
      <c r="AV39" s="327"/>
      <c r="AW39" s="327"/>
      <c r="AX39" s="327"/>
      <c r="AY39" s="327"/>
      <c r="AZ39" s="327"/>
      <c r="BA39" s="327"/>
      <c r="BB39" s="327"/>
      <c r="BC39" s="327"/>
      <c r="BD39" s="327"/>
      <c r="BE39" s="327"/>
      <c r="BF39" s="327"/>
      <c r="BG39" s="327"/>
      <c r="BH39" s="327"/>
      <c r="BI39" s="327"/>
      <c r="BJ39" s="327"/>
      <c r="BK39" s="327"/>
      <c r="BL39" s="327"/>
      <c r="BM39" s="327"/>
      <c r="BN39" s="327"/>
      <c r="BO39" s="327"/>
      <c r="BP39" s="327"/>
      <c r="BQ39" s="327"/>
      <c r="BR39" s="327"/>
      <c r="BS39" s="327"/>
      <c r="BT39" s="327"/>
      <c r="BU39" s="327"/>
      <c r="BV39" s="327"/>
      <c r="BW39" s="327"/>
      <c r="BX39" s="327"/>
      <c r="BY39" s="327"/>
      <c r="BZ39" s="327"/>
      <c r="CA39" s="327"/>
      <c r="CB39" s="327"/>
      <c r="CC39" s="327"/>
      <c r="CD39" s="327"/>
      <c r="CE39" s="327"/>
      <c r="CF39" s="327"/>
      <c r="CG39" s="327"/>
      <c r="CH39" s="327"/>
      <c r="CI39" s="327"/>
      <c r="CJ39" s="327"/>
      <c r="CK39" s="327"/>
      <c r="CL39" s="327"/>
      <c r="CM39" s="327"/>
      <c r="CN39" s="327"/>
      <c r="CO39" s="327"/>
      <c r="CP39" s="327"/>
      <c r="CQ39" s="327"/>
      <c r="CR39" s="327"/>
      <c r="CS39" s="327"/>
      <c r="CT39" s="327"/>
      <c r="CU39" s="327"/>
      <c r="CV39" s="327"/>
      <c r="CW39" s="327"/>
      <c r="CX39" s="327"/>
      <c r="CY39" s="327"/>
      <c r="CZ39" s="327"/>
      <c r="DA39" s="327"/>
      <c r="DB39" s="327"/>
      <c r="DC39" s="327"/>
      <c r="DD39" s="328"/>
    </row>
    <row r="40" spans="2:109" ht="13" x14ac:dyDescent="0.2">
      <c r="B40" s="329"/>
      <c r="DD40" s="329"/>
      <c r="DE40" s="318"/>
    </row>
    <row r="41" spans="2:109" ht="16.5" x14ac:dyDescent="0.2">
      <c r="B41" s="330" t="s">
        <v>552</v>
      </c>
      <c r="C41" s="321"/>
      <c r="D41" s="321"/>
      <c r="E41" s="321"/>
      <c r="F41" s="321"/>
      <c r="G41" s="321"/>
      <c r="H41" s="321"/>
      <c r="I41" s="321"/>
      <c r="J41" s="321"/>
      <c r="K41" s="321"/>
      <c r="L41" s="321"/>
      <c r="M41" s="321"/>
      <c r="N41" s="321"/>
      <c r="O41" s="321"/>
      <c r="P41" s="321"/>
      <c r="Q41" s="321"/>
      <c r="R41" s="321"/>
      <c r="S41" s="321"/>
      <c r="T41" s="321"/>
      <c r="U41" s="321"/>
      <c r="V41" s="321"/>
      <c r="W41" s="321"/>
      <c r="X41" s="321"/>
      <c r="Y41" s="321"/>
      <c r="Z41" s="321"/>
      <c r="AA41" s="321"/>
      <c r="AB41" s="321"/>
      <c r="AC41" s="321"/>
      <c r="AD41" s="321"/>
      <c r="AE41" s="321"/>
      <c r="AF41" s="321"/>
      <c r="AG41" s="321"/>
      <c r="AH41" s="321"/>
      <c r="AI41" s="321"/>
      <c r="AJ41" s="321"/>
      <c r="AK41" s="321"/>
      <c r="AL41" s="321"/>
      <c r="AM41" s="321"/>
      <c r="AN41" s="321"/>
      <c r="AO41" s="321"/>
      <c r="AP41" s="321"/>
      <c r="AQ41" s="321"/>
      <c r="AR41" s="321"/>
      <c r="AS41" s="321"/>
      <c r="AT41" s="321"/>
      <c r="AU41" s="321"/>
      <c r="AV41" s="321"/>
      <c r="AW41" s="321"/>
      <c r="AX41" s="321"/>
      <c r="AY41" s="321"/>
      <c r="AZ41" s="321"/>
      <c r="BA41" s="321"/>
      <c r="BB41" s="321"/>
      <c r="BC41" s="321"/>
      <c r="BD41" s="321"/>
      <c r="BE41" s="321"/>
      <c r="BF41" s="321"/>
      <c r="BG41" s="321"/>
      <c r="BH41" s="321"/>
      <c r="BI41" s="321"/>
      <c r="BJ41" s="321"/>
      <c r="BK41" s="321"/>
      <c r="BL41" s="321"/>
      <c r="BM41" s="321"/>
      <c r="BN41" s="321"/>
      <c r="BO41" s="321"/>
      <c r="BP41" s="321"/>
      <c r="BQ41" s="321"/>
      <c r="BR41" s="321"/>
      <c r="BS41" s="321"/>
      <c r="BT41" s="321"/>
      <c r="BU41" s="321"/>
      <c r="BV41" s="321"/>
      <c r="BW41" s="321"/>
      <c r="BX41" s="321"/>
      <c r="BY41" s="321"/>
      <c r="BZ41" s="321"/>
      <c r="CA41" s="321"/>
      <c r="CB41" s="321"/>
      <c r="CC41" s="321"/>
      <c r="CD41" s="321"/>
      <c r="CE41" s="321"/>
      <c r="CF41" s="321"/>
      <c r="CG41" s="321"/>
      <c r="CH41" s="321"/>
      <c r="CI41" s="321"/>
      <c r="CJ41" s="321"/>
      <c r="CK41" s="321"/>
      <c r="CL41" s="321"/>
      <c r="CM41" s="321"/>
      <c r="CN41" s="321"/>
      <c r="CO41" s="321"/>
      <c r="CP41" s="321"/>
      <c r="CQ41" s="321"/>
      <c r="CR41" s="321"/>
      <c r="CS41" s="321"/>
      <c r="CT41" s="321"/>
      <c r="CU41" s="321"/>
      <c r="CV41" s="321"/>
      <c r="CW41" s="321"/>
      <c r="CX41" s="321"/>
      <c r="CY41" s="321"/>
      <c r="CZ41" s="321"/>
      <c r="DA41" s="321"/>
      <c r="DB41" s="321"/>
      <c r="DC41" s="321"/>
      <c r="DD41" s="323"/>
    </row>
    <row r="42" spans="2:109" ht="13" x14ac:dyDescent="0.2">
      <c r="B42" s="324"/>
      <c r="G42" s="331"/>
      <c r="I42" s="332"/>
      <c r="J42" s="332"/>
      <c r="K42" s="332"/>
      <c r="AM42" s="331"/>
      <c r="AN42" s="331" t="s">
        <v>553</v>
      </c>
      <c r="AP42" s="332"/>
      <c r="AQ42" s="332"/>
      <c r="AR42" s="332"/>
      <c r="AY42" s="331"/>
      <c r="BA42" s="332"/>
      <c r="BB42" s="332"/>
      <c r="BC42" s="332"/>
      <c r="BK42" s="331"/>
      <c r="BM42" s="332"/>
      <c r="BN42" s="332"/>
      <c r="BO42" s="332"/>
      <c r="BW42" s="331"/>
      <c r="BY42" s="332"/>
      <c r="BZ42" s="332"/>
      <c r="CA42" s="332"/>
      <c r="CI42" s="331"/>
      <c r="CK42" s="332"/>
      <c r="CL42" s="332"/>
      <c r="CM42" s="332"/>
      <c r="CU42" s="331"/>
      <c r="CW42" s="332"/>
      <c r="CX42" s="332"/>
      <c r="CY42" s="332"/>
    </row>
    <row r="43" spans="2:109" ht="13.5" customHeight="1" x14ac:dyDescent="0.2">
      <c r="B43" s="324"/>
      <c r="AN43" s="1118" t="s">
        <v>554</v>
      </c>
      <c r="AO43" s="1119"/>
      <c r="AP43" s="1119"/>
      <c r="AQ43" s="1119"/>
      <c r="AR43" s="1119"/>
      <c r="AS43" s="1119"/>
      <c r="AT43" s="1119"/>
      <c r="AU43" s="1119"/>
      <c r="AV43" s="1119"/>
      <c r="AW43" s="1119"/>
      <c r="AX43" s="1119"/>
      <c r="AY43" s="1119"/>
      <c r="AZ43" s="1119"/>
      <c r="BA43" s="1119"/>
      <c r="BB43" s="1119"/>
      <c r="BC43" s="1119"/>
      <c r="BD43" s="1119"/>
      <c r="BE43" s="1119"/>
      <c r="BF43" s="1119"/>
      <c r="BG43" s="1119"/>
      <c r="BH43" s="1119"/>
      <c r="BI43" s="1119"/>
      <c r="BJ43" s="1119"/>
      <c r="BK43" s="1119"/>
      <c r="BL43" s="1119"/>
      <c r="BM43" s="1119"/>
      <c r="BN43" s="1119"/>
      <c r="BO43" s="1119"/>
      <c r="BP43" s="1119"/>
      <c r="BQ43" s="1119"/>
      <c r="BR43" s="1119"/>
      <c r="BS43" s="1119"/>
      <c r="BT43" s="1119"/>
      <c r="BU43" s="1119"/>
      <c r="BV43" s="1119"/>
      <c r="BW43" s="1119"/>
      <c r="BX43" s="1119"/>
      <c r="BY43" s="1119"/>
      <c r="BZ43" s="1119"/>
      <c r="CA43" s="1119"/>
      <c r="CB43" s="1119"/>
      <c r="CC43" s="1119"/>
      <c r="CD43" s="1119"/>
      <c r="CE43" s="1119"/>
      <c r="CF43" s="1119"/>
      <c r="CG43" s="1119"/>
      <c r="CH43" s="1119"/>
      <c r="CI43" s="1119"/>
      <c r="CJ43" s="1119"/>
      <c r="CK43" s="1119"/>
      <c r="CL43" s="1119"/>
      <c r="CM43" s="1119"/>
      <c r="CN43" s="1119"/>
      <c r="CO43" s="1119"/>
      <c r="CP43" s="1119"/>
      <c r="CQ43" s="1119"/>
      <c r="CR43" s="1119"/>
      <c r="CS43" s="1119"/>
      <c r="CT43" s="1119"/>
      <c r="CU43" s="1119"/>
      <c r="CV43" s="1119"/>
      <c r="CW43" s="1119"/>
      <c r="CX43" s="1119"/>
      <c r="CY43" s="1119"/>
      <c r="CZ43" s="1119"/>
      <c r="DA43" s="1119"/>
      <c r="DB43" s="1119"/>
      <c r="DC43" s="1120"/>
    </row>
    <row r="44" spans="2:109" ht="13" x14ac:dyDescent="0.2">
      <c r="B44" s="324"/>
      <c r="AN44" s="1121"/>
      <c r="AO44" s="1122"/>
      <c r="AP44" s="1122"/>
      <c r="AQ44" s="1122"/>
      <c r="AR44" s="1122"/>
      <c r="AS44" s="1122"/>
      <c r="AT44" s="1122"/>
      <c r="AU44" s="1122"/>
      <c r="AV44" s="1122"/>
      <c r="AW44" s="1122"/>
      <c r="AX44" s="1122"/>
      <c r="AY44" s="1122"/>
      <c r="AZ44" s="1122"/>
      <c r="BA44" s="1122"/>
      <c r="BB44" s="1122"/>
      <c r="BC44" s="1122"/>
      <c r="BD44" s="1122"/>
      <c r="BE44" s="1122"/>
      <c r="BF44" s="1122"/>
      <c r="BG44" s="1122"/>
      <c r="BH44" s="1122"/>
      <c r="BI44" s="1122"/>
      <c r="BJ44" s="1122"/>
      <c r="BK44" s="1122"/>
      <c r="BL44" s="1122"/>
      <c r="BM44" s="1122"/>
      <c r="BN44" s="1122"/>
      <c r="BO44" s="1122"/>
      <c r="BP44" s="1122"/>
      <c r="BQ44" s="1122"/>
      <c r="BR44" s="1122"/>
      <c r="BS44" s="1122"/>
      <c r="BT44" s="1122"/>
      <c r="BU44" s="1122"/>
      <c r="BV44" s="1122"/>
      <c r="BW44" s="1122"/>
      <c r="BX44" s="1122"/>
      <c r="BY44" s="1122"/>
      <c r="BZ44" s="1122"/>
      <c r="CA44" s="1122"/>
      <c r="CB44" s="1122"/>
      <c r="CC44" s="1122"/>
      <c r="CD44" s="1122"/>
      <c r="CE44" s="1122"/>
      <c r="CF44" s="1122"/>
      <c r="CG44" s="1122"/>
      <c r="CH44" s="1122"/>
      <c r="CI44" s="1122"/>
      <c r="CJ44" s="1122"/>
      <c r="CK44" s="1122"/>
      <c r="CL44" s="1122"/>
      <c r="CM44" s="1122"/>
      <c r="CN44" s="1122"/>
      <c r="CO44" s="1122"/>
      <c r="CP44" s="1122"/>
      <c r="CQ44" s="1122"/>
      <c r="CR44" s="1122"/>
      <c r="CS44" s="1122"/>
      <c r="CT44" s="1122"/>
      <c r="CU44" s="1122"/>
      <c r="CV44" s="1122"/>
      <c r="CW44" s="1122"/>
      <c r="CX44" s="1122"/>
      <c r="CY44" s="1122"/>
      <c r="CZ44" s="1122"/>
      <c r="DA44" s="1122"/>
      <c r="DB44" s="1122"/>
      <c r="DC44" s="1123"/>
    </row>
    <row r="45" spans="2:109" ht="13" x14ac:dyDescent="0.2">
      <c r="B45" s="324"/>
      <c r="AN45" s="1121"/>
      <c r="AO45" s="1122"/>
      <c r="AP45" s="1122"/>
      <c r="AQ45" s="1122"/>
      <c r="AR45" s="1122"/>
      <c r="AS45" s="1122"/>
      <c r="AT45" s="1122"/>
      <c r="AU45" s="1122"/>
      <c r="AV45" s="1122"/>
      <c r="AW45" s="1122"/>
      <c r="AX45" s="1122"/>
      <c r="AY45" s="1122"/>
      <c r="AZ45" s="1122"/>
      <c r="BA45" s="1122"/>
      <c r="BB45" s="1122"/>
      <c r="BC45" s="1122"/>
      <c r="BD45" s="1122"/>
      <c r="BE45" s="1122"/>
      <c r="BF45" s="1122"/>
      <c r="BG45" s="1122"/>
      <c r="BH45" s="1122"/>
      <c r="BI45" s="1122"/>
      <c r="BJ45" s="1122"/>
      <c r="BK45" s="1122"/>
      <c r="BL45" s="1122"/>
      <c r="BM45" s="1122"/>
      <c r="BN45" s="1122"/>
      <c r="BO45" s="1122"/>
      <c r="BP45" s="1122"/>
      <c r="BQ45" s="1122"/>
      <c r="BR45" s="1122"/>
      <c r="BS45" s="1122"/>
      <c r="BT45" s="1122"/>
      <c r="BU45" s="1122"/>
      <c r="BV45" s="1122"/>
      <c r="BW45" s="1122"/>
      <c r="BX45" s="1122"/>
      <c r="BY45" s="1122"/>
      <c r="BZ45" s="1122"/>
      <c r="CA45" s="1122"/>
      <c r="CB45" s="1122"/>
      <c r="CC45" s="1122"/>
      <c r="CD45" s="1122"/>
      <c r="CE45" s="1122"/>
      <c r="CF45" s="1122"/>
      <c r="CG45" s="1122"/>
      <c r="CH45" s="1122"/>
      <c r="CI45" s="1122"/>
      <c r="CJ45" s="1122"/>
      <c r="CK45" s="1122"/>
      <c r="CL45" s="1122"/>
      <c r="CM45" s="1122"/>
      <c r="CN45" s="1122"/>
      <c r="CO45" s="1122"/>
      <c r="CP45" s="1122"/>
      <c r="CQ45" s="1122"/>
      <c r="CR45" s="1122"/>
      <c r="CS45" s="1122"/>
      <c r="CT45" s="1122"/>
      <c r="CU45" s="1122"/>
      <c r="CV45" s="1122"/>
      <c r="CW45" s="1122"/>
      <c r="CX45" s="1122"/>
      <c r="CY45" s="1122"/>
      <c r="CZ45" s="1122"/>
      <c r="DA45" s="1122"/>
      <c r="DB45" s="1122"/>
      <c r="DC45" s="1123"/>
    </row>
    <row r="46" spans="2:109" ht="13" x14ac:dyDescent="0.2">
      <c r="B46" s="324"/>
      <c r="AN46" s="1121"/>
      <c r="AO46" s="1122"/>
      <c r="AP46" s="1122"/>
      <c r="AQ46" s="1122"/>
      <c r="AR46" s="1122"/>
      <c r="AS46" s="1122"/>
      <c r="AT46" s="1122"/>
      <c r="AU46" s="1122"/>
      <c r="AV46" s="1122"/>
      <c r="AW46" s="1122"/>
      <c r="AX46" s="1122"/>
      <c r="AY46" s="1122"/>
      <c r="AZ46" s="1122"/>
      <c r="BA46" s="1122"/>
      <c r="BB46" s="1122"/>
      <c r="BC46" s="1122"/>
      <c r="BD46" s="1122"/>
      <c r="BE46" s="1122"/>
      <c r="BF46" s="1122"/>
      <c r="BG46" s="1122"/>
      <c r="BH46" s="1122"/>
      <c r="BI46" s="1122"/>
      <c r="BJ46" s="1122"/>
      <c r="BK46" s="1122"/>
      <c r="BL46" s="1122"/>
      <c r="BM46" s="1122"/>
      <c r="BN46" s="1122"/>
      <c r="BO46" s="1122"/>
      <c r="BP46" s="1122"/>
      <c r="BQ46" s="1122"/>
      <c r="BR46" s="1122"/>
      <c r="BS46" s="1122"/>
      <c r="BT46" s="1122"/>
      <c r="BU46" s="1122"/>
      <c r="BV46" s="1122"/>
      <c r="BW46" s="1122"/>
      <c r="BX46" s="1122"/>
      <c r="BY46" s="1122"/>
      <c r="BZ46" s="1122"/>
      <c r="CA46" s="1122"/>
      <c r="CB46" s="1122"/>
      <c r="CC46" s="1122"/>
      <c r="CD46" s="1122"/>
      <c r="CE46" s="1122"/>
      <c r="CF46" s="1122"/>
      <c r="CG46" s="1122"/>
      <c r="CH46" s="1122"/>
      <c r="CI46" s="1122"/>
      <c r="CJ46" s="1122"/>
      <c r="CK46" s="1122"/>
      <c r="CL46" s="1122"/>
      <c r="CM46" s="1122"/>
      <c r="CN46" s="1122"/>
      <c r="CO46" s="1122"/>
      <c r="CP46" s="1122"/>
      <c r="CQ46" s="1122"/>
      <c r="CR46" s="1122"/>
      <c r="CS46" s="1122"/>
      <c r="CT46" s="1122"/>
      <c r="CU46" s="1122"/>
      <c r="CV46" s="1122"/>
      <c r="CW46" s="1122"/>
      <c r="CX46" s="1122"/>
      <c r="CY46" s="1122"/>
      <c r="CZ46" s="1122"/>
      <c r="DA46" s="1122"/>
      <c r="DB46" s="1122"/>
      <c r="DC46" s="1123"/>
    </row>
    <row r="47" spans="2:109" ht="13" x14ac:dyDescent="0.2">
      <c r="B47" s="324"/>
      <c r="AN47" s="1124"/>
      <c r="AO47" s="1125"/>
      <c r="AP47" s="1125"/>
      <c r="AQ47" s="1125"/>
      <c r="AR47" s="1125"/>
      <c r="AS47" s="1125"/>
      <c r="AT47" s="1125"/>
      <c r="AU47" s="1125"/>
      <c r="AV47" s="1125"/>
      <c r="AW47" s="1125"/>
      <c r="AX47" s="1125"/>
      <c r="AY47" s="1125"/>
      <c r="AZ47" s="1125"/>
      <c r="BA47" s="1125"/>
      <c r="BB47" s="1125"/>
      <c r="BC47" s="1125"/>
      <c r="BD47" s="1125"/>
      <c r="BE47" s="1125"/>
      <c r="BF47" s="1125"/>
      <c r="BG47" s="1125"/>
      <c r="BH47" s="1125"/>
      <c r="BI47" s="1125"/>
      <c r="BJ47" s="1125"/>
      <c r="BK47" s="1125"/>
      <c r="BL47" s="1125"/>
      <c r="BM47" s="1125"/>
      <c r="BN47" s="1125"/>
      <c r="BO47" s="1125"/>
      <c r="BP47" s="1125"/>
      <c r="BQ47" s="1125"/>
      <c r="BR47" s="1125"/>
      <c r="BS47" s="1125"/>
      <c r="BT47" s="1125"/>
      <c r="BU47" s="1125"/>
      <c r="BV47" s="1125"/>
      <c r="BW47" s="1125"/>
      <c r="BX47" s="1125"/>
      <c r="BY47" s="1125"/>
      <c r="BZ47" s="1125"/>
      <c r="CA47" s="1125"/>
      <c r="CB47" s="1125"/>
      <c r="CC47" s="1125"/>
      <c r="CD47" s="1125"/>
      <c r="CE47" s="1125"/>
      <c r="CF47" s="1125"/>
      <c r="CG47" s="1125"/>
      <c r="CH47" s="1125"/>
      <c r="CI47" s="1125"/>
      <c r="CJ47" s="1125"/>
      <c r="CK47" s="1125"/>
      <c r="CL47" s="1125"/>
      <c r="CM47" s="1125"/>
      <c r="CN47" s="1125"/>
      <c r="CO47" s="1125"/>
      <c r="CP47" s="1125"/>
      <c r="CQ47" s="1125"/>
      <c r="CR47" s="1125"/>
      <c r="CS47" s="1125"/>
      <c r="CT47" s="1125"/>
      <c r="CU47" s="1125"/>
      <c r="CV47" s="1125"/>
      <c r="CW47" s="1125"/>
      <c r="CX47" s="1125"/>
      <c r="CY47" s="1125"/>
      <c r="CZ47" s="1125"/>
      <c r="DA47" s="1125"/>
      <c r="DB47" s="1125"/>
      <c r="DC47" s="1126"/>
    </row>
    <row r="48" spans="2:109" ht="13" x14ac:dyDescent="0.2">
      <c r="B48" s="324"/>
      <c r="H48" s="333"/>
      <c r="I48" s="333"/>
      <c r="J48" s="333"/>
      <c r="AN48" s="333"/>
      <c r="AO48" s="333"/>
      <c r="AP48" s="333"/>
      <c r="AZ48" s="333"/>
      <c r="BA48" s="333"/>
      <c r="BB48" s="333"/>
      <c r="BL48" s="333"/>
      <c r="BM48" s="333"/>
      <c r="BN48" s="333"/>
      <c r="BX48" s="333"/>
      <c r="BY48" s="333"/>
      <c r="BZ48" s="333"/>
      <c r="CJ48" s="333"/>
      <c r="CK48" s="333"/>
      <c r="CL48" s="333"/>
      <c r="CV48" s="333"/>
      <c r="CW48" s="333"/>
      <c r="CX48" s="333"/>
    </row>
    <row r="49" spans="1:109" ht="13" x14ac:dyDescent="0.2">
      <c r="B49" s="324"/>
      <c r="AN49" s="318" t="s">
        <v>555</v>
      </c>
    </row>
    <row r="50" spans="1:109" ht="13" x14ac:dyDescent="0.2">
      <c r="B50" s="324"/>
      <c r="G50" s="1127"/>
      <c r="H50" s="1127"/>
      <c r="I50" s="1127"/>
      <c r="J50" s="1127"/>
      <c r="K50" s="334"/>
      <c r="L50" s="334"/>
      <c r="M50" s="335"/>
      <c r="N50" s="335"/>
      <c r="AN50" s="1128"/>
      <c r="AO50" s="1129"/>
      <c r="AP50" s="1129"/>
      <c r="AQ50" s="1129"/>
      <c r="AR50" s="1129"/>
      <c r="AS50" s="1129"/>
      <c r="AT50" s="1129"/>
      <c r="AU50" s="1129"/>
      <c r="AV50" s="1129"/>
      <c r="AW50" s="1129"/>
      <c r="AX50" s="1129"/>
      <c r="AY50" s="1129"/>
      <c r="AZ50" s="1129"/>
      <c r="BA50" s="1129"/>
      <c r="BB50" s="1129"/>
      <c r="BC50" s="1129"/>
      <c r="BD50" s="1129"/>
      <c r="BE50" s="1129"/>
      <c r="BF50" s="1129"/>
      <c r="BG50" s="1129"/>
      <c r="BH50" s="1129"/>
      <c r="BI50" s="1129"/>
      <c r="BJ50" s="1129"/>
      <c r="BK50" s="1129"/>
      <c r="BL50" s="1129"/>
      <c r="BM50" s="1129"/>
      <c r="BN50" s="1129"/>
      <c r="BO50" s="1130"/>
      <c r="BP50" s="1131" t="s">
        <v>527</v>
      </c>
      <c r="BQ50" s="1131"/>
      <c r="BR50" s="1131"/>
      <c r="BS50" s="1131"/>
      <c r="BT50" s="1131"/>
      <c r="BU50" s="1131"/>
      <c r="BV50" s="1131"/>
      <c r="BW50" s="1131"/>
      <c r="BX50" s="1131" t="s">
        <v>528</v>
      </c>
      <c r="BY50" s="1131"/>
      <c r="BZ50" s="1131"/>
      <c r="CA50" s="1131"/>
      <c r="CB50" s="1131"/>
      <c r="CC50" s="1131"/>
      <c r="CD50" s="1131"/>
      <c r="CE50" s="1131"/>
      <c r="CF50" s="1131" t="s">
        <v>529</v>
      </c>
      <c r="CG50" s="1131"/>
      <c r="CH50" s="1131"/>
      <c r="CI50" s="1131"/>
      <c r="CJ50" s="1131"/>
      <c r="CK50" s="1131"/>
      <c r="CL50" s="1131"/>
      <c r="CM50" s="1131"/>
      <c r="CN50" s="1131" t="s">
        <v>248</v>
      </c>
      <c r="CO50" s="1131"/>
      <c r="CP50" s="1131"/>
      <c r="CQ50" s="1131"/>
      <c r="CR50" s="1131"/>
      <c r="CS50" s="1131"/>
      <c r="CT50" s="1131"/>
      <c r="CU50" s="1131"/>
      <c r="CV50" s="1131" t="s">
        <v>530</v>
      </c>
      <c r="CW50" s="1131"/>
      <c r="CX50" s="1131"/>
      <c r="CY50" s="1131"/>
      <c r="CZ50" s="1131"/>
      <c r="DA50" s="1131"/>
      <c r="DB50" s="1131"/>
      <c r="DC50" s="1131"/>
    </row>
    <row r="51" spans="1:109" ht="13.5" customHeight="1" x14ac:dyDescent="0.2">
      <c r="B51" s="324"/>
      <c r="G51" s="1137"/>
      <c r="H51" s="1137"/>
      <c r="I51" s="1135"/>
      <c r="J51" s="1135"/>
      <c r="K51" s="1133"/>
      <c r="L51" s="1133"/>
      <c r="M51" s="1133"/>
      <c r="N51" s="1133"/>
      <c r="AM51" s="333"/>
      <c r="AN51" s="1134" t="s">
        <v>556</v>
      </c>
      <c r="AO51" s="1134"/>
      <c r="AP51" s="1134"/>
      <c r="AQ51" s="1134"/>
      <c r="AR51" s="1134"/>
      <c r="AS51" s="1134"/>
      <c r="AT51" s="1134"/>
      <c r="AU51" s="1134"/>
      <c r="AV51" s="1134"/>
      <c r="AW51" s="1134"/>
      <c r="AX51" s="1134"/>
      <c r="AY51" s="1134"/>
      <c r="AZ51" s="1134"/>
      <c r="BA51" s="1134"/>
      <c r="BB51" s="1134" t="s">
        <v>557</v>
      </c>
      <c r="BC51" s="1134"/>
      <c r="BD51" s="1134"/>
      <c r="BE51" s="1134"/>
      <c r="BF51" s="1134"/>
      <c r="BG51" s="1134"/>
      <c r="BH51" s="1134"/>
      <c r="BI51" s="1134"/>
      <c r="BJ51" s="1134"/>
      <c r="BK51" s="1134"/>
      <c r="BL51" s="1134"/>
      <c r="BM51" s="1134"/>
      <c r="BN51" s="1134"/>
      <c r="BO51" s="1134"/>
      <c r="BP51" s="1132">
        <v>51.6</v>
      </c>
      <c r="BQ51" s="1132"/>
      <c r="BR51" s="1132"/>
      <c r="BS51" s="1132"/>
      <c r="BT51" s="1132"/>
      <c r="BU51" s="1132"/>
      <c r="BV51" s="1132"/>
      <c r="BW51" s="1132"/>
      <c r="BX51" s="1132">
        <v>56.6</v>
      </c>
      <c r="BY51" s="1132"/>
      <c r="BZ51" s="1132"/>
      <c r="CA51" s="1132"/>
      <c r="CB51" s="1132"/>
      <c r="CC51" s="1132"/>
      <c r="CD51" s="1132"/>
      <c r="CE51" s="1132"/>
      <c r="CF51" s="1132">
        <v>64.2</v>
      </c>
      <c r="CG51" s="1132"/>
      <c r="CH51" s="1132"/>
      <c r="CI51" s="1132"/>
      <c r="CJ51" s="1132"/>
      <c r="CK51" s="1132"/>
      <c r="CL51" s="1132"/>
      <c r="CM51" s="1132"/>
      <c r="CN51" s="1132">
        <v>65.900000000000006</v>
      </c>
      <c r="CO51" s="1132"/>
      <c r="CP51" s="1132"/>
      <c r="CQ51" s="1132"/>
      <c r="CR51" s="1132"/>
      <c r="CS51" s="1132"/>
      <c r="CT51" s="1132"/>
      <c r="CU51" s="1132"/>
      <c r="CV51" s="1132">
        <v>79.3</v>
      </c>
      <c r="CW51" s="1132"/>
      <c r="CX51" s="1132"/>
      <c r="CY51" s="1132"/>
      <c r="CZ51" s="1132"/>
      <c r="DA51" s="1132"/>
      <c r="DB51" s="1132"/>
      <c r="DC51" s="1132"/>
    </row>
    <row r="52" spans="1:109" ht="13" x14ac:dyDescent="0.2">
      <c r="B52" s="324"/>
      <c r="G52" s="1137"/>
      <c r="H52" s="1137"/>
      <c r="I52" s="1135"/>
      <c r="J52" s="1135"/>
      <c r="K52" s="1133"/>
      <c r="L52" s="1133"/>
      <c r="M52" s="1133"/>
      <c r="N52" s="1133"/>
      <c r="AM52" s="333"/>
      <c r="AN52" s="1134"/>
      <c r="AO52" s="1134"/>
      <c r="AP52" s="1134"/>
      <c r="AQ52" s="1134"/>
      <c r="AR52" s="1134"/>
      <c r="AS52" s="1134"/>
      <c r="AT52" s="1134"/>
      <c r="AU52" s="1134"/>
      <c r="AV52" s="1134"/>
      <c r="AW52" s="1134"/>
      <c r="AX52" s="1134"/>
      <c r="AY52" s="1134"/>
      <c r="AZ52" s="1134"/>
      <c r="BA52" s="1134"/>
      <c r="BB52" s="1134"/>
      <c r="BC52" s="1134"/>
      <c r="BD52" s="1134"/>
      <c r="BE52" s="1134"/>
      <c r="BF52" s="1134"/>
      <c r="BG52" s="1134"/>
      <c r="BH52" s="1134"/>
      <c r="BI52" s="1134"/>
      <c r="BJ52" s="1134"/>
      <c r="BK52" s="1134"/>
      <c r="BL52" s="1134"/>
      <c r="BM52" s="1134"/>
      <c r="BN52" s="1134"/>
      <c r="BO52" s="1134"/>
      <c r="BP52" s="1132"/>
      <c r="BQ52" s="1132"/>
      <c r="BR52" s="1132"/>
      <c r="BS52" s="1132"/>
      <c r="BT52" s="1132"/>
      <c r="BU52" s="1132"/>
      <c r="BV52" s="1132"/>
      <c r="BW52" s="1132"/>
      <c r="BX52" s="1132"/>
      <c r="BY52" s="1132"/>
      <c r="BZ52" s="1132"/>
      <c r="CA52" s="1132"/>
      <c r="CB52" s="1132"/>
      <c r="CC52" s="1132"/>
      <c r="CD52" s="1132"/>
      <c r="CE52" s="1132"/>
      <c r="CF52" s="1132"/>
      <c r="CG52" s="1132"/>
      <c r="CH52" s="1132"/>
      <c r="CI52" s="1132"/>
      <c r="CJ52" s="1132"/>
      <c r="CK52" s="1132"/>
      <c r="CL52" s="1132"/>
      <c r="CM52" s="1132"/>
      <c r="CN52" s="1132"/>
      <c r="CO52" s="1132"/>
      <c r="CP52" s="1132"/>
      <c r="CQ52" s="1132"/>
      <c r="CR52" s="1132"/>
      <c r="CS52" s="1132"/>
      <c r="CT52" s="1132"/>
      <c r="CU52" s="1132"/>
      <c r="CV52" s="1132"/>
      <c r="CW52" s="1132"/>
      <c r="CX52" s="1132"/>
      <c r="CY52" s="1132"/>
      <c r="CZ52" s="1132"/>
      <c r="DA52" s="1132"/>
      <c r="DB52" s="1132"/>
      <c r="DC52" s="1132"/>
    </row>
    <row r="53" spans="1:109" ht="13" x14ac:dyDescent="0.2">
      <c r="A53" s="332"/>
      <c r="B53" s="324"/>
      <c r="G53" s="1137"/>
      <c r="H53" s="1137"/>
      <c r="I53" s="1127"/>
      <c r="J53" s="1127"/>
      <c r="K53" s="1133"/>
      <c r="L53" s="1133"/>
      <c r="M53" s="1133"/>
      <c r="N53" s="1133"/>
      <c r="AM53" s="333"/>
      <c r="AN53" s="1134"/>
      <c r="AO53" s="1134"/>
      <c r="AP53" s="1134"/>
      <c r="AQ53" s="1134"/>
      <c r="AR53" s="1134"/>
      <c r="AS53" s="1134"/>
      <c r="AT53" s="1134"/>
      <c r="AU53" s="1134"/>
      <c r="AV53" s="1134"/>
      <c r="AW53" s="1134"/>
      <c r="AX53" s="1134"/>
      <c r="AY53" s="1134"/>
      <c r="AZ53" s="1134"/>
      <c r="BA53" s="1134"/>
      <c r="BB53" s="1134" t="s">
        <v>558</v>
      </c>
      <c r="BC53" s="1134"/>
      <c r="BD53" s="1134"/>
      <c r="BE53" s="1134"/>
      <c r="BF53" s="1134"/>
      <c r="BG53" s="1134"/>
      <c r="BH53" s="1134"/>
      <c r="BI53" s="1134"/>
      <c r="BJ53" s="1134"/>
      <c r="BK53" s="1134"/>
      <c r="BL53" s="1134"/>
      <c r="BM53" s="1134"/>
      <c r="BN53" s="1134"/>
      <c r="BO53" s="1134"/>
      <c r="BP53" s="1132">
        <v>57.7</v>
      </c>
      <c r="BQ53" s="1132"/>
      <c r="BR53" s="1132"/>
      <c r="BS53" s="1132"/>
      <c r="BT53" s="1132"/>
      <c r="BU53" s="1132"/>
      <c r="BV53" s="1132"/>
      <c r="BW53" s="1132"/>
      <c r="BX53" s="1132">
        <v>58.3</v>
      </c>
      <c r="BY53" s="1132"/>
      <c r="BZ53" s="1132"/>
      <c r="CA53" s="1132"/>
      <c r="CB53" s="1132"/>
      <c r="CC53" s="1132"/>
      <c r="CD53" s="1132"/>
      <c r="CE53" s="1132"/>
      <c r="CF53" s="1132">
        <v>58.6</v>
      </c>
      <c r="CG53" s="1132"/>
      <c r="CH53" s="1132"/>
      <c r="CI53" s="1132"/>
      <c r="CJ53" s="1132"/>
      <c r="CK53" s="1132"/>
      <c r="CL53" s="1132"/>
      <c r="CM53" s="1132"/>
      <c r="CN53" s="1132">
        <v>59.9</v>
      </c>
      <c r="CO53" s="1132"/>
      <c r="CP53" s="1132"/>
      <c r="CQ53" s="1132"/>
      <c r="CR53" s="1132"/>
      <c r="CS53" s="1132"/>
      <c r="CT53" s="1132"/>
      <c r="CU53" s="1132"/>
      <c r="CV53" s="1132">
        <v>60.8</v>
      </c>
      <c r="CW53" s="1132"/>
      <c r="CX53" s="1132"/>
      <c r="CY53" s="1132"/>
      <c r="CZ53" s="1132"/>
      <c r="DA53" s="1132"/>
      <c r="DB53" s="1132"/>
      <c r="DC53" s="1132"/>
    </row>
    <row r="54" spans="1:109" ht="13" x14ac:dyDescent="0.2">
      <c r="A54" s="332"/>
      <c r="B54" s="324"/>
      <c r="G54" s="1137"/>
      <c r="H54" s="1137"/>
      <c r="I54" s="1127"/>
      <c r="J54" s="1127"/>
      <c r="K54" s="1133"/>
      <c r="L54" s="1133"/>
      <c r="M54" s="1133"/>
      <c r="N54" s="1133"/>
      <c r="AM54" s="333"/>
      <c r="AN54" s="1134"/>
      <c r="AO54" s="1134"/>
      <c r="AP54" s="1134"/>
      <c r="AQ54" s="1134"/>
      <c r="AR54" s="1134"/>
      <c r="AS54" s="1134"/>
      <c r="AT54" s="1134"/>
      <c r="AU54" s="1134"/>
      <c r="AV54" s="1134"/>
      <c r="AW54" s="1134"/>
      <c r="AX54" s="1134"/>
      <c r="AY54" s="1134"/>
      <c r="AZ54" s="1134"/>
      <c r="BA54" s="1134"/>
      <c r="BB54" s="1134"/>
      <c r="BC54" s="1134"/>
      <c r="BD54" s="1134"/>
      <c r="BE54" s="1134"/>
      <c r="BF54" s="1134"/>
      <c r="BG54" s="1134"/>
      <c r="BH54" s="1134"/>
      <c r="BI54" s="1134"/>
      <c r="BJ54" s="1134"/>
      <c r="BK54" s="1134"/>
      <c r="BL54" s="1134"/>
      <c r="BM54" s="1134"/>
      <c r="BN54" s="1134"/>
      <c r="BO54" s="1134"/>
      <c r="BP54" s="1132"/>
      <c r="BQ54" s="1132"/>
      <c r="BR54" s="1132"/>
      <c r="BS54" s="1132"/>
      <c r="BT54" s="1132"/>
      <c r="BU54" s="1132"/>
      <c r="BV54" s="1132"/>
      <c r="BW54" s="1132"/>
      <c r="BX54" s="1132"/>
      <c r="BY54" s="1132"/>
      <c r="BZ54" s="1132"/>
      <c r="CA54" s="1132"/>
      <c r="CB54" s="1132"/>
      <c r="CC54" s="1132"/>
      <c r="CD54" s="1132"/>
      <c r="CE54" s="1132"/>
      <c r="CF54" s="1132"/>
      <c r="CG54" s="1132"/>
      <c r="CH54" s="1132"/>
      <c r="CI54" s="1132"/>
      <c r="CJ54" s="1132"/>
      <c r="CK54" s="1132"/>
      <c r="CL54" s="1132"/>
      <c r="CM54" s="1132"/>
      <c r="CN54" s="1132"/>
      <c r="CO54" s="1132"/>
      <c r="CP54" s="1132"/>
      <c r="CQ54" s="1132"/>
      <c r="CR54" s="1132"/>
      <c r="CS54" s="1132"/>
      <c r="CT54" s="1132"/>
      <c r="CU54" s="1132"/>
      <c r="CV54" s="1132"/>
      <c r="CW54" s="1132"/>
      <c r="CX54" s="1132"/>
      <c r="CY54" s="1132"/>
      <c r="CZ54" s="1132"/>
      <c r="DA54" s="1132"/>
      <c r="DB54" s="1132"/>
      <c r="DC54" s="1132"/>
    </row>
    <row r="55" spans="1:109" ht="13" x14ac:dyDescent="0.2">
      <c r="A55" s="332"/>
      <c r="B55" s="324"/>
      <c r="G55" s="1127"/>
      <c r="H55" s="1127"/>
      <c r="I55" s="1127"/>
      <c r="J55" s="1127"/>
      <c r="K55" s="1133"/>
      <c r="L55" s="1133"/>
      <c r="M55" s="1133"/>
      <c r="N55" s="1133"/>
      <c r="AN55" s="1131" t="s">
        <v>559</v>
      </c>
      <c r="AO55" s="1131"/>
      <c r="AP55" s="1131"/>
      <c r="AQ55" s="1131"/>
      <c r="AR55" s="1131"/>
      <c r="AS55" s="1131"/>
      <c r="AT55" s="1131"/>
      <c r="AU55" s="1131"/>
      <c r="AV55" s="1131"/>
      <c r="AW55" s="1131"/>
      <c r="AX55" s="1131"/>
      <c r="AY55" s="1131"/>
      <c r="AZ55" s="1131"/>
      <c r="BA55" s="1131"/>
      <c r="BB55" s="1134" t="s">
        <v>557</v>
      </c>
      <c r="BC55" s="1134"/>
      <c r="BD55" s="1134"/>
      <c r="BE55" s="1134"/>
      <c r="BF55" s="1134"/>
      <c r="BG55" s="1134"/>
      <c r="BH55" s="1134"/>
      <c r="BI55" s="1134"/>
      <c r="BJ55" s="1134"/>
      <c r="BK55" s="1134"/>
      <c r="BL55" s="1134"/>
      <c r="BM55" s="1134"/>
      <c r="BN55" s="1134"/>
      <c r="BO55" s="1134"/>
      <c r="BP55" s="1132">
        <v>46.9</v>
      </c>
      <c r="BQ55" s="1132"/>
      <c r="BR55" s="1132"/>
      <c r="BS55" s="1132"/>
      <c r="BT55" s="1132"/>
      <c r="BU55" s="1132"/>
      <c r="BV55" s="1132"/>
      <c r="BW55" s="1132"/>
      <c r="BX55" s="1132">
        <v>4.0999999999999996</v>
      </c>
      <c r="BY55" s="1132"/>
      <c r="BZ55" s="1132"/>
      <c r="CA55" s="1132"/>
      <c r="CB55" s="1132"/>
      <c r="CC55" s="1132"/>
      <c r="CD55" s="1132"/>
      <c r="CE55" s="1132"/>
      <c r="CF55" s="1132">
        <v>0</v>
      </c>
      <c r="CG55" s="1132"/>
      <c r="CH55" s="1132"/>
      <c r="CI55" s="1132"/>
      <c r="CJ55" s="1132"/>
      <c r="CK55" s="1132"/>
      <c r="CL55" s="1132"/>
      <c r="CM55" s="1132"/>
      <c r="CN55" s="1132">
        <v>0</v>
      </c>
      <c r="CO55" s="1132"/>
      <c r="CP55" s="1132"/>
      <c r="CQ55" s="1132"/>
      <c r="CR55" s="1132"/>
      <c r="CS55" s="1132"/>
      <c r="CT55" s="1132"/>
      <c r="CU55" s="1132"/>
      <c r="CV55" s="1132">
        <v>0.4</v>
      </c>
      <c r="CW55" s="1132"/>
      <c r="CX55" s="1132"/>
      <c r="CY55" s="1132"/>
      <c r="CZ55" s="1132"/>
      <c r="DA55" s="1132"/>
      <c r="DB55" s="1132"/>
      <c r="DC55" s="1132"/>
    </row>
    <row r="56" spans="1:109" ht="13" x14ac:dyDescent="0.2">
      <c r="A56" s="332"/>
      <c r="B56" s="324"/>
      <c r="G56" s="1127"/>
      <c r="H56" s="1127"/>
      <c r="I56" s="1127"/>
      <c r="J56" s="1127"/>
      <c r="K56" s="1133"/>
      <c r="L56" s="1133"/>
      <c r="M56" s="1133"/>
      <c r="N56" s="1133"/>
      <c r="AN56" s="1131"/>
      <c r="AO56" s="1131"/>
      <c r="AP56" s="1131"/>
      <c r="AQ56" s="1131"/>
      <c r="AR56" s="1131"/>
      <c r="AS56" s="1131"/>
      <c r="AT56" s="1131"/>
      <c r="AU56" s="1131"/>
      <c r="AV56" s="1131"/>
      <c r="AW56" s="1131"/>
      <c r="AX56" s="1131"/>
      <c r="AY56" s="1131"/>
      <c r="AZ56" s="1131"/>
      <c r="BA56" s="1131"/>
      <c r="BB56" s="1134"/>
      <c r="BC56" s="1134"/>
      <c r="BD56" s="1134"/>
      <c r="BE56" s="1134"/>
      <c r="BF56" s="1134"/>
      <c r="BG56" s="1134"/>
      <c r="BH56" s="1134"/>
      <c r="BI56" s="1134"/>
      <c r="BJ56" s="1134"/>
      <c r="BK56" s="1134"/>
      <c r="BL56" s="1134"/>
      <c r="BM56" s="1134"/>
      <c r="BN56" s="1134"/>
      <c r="BO56" s="1134"/>
      <c r="BP56" s="1132"/>
      <c r="BQ56" s="1132"/>
      <c r="BR56" s="1132"/>
      <c r="BS56" s="1132"/>
      <c r="BT56" s="1132"/>
      <c r="BU56" s="1132"/>
      <c r="BV56" s="1132"/>
      <c r="BW56" s="1132"/>
      <c r="BX56" s="1132"/>
      <c r="BY56" s="1132"/>
      <c r="BZ56" s="1132"/>
      <c r="CA56" s="1132"/>
      <c r="CB56" s="1132"/>
      <c r="CC56" s="1132"/>
      <c r="CD56" s="1132"/>
      <c r="CE56" s="1132"/>
      <c r="CF56" s="1132"/>
      <c r="CG56" s="1132"/>
      <c r="CH56" s="1132"/>
      <c r="CI56" s="1132"/>
      <c r="CJ56" s="1132"/>
      <c r="CK56" s="1132"/>
      <c r="CL56" s="1132"/>
      <c r="CM56" s="1132"/>
      <c r="CN56" s="1132"/>
      <c r="CO56" s="1132"/>
      <c r="CP56" s="1132"/>
      <c r="CQ56" s="1132"/>
      <c r="CR56" s="1132"/>
      <c r="CS56" s="1132"/>
      <c r="CT56" s="1132"/>
      <c r="CU56" s="1132"/>
      <c r="CV56" s="1132"/>
      <c r="CW56" s="1132"/>
      <c r="CX56" s="1132"/>
      <c r="CY56" s="1132"/>
      <c r="CZ56" s="1132"/>
      <c r="DA56" s="1132"/>
      <c r="DB56" s="1132"/>
      <c r="DC56" s="1132"/>
    </row>
    <row r="57" spans="1:109" s="332" customFormat="1" ht="13" x14ac:dyDescent="0.2">
      <c r="B57" s="336"/>
      <c r="G57" s="1127"/>
      <c r="H57" s="1127"/>
      <c r="I57" s="1136"/>
      <c r="J57" s="1136"/>
      <c r="K57" s="1133"/>
      <c r="L57" s="1133"/>
      <c r="M57" s="1133"/>
      <c r="N57" s="1133"/>
      <c r="AM57" s="318"/>
      <c r="AN57" s="1131"/>
      <c r="AO57" s="1131"/>
      <c r="AP57" s="1131"/>
      <c r="AQ57" s="1131"/>
      <c r="AR57" s="1131"/>
      <c r="AS57" s="1131"/>
      <c r="AT57" s="1131"/>
      <c r="AU57" s="1131"/>
      <c r="AV57" s="1131"/>
      <c r="AW57" s="1131"/>
      <c r="AX57" s="1131"/>
      <c r="AY57" s="1131"/>
      <c r="AZ57" s="1131"/>
      <c r="BA57" s="1131"/>
      <c r="BB57" s="1134" t="s">
        <v>558</v>
      </c>
      <c r="BC57" s="1134"/>
      <c r="BD57" s="1134"/>
      <c r="BE57" s="1134"/>
      <c r="BF57" s="1134"/>
      <c r="BG57" s="1134"/>
      <c r="BH57" s="1134"/>
      <c r="BI57" s="1134"/>
      <c r="BJ57" s="1134"/>
      <c r="BK57" s="1134"/>
      <c r="BL57" s="1134"/>
      <c r="BM57" s="1134"/>
      <c r="BN57" s="1134"/>
      <c r="BO57" s="1134"/>
      <c r="BP57" s="1132">
        <v>60.9</v>
      </c>
      <c r="BQ57" s="1132"/>
      <c r="BR57" s="1132"/>
      <c r="BS57" s="1132"/>
      <c r="BT57" s="1132"/>
      <c r="BU57" s="1132"/>
      <c r="BV57" s="1132"/>
      <c r="BW57" s="1132"/>
      <c r="BX57" s="1132">
        <v>62.8</v>
      </c>
      <c r="BY57" s="1132"/>
      <c r="BZ57" s="1132"/>
      <c r="CA57" s="1132"/>
      <c r="CB57" s="1132"/>
      <c r="CC57" s="1132"/>
      <c r="CD57" s="1132"/>
      <c r="CE57" s="1132"/>
      <c r="CF57" s="1132">
        <v>64</v>
      </c>
      <c r="CG57" s="1132"/>
      <c r="CH57" s="1132"/>
      <c r="CI57" s="1132"/>
      <c r="CJ57" s="1132"/>
      <c r="CK57" s="1132"/>
      <c r="CL57" s="1132"/>
      <c r="CM57" s="1132"/>
      <c r="CN57" s="1132">
        <v>65.3</v>
      </c>
      <c r="CO57" s="1132"/>
      <c r="CP57" s="1132"/>
      <c r="CQ57" s="1132"/>
      <c r="CR57" s="1132"/>
      <c r="CS57" s="1132"/>
      <c r="CT57" s="1132"/>
      <c r="CU57" s="1132"/>
      <c r="CV57" s="1132">
        <v>65.099999999999994</v>
      </c>
      <c r="CW57" s="1132"/>
      <c r="CX57" s="1132"/>
      <c r="CY57" s="1132"/>
      <c r="CZ57" s="1132"/>
      <c r="DA57" s="1132"/>
      <c r="DB57" s="1132"/>
      <c r="DC57" s="1132"/>
      <c r="DD57" s="337"/>
      <c r="DE57" s="336"/>
    </row>
    <row r="58" spans="1:109" s="332" customFormat="1" ht="13" x14ac:dyDescent="0.2">
      <c r="A58" s="318"/>
      <c r="B58" s="336"/>
      <c r="G58" s="1127"/>
      <c r="H58" s="1127"/>
      <c r="I58" s="1136"/>
      <c r="J58" s="1136"/>
      <c r="K58" s="1133"/>
      <c r="L58" s="1133"/>
      <c r="M58" s="1133"/>
      <c r="N58" s="1133"/>
      <c r="AM58" s="318"/>
      <c r="AN58" s="1131"/>
      <c r="AO58" s="1131"/>
      <c r="AP58" s="1131"/>
      <c r="AQ58" s="1131"/>
      <c r="AR58" s="1131"/>
      <c r="AS58" s="1131"/>
      <c r="AT58" s="1131"/>
      <c r="AU58" s="1131"/>
      <c r="AV58" s="1131"/>
      <c r="AW58" s="1131"/>
      <c r="AX58" s="1131"/>
      <c r="AY58" s="1131"/>
      <c r="AZ58" s="1131"/>
      <c r="BA58" s="1131"/>
      <c r="BB58" s="1134"/>
      <c r="BC58" s="1134"/>
      <c r="BD58" s="1134"/>
      <c r="BE58" s="1134"/>
      <c r="BF58" s="1134"/>
      <c r="BG58" s="1134"/>
      <c r="BH58" s="1134"/>
      <c r="BI58" s="1134"/>
      <c r="BJ58" s="1134"/>
      <c r="BK58" s="1134"/>
      <c r="BL58" s="1134"/>
      <c r="BM58" s="1134"/>
      <c r="BN58" s="1134"/>
      <c r="BO58" s="1134"/>
      <c r="BP58" s="1132"/>
      <c r="BQ58" s="1132"/>
      <c r="BR58" s="1132"/>
      <c r="BS58" s="1132"/>
      <c r="BT58" s="1132"/>
      <c r="BU58" s="1132"/>
      <c r="BV58" s="1132"/>
      <c r="BW58" s="1132"/>
      <c r="BX58" s="1132"/>
      <c r="BY58" s="1132"/>
      <c r="BZ58" s="1132"/>
      <c r="CA58" s="1132"/>
      <c r="CB58" s="1132"/>
      <c r="CC58" s="1132"/>
      <c r="CD58" s="1132"/>
      <c r="CE58" s="1132"/>
      <c r="CF58" s="1132"/>
      <c r="CG58" s="1132"/>
      <c r="CH58" s="1132"/>
      <c r="CI58" s="1132"/>
      <c r="CJ58" s="1132"/>
      <c r="CK58" s="1132"/>
      <c r="CL58" s="1132"/>
      <c r="CM58" s="1132"/>
      <c r="CN58" s="1132"/>
      <c r="CO58" s="1132"/>
      <c r="CP58" s="1132"/>
      <c r="CQ58" s="1132"/>
      <c r="CR58" s="1132"/>
      <c r="CS58" s="1132"/>
      <c r="CT58" s="1132"/>
      <c r="CU58" s="1132"/>
      <c r="CV58" s="1132"/>
      <c r="CW58" s="1132"/>
      <c r="CX58" s="1132"/>
      <c r="CY58" s="1132"/>
      <c r="CZ58" s="1132"/>
      <c r="DA58" s="1132"/>
      <c r="DB58" s="1132"/>
      <c r="DC58" s="1132"/>
      <c r="DD58" s="337"/>
      <c r="DE58" s="336"/>
    </row>
    <row r="59" spans="1:109" s="332" customFormat="1" ht="13" x14ac:dyDescent="0.2">
      <c r="A59" s="318"/>
      <c r="B59" s="336"/>
      <c r="K59" s="338"/>
      <c r="L59" s="338"/>
      <c r="M59" s="338"/>
      <c r="N59" s="338"/>
      <c r="AQ59" s="338"/>
      <c r="AR59" s="338"/>
      <c r="AS59" s="338"/>
      <c r="AT59" s="338"/>
      <c r="BC59" s="338"/>
      <c r="BD59" s="338"/>
      <c r="BE59" s="338"/>
      <c r="BF59" s="338"/>
      <c r="BO59" s="338"/>
      <c r="BP59" s="338"/>
      <c r="BQ59" s="338"/>
      <c r="BR59" s="338"/>
      <c r="CA59" s="338"/>
      <c r="CB59" s="338"/>
      <c r="CC59" s="338"/>
      <c r="CD59" s="338"/>
      <c r="CM59" s="338"/>
      <c r="CN59" s="338"/>
      <c r="CO59" s="338"/>
      <c r="CP59" s="338"/>
      <c r="CY59" s="338"/>
      <c r="CZ59" s="338"/>
      <c r="DA59" s="338"/>
      <c r="DB59" s="338"/>
      <c r="DC59" s="338"/>
      <c r="DD59" s="337"/>
      <c r="DE59" s="336"/>
    </row>
    <row r="60" spans="1:109" s="332" customFormat="1" ht="13" x14ac:dyDescent="0.2">
      <c r="A60" s="318"/>
      <c r="B60" s="336"/>
      <c r="K60" s="338"/>
      <c r="L60" s="338"/>
      <c r="M60" s="338"/>
      <c r="N60" s="338"/>
      <c r="AQ60" s="338"/>
      <c r="AR60" s="338"/>
      <c r="AS60" s="338"/>
      <c r="AT60" s="338"/>
      <c r="BC60" s="338"/>
      <c r="BD60" s="338"/>
      <c r="BE60" s="338"/>
      <c r="BF60" s="338"/>
      <c r="BO60" s="338"/>
      <c r="BP60" s="338"/>
      <c r="BQ60" s="338"/>
      <c r="BR60" s="338"/>
      <c r="CA60" s="338"/>
      <c r="CB60" s="338"/>
      <c r="CC60" s="338"/>
      <c r="CD60" s="338"/>
      <c r="CM60" s="338"/>
      <c r="CN60" s="338"/>
      <c r="CO60" s="338"/>
      <c r="CP60" s="338"/>
      <c r="CY60" s="338"/>
      <c r="CZ60" s="338"/>
      <c r="DA60" s="338"/>
      <c r="DB60" s="338"/>
      <c r="DC60" s="338"/>
      <c r="DD60" s="337"/>
      <c r="DE60" s="336"/>
    </row>
    <row r="61" spans="1:109" s="332" customFormat="1" ht="13" x14ac:dyDescent="0.2">
      <c r="A61" s="318"/>
      <c r="B61" s="339"/>
      <c r="C61" s="340"/>
      <c r="D61" s="340"/>
      <c r="E61" s="340"/>
      <c r="F61" s="340"/>
      <c r="G61" s="340"/>
      <c r="H61" s="340"/>
      <c r="I61" s="340"/>
      <c r="J61" s="340"/>
      <c r="K61" s="340"/>
      <c r="L61" s="340"/>
      <c r="M61" s="341"/>
      <c r="N61" s="341"/>
      <c r="O61" s="340"/>
      <c r="P61" s="340"/>
      <c r="Q61" s="340"/>
      <c r="R61" s="340"/>
      <c r="S61" s="340"/>
      <c r="T61" s="340"/>
      <c r="U61" s="340"/>
      <c r="V61" s="340"/>
      <c r="W61" s="340"/>
      <c r="X61" s="340"/>
      <c r="Y61" s="340"/>
      <c r="Z61" s="340"/>
      <c r="AA61" s="340"/>
      <c r="AB61" s="340"/>
      <c r="AC61" s="340"/>
      <c r="AD61" s="340"/>
      <c r="AE61" s="340"/>
      <c r="AF61" s="340"/>
      <c r="AG61" s="340"/>
      <c r="AH61" s="340"/>
      <c r="AI61" s="340"/>
      <c r="AJ61" s="340"/>
      <c r="AK61" s="340"/>
      <c r="AL61" s="340"/>
      <c r="AM61" s="340"/>
      <c r="AN61" s="340"/>
      <c r="AO61" s="340"/>
      <c r="AP61" s="340"/>
      <c r="AQ61" s="340"/>
      <c r="AR61" s="340"/>
      <c r="AS61" s="341"/>
      <c r="AT61" s="341"/>
      <c r="AU61" s="340"/>
      <c r="AV61" s="340"/>
      <c r="AW61" s="340"/>
      <c r="AX61" s="340"/>
      <c r="AY61" s="340"/>
      <c r="AZ61" s="340"/>
      <c r="BA61" s="340"/>
      <c r="BB61" s="340"/>
      <c r="BC61" s="340"/>
      <c r="BD61" s="340"/>
      <c r="BE61" s="341"/>
      <c r="BF61" s="341"/>
      <c r="BG61" s="340"/>
      <c r="BH61" s="340"/>
      <c r="BI61" s="340"/>
      <c r="BJ61" s="340"/>
      <c r="BK61" s="340"/>
      <c r="BL61" s="340"/>
      <c r="BM61" s="340"/>
      <c r="BN61" s="340"/>
      <c r="BO61" s="340"/>
      <c r="BP61" s="340"/>
      <c r="BQ61" s="341"/>
      <c r="BR61" s="341"/>
      <c r="BS61" s="340"/>
      <c r="BT61" s="340"/>
      <c r="BU61" s="340"/>
      <c r="BV61" s="340"/>
      <c r="BW61" s="340"/>
      <c r="BX61" s="340"/>
      <c r="BY61" s="340"/>
      <c r="BZ61" s="340"/>
      <c r="CA61" s="340"/>
      <c r="CB61" s="340"/>
      <c r="CC61" s="341"/>
      <c r="CD61" s="341"/>
      <c r="CE61" s="340"/>
      <c r="CF61" s="340"/>
      <c r="CG61" s="340"/>
      <c r="CH61" s="340"/>
      <c r="CI61" s="340"/>
      <c r="CJ61" s="340"/>
      <c r="CK61" s="340"/>
      <c r="CL61" s="340"/>
      <c r="CM61" s="340"/>
      <c r="CN61" s="340"/>
      <c r="CO61" s="341"/>
      <c r="CP61" s="341"/>
      <c r="CQ61" s="340"/>
      <c r="CR61" s="340"/>
      <c r="CS61" s="340"/>
      <c r="CT61" s="340"/>
      <c r="CU61" s="340"/>
      <c r="CV61" s="340"/>
      <c r="CW61" s="340"/>
      <c r="CX61" s="340"/>
      <c r="CY61" s="340"/>
      <c r="CZ61" s="340"/>
      <c r="DA61" s="341"/>
      <c r="DB61" s="341"/>
      <c r="DC61" s="341"/>
      <c r="DD61" s="342"/>
      <c r="DE61" s="336"/>
    </row>
    <row r="62" spans="1:109" ht="13" x14ac:dyDescent="0.2">
      <c r="B62" s="329"/>
      <c r="C62" s="329"/>
      <c r="D62" s="329"/>
      <c r="E62" s="329"/>
      <c r="F62" s="329"/>
      <c r="G62" s="329"/>
      <c r="H62" s="329"/>
      <c r="I62" s="329"/>
      <c r="J62" s="329"/>
      <c r="K62" s="329"/>
      <c r="L62" s="329"/>
      <c r="M62" s="329"/>
      <c r="N62" s="329"/>
      <c r="O62" s="329"/>
      <c r="P62" s="329"/>
      <c r="Q62" s="329"/>
      <c r="R62" s="329"/>
      <c r="S62" s="329"/>
      <c r="T62" s="329"/>
      <c r="U62" s="329"/>
      <c r="V62" s="329"/>
      <c r="W62" s="329"/>
      <c r="X62" s="329"/>
      <c r="Y62" s="329"/>
      <c r="Z62" s="329"/>
      <c r="AA62" s="329"/>
      <c r="AB62" s="329"/>
      <c r="AC62" s="329"/>
      <c r="AD62" s="329"/>
      <c r="AE62" s="329"/>
      <c r="AF62" s="329"/>
      <c r="AG62" s="329"/>
      <c r="AH62" s="329"/>
      <c r="AI62" s="329"/>
      <c r="AJ62" s="329"/>
      <c r="AK62" s="329"/>
      <c r="AL62" s="329"/>
      <c r="AM62" s="329"/>
      <c r="AN62" s="329"/>
      <c r="AO62" s="329"/>
      <c r="AP62" s="329"/>
      <c r="AQ62" s="329"/>
      <c r="AR62" s="329"/>
      <c r="AS62" s="329"/>
      <c r="AT62" s="329"/>
      <c r="AU62" s="329"/>
      <c r="AV62" s="329"/>
      <c r="AW62" s="329"/>
      <c r="AX62" s="329"/>
      <c r="AY62" s="329"/>
      <c r="AZ62" s="329"/>
      <c r="BA62" s="329"/>
      <c r="BB62" s="329"/>
      <c r="BC62" s="329"/>
      <c r="BD62" s="329"/>
      <c r="BE62" s="329"/>
      <c r="BF62" s="329"/>
      <c r="BG62" s="329"/>
      <c r="BH62" s="329"/>
      <c r="BI62" s="329"/>
      <c r="BJ62" s="329"/>
      <c r="BK62" s="329"/>
      <c r="BL62" s="329"/>
      <c r="BM62" s="329"/>
      <c r="BN62" s="329"/>
      <c r="BO62" s="329"/>
      <c r="BP62" s="329"/>
      <c r="BQ62" s="329"/>
      <c r="BR62" s="329"/>
      <c r="BS62" s="329"/>
      <c r="BT62" s="329"/>
      <c r="BU62" s="329"/>
      <c r="BV62" s="329"/>
      <c r="BW62" s="329"/>
      <c r="BX62" s="329"/>
      <c r="BY62" s="329"/>
      <c r="BZ62" s="329"/>
      <c r="CA62" s="329"/>
      <c r="CB62" s="329"/>
      <c r="CC62" s="329"/>
      <c r="CD62" s="329"/>
      <c r="CE62" s="329"/>
      <c r="CF62" s="329"/>
      <c r="CG62" s="329"/>
      <c r="CH62" s="329"/>
      <c r="CI62" s="329"/>
      <c r="CJ62" s="329"/>
      <c r="CK62" s="329"/>
      <c r="CL62" s="329"/>
      <c r="CM62" s="329"/>
      <c r="CN62" s="329"/>
      <c r="CO62" s="329"/>
      <c r="CP62" s="329"/>
      <c r="CQ62" s="329"/>
      <c r="CR62" s="329"/>
      <c r="CS62" s="329"/>
      <c r="CT62" s="329"/>
      <c r="CU62" s="329"/>
      <c r="CV62" s="329"/>
      <c r="CW62" s="329"/>
      <c r="CX62" s="329"/>
      <c r="CY62" s="329"/>
      <c r="CZ62" s="329"/>
      <c r="DA62" s="329"/>
      <c r="DB62" s="329"/>
      <c r="DC62" s="329"/>
      <c r="DD62" s="329"/>
      <c r="DE62" s="318"/>
    </row>
    <row r="63" spans="1:109" ht="16.5" x14ac:dyDescent="0.2">
      <c r="B63" s="343" t="s">
        <v>560</v>
      </c>
    </row>
    <row r="64" spans="1:109" ht="13" x14ac:dyDescent="0.2">
      <c r="B64" s="324"/>
      <c r="G64" s="331"/>
      <c r="N64" s="344"/>
      <c r="AM64" s="331"/>
      <c r="AN64" s="331" t="s">
        <v>553</v>
      </c>
      <c r="AP64" s="332"/>
      <c r="AQ64" s="332"/>
      <c r="AR64" s="332"/>
      <c r="AY64" s="331"/>
      <c r="BA64" s="332"/>
      <c r="BB64" s="332"/>
      <c r="BC64" s="332"/>
      <c r="BK64" s="331"/>
      <c r="BM64" s="332"/>
      <c r="BN64" s="332"/>
      <c r="BO64" s="332"/>
      <c r="BW64" s="331"/>
      <c r="BY64" s="332"/>
      <c r="BZ64" s="332"/>
      <c r="CA64" s="332"/>
      <c r="CI64" s="331"/>
      <c r="CK64" s="332"/>
      <c r="CL64" s="332"/>
      <c r="CM64" s="332"/>
      <c r="CU64" s="331"/>
      <c r="CW64" s="332"/>
      <c r="CX64" s="332"/>
      <c r="CY64" s="332"/>
    </row>
    <row r="65" spans="2:107" ht="13" x14ac:dyDescent="0.2">
      <c r="B65" s="324"/>
      <c r="AN65" s="1118" t="s">
        <v>561</v>
      </c>
      <c r="AO65" s="1119"/>
      <c r="AP65" s="1119"/>
      <c r="AQ65" s="1119"/>
      <c r="AR65" s="1119"/>
      <c r="AS65" s="1119"/>
      <c r="AT65" s="1119"/>
      <c r="AU65" s="1119"/>
      <c r="AV65" s="1119"/>
      <c r="AW65" s="1119"/>
      <c r="AX65" s="1119"/>
      <c r="AY65" s="1119"/>
      <c r="AZ65" s="1119"/>
      <c r="BA65" s="1119"/>
      <c r="BB65" s="1119"/>
      <c r="BC65" s="1119"/>
      <c r="BD65" s="1119"/>
      <c r="BE65" s="1119"/>
      <c r="BF65" s="1119"/>
      <c r="BG65" s="1119"/>
      <c r="BH65" s="1119"/>
      <c r="BI65" s="1119"/>
      <c r="BJ65" s="1119"/>
      <c r="BK65" s="1119"/>
      <c r="BL65" s="1119"/>
      <c r="BM65" s="1119"/>
      <c r="BN65" s="1119"/>
      <c r="BO65" s="1119"/>
      <c r="BP65" s="1119"/>
      <c r="BQ65" s="1119"/>
      <c r="BR65" s="1119"/>
      <c r="BS65" s="1119"/>
      <c r="BT65" s="1119"/>
      <c r="BU65" s="1119"/>
      <c r="BV65" s="1119"/>
      <c r="BW65" s="1119"/>
      <c r="BX65" s="1119"/>
      <c r="BY65" s="1119"/>
      <c r="BZ65" s="1119"/>
      <c r="CA65" s="1119"/>
      <c r="CB65" s="1119"/>
      <c r="CC65" s="1119"/>
      <c r="CD65" s="1119"/>
      <c r="CE65" s="1119"/>
      <c r="CF65" s="1119"/>
      <c r="CG65" s="1119"/>
      <c r="CH65" s="1119"/>
      <c r="CI65" s="1119"/>
      <c r="CJ65" s="1119"/>
      <c r="CK65" s="1119"/>
      <c r="CL65" s="1119"/>
      <c r="CM65" s="1119"/>
      <c r="CN65" s="1119"/>
      <c r="CO65" s="1119"/>
      <c r="CP65" s="1119"/>
      <c r="CQ65" s="1119"/>
      <c r="CR65" s="1119"/>
      <c r="CS65" s="1119"/>
      <c r="CT65" s="1119"/>
      <c r="CU65" s="1119"/>
      <c r="CV65" s="1119"/>
      <c r="CW65" s="1119"/>
      <c r="CX65" s="1119"/>
      <c r="CY65" s="1119"/>
      <c r="CZ65" s="1119"/>
      <c r="DA65" s="1119"/>
      <c r="DB65" s="1119"/>
      <c r="DC65" s="1120"/>
    </row>
    <row r="66" spans="2:107" ht="13" x14ac:dyDescent="0.2">
      <c r="B66" s="324"/>
      <c r="AN66" s="1121"/>
      <c r="AO66" s="1122"/>
      <c r="AP66" s="1122"/>
      <c r="AQ66" s="1122"/>
      <c r="AR66" s="1122"/>
      <c r="AS66" s="1122"/>
      <c r="AT66" s="1122"/>
      <c r="AU66" s="1122"/>
      <c r="AV66" s="1122"/>
      <c r="AW66" s="1122"/>
      <c r="AX66" s="1122"/>
      <c r="AY66" s="1122"/>
      <c r="AZ66" s="1122"/>
      <c r="BA66" s="1122"/>
      <c r="BB66" s="1122"/>
      <c r="BC66" s="1122"/>
      <c r="BD66" s="1122"/>
      <c r="BE66" s="1122"/>
      <c r="BF66" s="1122"/>
      <c r="BG66" s="1122"/>
      <c r="BH66" s="1122"/>
      <c r="BI66" s="1122"/>
      <c r="BJ66" s="1122"/>
      <c r="BK66" s="1122"/>
      <c r="BL66" s="1122"/>
      <c r="BM66" s="1122"/>
      <c r="BN66" s="1122"/>
      <c r="BO66" s="1122"/>
      <c r="BP66" s="1122"/>
      <c r="BQ66" s="1122"/>
      <c r="BR66" s="1122"/>
      <c r="BS66" s="1122"/>
      <c r="BT66" s="1122"/>
      <c r="BU66" s="1122"/>
      <c r="BV66" s="1122"/>
      <c r="BW66" s="1122"/>
      <c r="BX66" s="1122"/>
      <c r="BY66" s="1122"/>
      <c r="BZ66" s="1122"/>
      <c r="CA66" s="1122"/>
      <c r="CB66" s="1122"/>
      <c r="CC66" s="1122"/>
      <c r="CD66" s="1122"/>
      <c r="CE66" s="1122"/>
      <c r="CF66" s="1122"/>
      <c r="CG66" s="1122"/>
      <c r="CH66" s="1122"/>
      <c r="CI66" s="1122"/>
      <c r="CJ66" s="1122"/>
      <c r="CK66" s="1122"/>
      <c r="CL66" s="1122"/>
      <c r="CM66" s="1122"/>
      <c r="CN66" s="1122"/>
      <c r="CO66" s="1122"/>
      <c r="CP66" s="1122"/>
      <c r="CQ66" s="1122"/>
      <c r="CR66" s="1122"/>
      <c r="CS66" s="1122"/>
      <c r="CT66" s="1122"/>
      <c r="CU66" s="1122"/>
      <c r="CV66" s="1122"/>
      <c r="CW66" s="1122"/>
      <c r="CX66" s="1122"/>
      <c r="CY66" s="1122"/>
      <c r="CZ66" s="1122"/>
      <c r="DA66" s="1122"/>
      <c r="DB66" s="1122"/>
      <c r="DC66" s="1123"/>
    </row>
    <row r="67" spans="2:107" ht="13" x14ac:dyDescent="0.2">
      <c r="B67" s="324"/>
      <c r="AN67" s="1121"/>
      <c r="AO67" s="1122"/>
      <c r="AP67" s="1122"/>
      <c r="AQ67" s="1122"/>
      <c r="AR67" s="1122"/>
      <c r="AS67" s="1122"/>
      <c r="AT67" s="1122"/>
      <c r="AU67" s="1122"/>
      <c r="AV67" s="1122"/>
      <c r="AW67" s="1122"/>
      <c r="AX67" s="1122"/>
      <c r="AY67" s="1122"/>
      <c r="AZ67" s="1122"/>
      <c r="BA67" s="1122"/>
      <c r="BB67" s="1122"/>
      <c r="BC67" s="1122"/>
      <c r="BD67" s="1122"/>
      <c r="BE67" s="1122"/>
      <c r="BF67" s="1122"/>
      <c r="BG67" s="1122"/>
      <c r="BH67" s="1122"/>
      <c r="BI67" s="1122"/>
      <c r="BJ67" s="1122"/>
      <c r="BK67" s="1122"/>
      <c r="BL67" s="1122"/>
      <c r="BM67" s="1122"/>
      <c r="BN67" s="1122"/>
      <c r="BO67" s="1122"/>
      <c r="BP67" s="1122"/>
      <c r="BQ67" s="1122"/>
      <c r="BR67" s="1122"/>
      <c r="BS67" s="1122"/>
      <c r="BT67" s="1122"/>
      <c r="BU67" s="1122"/>
      <c r="BV67" s="1122"/>
      <c r="BW67" s="1122"/>
      <c r="BX67" s="1122"/>
      <c r="BY67" s="1122"/>
      <c r="BZ67" s="1122"/>
      <c r="CA67" s="1122"/>
      <c r="CB67" s="1122"/>
      <c r="CC67" s="1122"/>
      <c r="CD67" s="1122"/>
      <c r="CE67" s="1122"/>
      <c r="CF67" s="1122"/>
      <c r="CG67" s="1122"/>
      <c r="CH67" s="1122"/>
      <c r="CI67" s="1122"/>
      <c r="CJ67" s="1122"/>
      <c r="CK67" s="1122"/>
      <c r="CL67" s="1122"/>
      <c r="CM67" s="1122"/>
      <c r="CN67" s="1122"/>
      <c r="CO67" s="1122"/>
      <c r="CP67" s="1122"/>
      <c r="CQ67" s="1122"/>
      <c r="CR67" s="1122"/>
      <c r="CS67" s="1122"/>
      <c r="CT67" s="1122"/>
      <c r="CU67" s="1122"/>
      <c r="CV67" s="1122"/>
      <c r="CW67" s="1122"/>
      <c r="CX67" s="1122"/>
      <c r="CY67" s="1122"/>
      <c r="CZ67" s="1122"/>
      <c r="DA67" s="1122"/>
      <c r="DB67" s="1122"/>
      <c r="DC67" s="1123"/>
    </row>
    <row r="68" spans="2:107" ht="13" x14ac:dyDescent="0.2">
      <c r="B68" s="324"/>
      <c r="AN68" s="1121"/>
      <c r="AO68" s="1122"/>
      <c r="AP68" s="1122"/>
      <c r="AQ68" s="1122"/>
      <c r="AR68" s="1122"/>
      <c r="AS68" s="1122"/>
      <c r="AT68" s="1122"/>
      <c r="AU68" s="1122"/>
      <c r="AV68" s="1122"/>
      <c r="AW68" s="1122"/>
      <c r="AX68" s="1122"/>
      <c r="AY68" s="1122"/>
      <c r="AZ68" s="1122"/>
      <c r="BA68" s="1122"/>
      <c r="BB68" s="1122"/>
      <c r="BC68" s="1122"/>
      <c r="BD68" s="1122"/>
      <c r="BE68" s="1122"/>
      <c r="BF68" s="1122"/>
      <c r="BG68" s="1122"/>
      <c r="BH68" s="1122"/>
      <c r="BI68" s="1122"/>
      <c r="BJ68" s="1122"/>
      <c r="BK68" s="1122"/>
      <c r="BL68" s="1122"/>
      <c r="BM68" s="1122"/>
      <c r="BN68" s="1122"/>
      <c r="BO68" s="1122"/>
      <c r="BP68" s="1122"/>
      <c r="BQ68" s="1122"/>
      <c r="BR68" s="1122"/>
      <c r="BS68" s="1122"/>
      <c r="BT68" s="1122"/>
      <c r="BU68" s="1122"/>
      <c r="BV68" s="1122"/>
      <c r="BW68" s="1122"/>
      <c r="BX68" s="1122"/>
      <c r="BY68" s="1122"/>
      <c r="BZ68" s="1122"/>
      <c r="CA68" s="1122"/>
      <c r="CB68" s="1122"/>
      <c r="CC68" s="1122"/>
      <c r="CD68" s="1122"/>
      <c r="CE68" s="1122"/>
      <c r="CF68" s="1122"/>
      <c r="CG68" s="1122"/>
      <c r="CH68" s="1122"/>
      <c r="CI68" s="1122"/>
      <c r="CJ68" s="1122"/>
      <c r="CK68" s="1122"/>
      <c r="CL68" s="1122"/>
      <c r="CM68" s="1122"/>
      <c r="CN68" s="1122"/>
      <c r="CO68" s="1122"/>
      <c r="CP68" s="1122"/>
      <c r="CQ68" s="1122"/>
      <c r="CR68" s="1122"/>
      <c r="CS68" s="1122"/>
      <c r="CT68" s="1122"/>
      <c r="CU68" s="1122"/>
      <c r="CV68" s="1122"/>
      <c r="CW68" s="1122"/>
      <c r="CX68" s="1122"/>
      <c r="CY68" s="1122"/>
      <c r="CZ68" s="1122"/>
      <c r="DA68" s="1122"/>
      <c r="DB68" s="1122"/>
      <c r="DC68" s="1123"/>
    </row>
    <row r="69" spans="2:107" ht="13" x14ac:dyDescent="0.2">
      <c r="B69" s="324"/>
      <c r="AN69" s="1124"/>
      <c r="AO69" s="1125"/>
      <c r="AP69" s="1125"/>
      <c r="AQ69" s="1125"/>
      <c r="AR69" s="1125"/>
      <c r="AS69" s="1125"/>
      <c r="AT69" s="1125"/>
      <c r="AU69" s="1125"/>
      <c r="AV69" s="1125"/>
      <c r="AW69" s="1125"/>
      <c r="AX69" s="1125"/>
      <c r="AY69" s="1125"/>
      <c r="AZ69" s="1125"/>
      <c r="BA69" s="1125"/>
      <c r="BB69" s="1125"/>
      <c r="BC69" s="1125"/>
      <c r="BD69" s="1125"/>
      <c r="BE69" s="1125"/>
      <c r="BF69" s="1125"/>
      <c r="BG69" s="1125"/>
      <c r="BH69" s="1125"/>
      <c r="BI69" s="1125"/>
      <c r="BJ69" s="1125"/>
      <c r="BK69" s="1125"/>
      <c r="BL69" s="1125"/>
      <c r="BM69" s="1125"/>
      <c r="BN69" s="1125"/>
      <c r="BO69" s="1125"/>
      <c r="BP69" s="1125"/>
      <c r="BQ69" s="1125"/>
      <c r="BR69" s="1125"/>
      <c r="BS69" s="1125"/>
      <c r="BT69" s="1125"/>
      <c r="BU69" s="1125"/>
      <c r="BV69" s="1125"/>
      <c r="BW69" s="1125"/>
      <c r="BX69" s="1125"/>
      <c r="BY69" s="1125"/>
      <c r="BZ69" s="1125"/>
      <c r="CA69" s="1125"/>
      <c r="CB69" s="1125"/>
      <c r="CC69" s="1125"/>
      <c r="CD69" s="1125"/>
      <c r="CE69" s="1125"/>
      <c r="CF69" s="1125"/>
      <c r="CG69" s="1125"/>
      <c r="CH69" s="1125"/>
      <c r="CI69" s="1125"/>
      <c r="CJ69" s="1125"/>
      <c r="CK69" s="1125"/>
      <c r="CL69" s="1125"/>
      <c r="CM69" s="1125"/>
      <c r="CN69" s="1125"/>
      <c r="CO69" s="1125"/>
      <c r="CP69" s="1125"/>
      <c r="CQ69" s="1125"/>
      <c r="CR69" s="1125"/>
      <c r="CS69" s="1125"/>
      <c r="CT69" s="1125"/>
      <c r="CU69" s="1125"/>
      <c r="CV69" s="1125"/>
      <c r="CW69" s="1125"/>
      <c r="CX69" s="1125"/>
      <c r="CY69" s="1125"/>
      <c r="CZ69" s="1125"/>
      <c r="DA69" s="1125"/>
      <c r="DB69" s="1125"/>
      <c r="DC69" s="1126"/>
    </row>
    <row r="70" spans="2:107" ht="13" x14ac:dyDescent="0.2">
      <c r="B70" s="324"/>
      <c r="H70" s="345"/>
      <c r="I70" s="345"/>
      <c r="J70" s="346"/>
      <c r="K70" s="346"/>
      <c r="L70" s="347"/>
      <c r="M70" s="346"/>
      <c r="N70" s="347"/>
      <c r="AN70" s="333"/>
      <c r="AO70" s="333"/>
      <c r="AP70" s="333"/>
      <c r="AZ70" s="333"/>
      <c r="BA70" s="333"/>
      <c r="BB70" s="333"/>
      <c r="BL70" s="333"/>
      <c r="BM70" s="333"/>
      <c r="BN70" s="333"/>
      <c r="BX70" s="333"/>
      <c r="BY70" s="333"/>
      <c r="BZ70" s="333"/>
      <c r="CJ70" s="333"/>
      <c r="CK70" s="333"/>
      <c r="CL70" s="333"/>
      <c r="CV70" s="333"/>
      <c r="CW70" s="333"/>
      <c r="CX70" s="333"/>
    </row>
    <row r="71" spans="2:107" ht="13" x14ac:dyDescent="0.2">
      <c r="B71" s="324"/>
      <c r="G71" s="348"/>
      <c r="I71" s="349"/>
      <c r="J71" s="346"/>
      <c r="K71" s="346"/>
      <c r="L71" s="347"/>
      <c r="M71" s="346"/>
      <c r="N71" s="347"/>
      <c r="AM71" s="348"/>
      <c r="AN71" s="318" t="s">
        <v>555</v>
      </c>
    </row>
    <row r="72" spans="2:107" ht="13" x14ac:dyDescent="0.2">
      <c r="B72" s="324"/>
      <c r="G72" s="1127"/>
      <c r="H72" s="1127"/>
      <c r="I72" s="1127"/>
      <c r="J72" s="1127"/>
      <c r="K72" s="334"/>
      <c r="L72" s="334"/>
      <c r="M72" s="335"/>
      <c r="N72" s="335"/>
      <c r="AN72" s="1128"/>
      <c r="AO72" s="1129"/>
      <c r="AP72" s="1129"/>
      <c r="AQ72" s="1129"/>
      <c r="AR72" s="1129"/>
      <c r="AS72" s="1129"/>
      <c r="AT72" s="1129"/>
      <c r="AU72" s="1129"/>
      <c r="AV72" s="1129"/>
      <c r="AW72" s="1129"/>
      <c r="AX72" s="1129"/>
      <c r="AY72" s="1129"/>
      <c r="AZ72" s="1129"/>
      <c r="BA72" s="1129"/>
      <c r="BB72" s="1129"/>
      <c r="BC72" s="1129"/>
      <c r="BD72" s="1129"/>
      <c r="BE72" s="1129"/>
      <c r="BF72" s="1129"/>
      <c r="BG72" s="1129"/>
      <c r="BH72" s="1129"/>
      <c r="BI72" s="1129"/>
      <c r="BJ72" s="1129"/>
      <c r="BK72" s="1129"/>
      <c r="BL72" s="1129"/>
      <c r="BM72" s="1129"/>
      <c r="BN72" s="1129"/>
      <c r="BO72" s="1130"/>
      <c r="BP72" s="1131" t="s">
        <v>527</v>
      </c>
      <c r="BQ72" s="1131"/>
      <c r="BR72" s="1131"/>
      <c r="BS72" s="1131"/>
      <c r="BT72" s="1131"/>
      <c r="BU72" s="1131"/>
      <c r="BV72" s="1131"/>
      <c r="BW72" s="1131"/>
      <c r="BX72" s="1131" t="s">
        <v>528</v>
      </c>
      <c r="BY72" s="1131"/>
      <c r="BZ72" s="1131"/>
      <c r="CA72" s="1131"/>
      <c r="CB72" s="1131"/>
      <c r="CC72" s="1131"/>
      <c r="CD72" s="1131"/>
      <c r="CE72" s="1131"/>
      <c r="CF72" s="1131" t="s">
        <v>529</v>
      </c>
      <c r="CG72" s="1131"/>
      <c r="CH72" s="1131"/>
      <c r="CI72" s="1131"/>
      <c r="CJ72" s="1131"/>
      <c r="CK72" s="1131"/>
      <c r="CL72" s="1131"/>
      <c r="CM72" s="1131"/>
      <c r="CN72" s="1131" t="s">
        <v>248</v>
      </c>
      <c r="CO72" s="1131"/>
      <c r="CP72" s="1131"/>
      <c r="CQ72" s="1131"/>
      <c r="CR72" s="1131"/>
      <c r="CS72" s="1131"/>
      <c r="CT72" s="1131"/>
      <c r="CU72" s="1131"/>
      <c r="CV72" s="1131" t="s">
        <v>530</v>
      </c>
      <c r="CW72" s="1131"/>
      <c r="CX72" s="1131"/>
      <c r="CY72" s="1131"/>
      <c r="CZ72" s="1131"/>
      <c r="DA72" s="1131"/>
      <c r="DB72" s="1131"/>
      <c r="DC72" s="1131"/>
    </row>
    <row r="73" spans="2:107" ht="13" x14ac:dyDescent="0.2">
      <c r="B73" s="324"/>
      <c r="G73" s="1137"/>
      <c r="H73" s="1137"/>
      <c r="I73" s="1137"/>
      <c r="J73" s="1137"/>
      <c r="K73" s="1138"/>
      <c r="L73" s="1138"/>
      <c r="M73" s="1138"/>
      <c r="N73" s="1138"/>
      <c r="AM73" s="333"/>
      <c r="AN73" s="1134" t="s">
        <v>556</v>
      </c>
      <c r="AO73" s="1134"/>
      <c r="AP73" s="1134"/>
      <c r="AQ73" s="1134"/>
      <c r="AR73" s="1134"/>
      <c r="AS73" s="1134"/>
      <c r="AT73" s="1134"/>
      <c r="AU73" s="1134"/>
      <c r="AV73" s="1134"/>
      <c r="AW73" s="1134"/>
      <c r="AX73" s="1134"/>
      <c r="AY73" s="1134"/>
      <c r="AZ73" s="1134"/>
      <c r="BA73" s="1134"/>
      <c r="BB73" s="1134" t="s">
        <v>557</v>
      </c>
      <c r="BC73" s="1134"/>
      <c r="BD73" s="1134"/>
      <c r="BE73" s="1134"/>
      <c r="BF73" s="1134"/>
      <c r="BG73" s="1134"/>
      <c r="BH73" s="1134"/>
      <c r="BI73" s="1134"/>
      <c r="BJ73" s="1134"/>
      <c r="BK73" s="1134"/>
      <c r="BL73" s="1134"/>
      <c r="BM73" s="1134"/>
      <c r="BN73" s="1134"/>
      <c r="BO73" s="1134"/>
      <c r="BP73" s="1132">
        <v>51.6</v>
      </c>
      <c r="BQ73" s="1132"/>
      <c r="BR73" s="1132"/>
      <c r="BS73" s="1132"/>
      <c r="BT73" s="1132"/>
      <c r="BU73" s="1132"/>
      <c r="BV73" s="1132"/>
      <c r="BW73" s="1132"/>
      <c r="BX73" s="1132">
        <v>56.6</v>
      </c>
      <c r="BY73" s="1132"/>
      <c r="BZ73" s="1132"/>
      <c r="CA73" s="1132"/>
      <c r="CB73" s="1132"/>
      <c r="CC73" s="1132"/>
      <c r="CD73" s="1132"/>
      <c r="CE73" s="1132"/>
      <c r="CF73" s="1132">
        <v>64.2</v>
      </c>
      <c r="CG73" s="1132"/>
      <c r="CH73" s="1132"/>
      <c r="CI73" s="1132"/>
      <c r="CJ73" s="1132"/>
      <c r="CK73" s="1132"/>
      <c r="CL73" s="1132"/>
      <c r="CM73" s="1132"/>
      <c r="CN73" s="1132">
        <v>65.900000000000006</v>
      </c>
      <c r="CO73" s="1132"/>
      <c r="CP73" s="1132"/>
      <c r="CQ73" s="1132"/>
      <c r="CR73" s="1132"/>
      <c r="CS73" s="1132"/>
      <c r="CT73" s="1132"/>
      <c r="CU73" s="1132"/>
      <c r="CV73" s="1132">
        <v>79.3</v>
      </c>
      <c r="CW73" s="1132"/>
      <c r="CX73" s="1132"/>
      <c r="CY73" s="1132"/>
      <c r="CZ73" s="1132"/>
      <c r="DA73" s="1132"/>
      <c r="DB73" s="1132"/>
      <c r="DC73" s="1132"/>
    </row>
    <row r="74" spans="2:107" ht="13" x14ac:dyDescent="0.2">
      <c r="B74" s="324"/>
      <c r="G74" s="1137"/>
      <c r="H74" s="1137"/>
      <c r="I74" s="1137"/>
      <c r="J74" s="1137"/>
      <c r="K74" s="1138"/>
      <c r="L74" s="1138"/>
      <c r="M74" s="1138"/>
      <c r="N74" s="1138"/>
      <c r="AM74" s="333"/>
      <c r="AN74" s="1134"/>
      <c r="AO74" s="1134"/>
      <c r="AP74" s="1134"/>
      <c r="AQ74" s="1134"/>
      <c r="AR74" s="1134"/>
      <c r="AS74" s="1134"/>
      <c r="AT74" s="1134"/>
      <c r="AU74" s="1134"/>
      <c r="AV74" s="1134"/>
      <c r="AW74" s="1134"/>
      <c r="AX74" s="1134"/>
      <c r="AY74" s="1134"/>
      <c r="AZ74" s="1134"/>
      <c r="BA74" s="1134"/>
      <c r="BB74" s="1134"/>
      <c r="BC74" s="1134"/>
      <c r="BD74" s="1134"/>
      <c r="BE74" s="1134"/>
      <c r="BF74" s="1134"/>
      <c r="BG74" s="1134"/>
      <c r="BH74" s="1134"/>
      <c r="BI74" s="1134"/>
      <c r="BJ74" s="1134"/>
      <c r="BK74" s="1134"/>
      <c r="BL74" s="1134"/>
      <c r="BM74" s="1134"/>
      <c r="BN74" s="1134"/>
      <c r="BO74" s="1134"/>
      <c r="BP74" s="1132"/>
      <c r="BQ74" s="1132"/>
      <c r="BR74" s="1132"/>
      <c r="BS74" s="1132"/>
      <c r="BT74" s="1132"/>
      <c r="BU74" s="1132"/>
      <c r="BV74" s="1132"/>
      <c r="BW74" s="1132"/>
      <c r="BX74" s="1132"/>
      <c r="BY74" s="1132"/>
      <c r="BZ74" s="1132"/>
      <c r="CA74" s="1132"/>
      <c r="CB74" s="1132"/>
      <c r="CC74" s="1132"/>
      <c r="CD74" s="1132"/>
      <c r="CE74" s="1132"/>
      <c r="CF74" s="1132"/>
      <c r="CG74" s="1132"/>
      <c r="CH74" s="1132"/>
      <c r="CI74" s="1132"/>
      <c r="CJ74" s="1132"/>
      <c r="CK74" s="1132"/>
      <c r="CL74" s="1132"/>
      <c r="CM74" s="1132"/>
      <c r="CN74" s="1132"/>
      <c r="CO74" s="1132"/>
      <c r="CP74" s="1132"/>
      <c r="CQ74" s="1132"/>
      <c r="CR74" s="1132"/>
      <c r="CS74" s="1132"/>
      <c r="CT74" s="1132"/>
      <c r="CU74" s="1132"/>
      <c r="CV74" s="1132"/>
      <c r="CW74" s="1132"/>
      <c r="CX74" s="1132"/>
      <c r="CY74" s="1132"/>
      <c r="CZ74" s="1132"/>
      <c r="DA74" s="1132"/>
      <c r="DB74" s="1132"/>
      <c r="DC74" s="1132"/>
    </row>
    <row r="75" spans="2:107" ht="13" x14ac:dyDescent="0.2">
      <c r="B75" s="324"/>
      <c r="G75" s="1137"/>
      <c r="H75" s="1137"/>
      <c r="I75" s="1127"/>
      <c r="J75" s="1127"/>
      <c r="K75" s="1133"/>
      <c r="L75" s="1133"/>
      <c r="M75" s="1133"/>
      <c r="N75" s="1133"/>
      <c r="AM75" s="333"/>
      <c r="AN75" s="1134"/>
      <c r="AO75" s="1134"/>
      <c r="AP75" s="1134"/>
      <c r="AQ75" s="1134"/>
      <c r="AR75" s="1134"/>
      <c r="AS75" s="1134"/>
      <c r="AT75" s="1134"/>
      <c r="AU75" s="1134"/>
      <c r="AV75" s="1134"/>
      <c r="AW75" s="1134"/>
      <c r="AX75" s="1134"/>
      <c r="AY75" s="1134"/>
      <c r="AZ75" s="1134"/>
      <c r="BA75" s="1134"/>
      <c r="BB75" s="1134" t="s">
        <v>562</v>
      </c>
      <c r="BC75" s="1134"/>
      <c r="BD75" s="1134"/>
      <c r="BE75" s="1134"/>
      <c r="BF75" s="1134"/>
      <c r="BG75" s="1134"/>
      <c r="BH75" s="1134"/>
      <c r="BI75" s="1134"/>
      <c r="BJ75" s="1134"/>
      <c r="BK75" s="1134"/>
      <c r="BL75" s="1134"/>
      <c r="BM75" s="1134"/>
      <c r="BN75" s="1134"/>
      <c r="BO75" s="1134"/>
      <c r="BP75" s="1132">
        <v>6.9</v>
      </c>
      <c r="BQ75" s="1132"/>
      <c r="BR75" s="1132"/>
      <c r="BS75" s="1132"/>
      <c r="BT75" s="1132"/>
      <c r="BU75" s="1132"/>
      <c r="BV75" s="1132"/>
      <c r="BW75" s="1132"/>
      <c r="BX75" s="1132">
        <v>6.9</v>
      </c>
      <c r="BY75" s="1132"/>
      <c r="BZ75" s="1132"/>
      <c r="CA75" s="1132"/>
      <c r="CB75" s="1132"/>
      <c r="CC75" s="1132"/>
      <c r="CD75" s="1132"/>
      <c r="CE75" s="1132"/>
      <c r="CF75" s="1132">
        <v>6.8</v>
      </c>
      <c r="CG75" s="1132"/>
      <c r="CH75" s="1132"/>
      <c r="CI75" s="1132"/>
      <c r="CJ75" s="1132"/>
      <c r="CK75" s="1132"/>
      <c r="CL75" s="1132"/>
      <c r="CM75" s="1132"/>
      <c r="CN75" s="1132">
        <v>7.3</v>
      </c>
      <c r="CO75" s="1132"/>
      <c r="CP75" s="1132"/>
      <c r="CQ75" s="1132"/>
      <c r="CR75" s="1132"/>
      <c r="CS75" s="1132"/>
      <c r="CT75" s="1132"/>
      <c r="CU75" s="1132"/>
      <c r="CV75" s="1132">
        <v>7.9</v>
      </c>
      <c r="CW75" s="1132"/>
      <c r="CX75" s="1132"/>
      <c r="CY75" s="1132"/>
      <c r="CZ75" s="1132"/>
      <c r="DA75" s="1132"/>
      <c r="DB75" s="1132"/>
      <c r="DC75" s="1132"/>
    </row>
    <row r="76" spans="2:107" ht="13" x14ac:dyDescent="0.2">
      <c r="B76" s="324"/>
      <c r="G76" s="1137"/>
      <c r="H76" s="1137"/>
      <c r="I76" s="1127"/>
      <c r="J76" s="1127"/>
      <c r="K76" s="1133"/>
      <c r="L76" s="1133"/>
      <c r="M76" s="1133"/>
      <c r="N76" s="1133"/>
      <c r="AM76" s="333"/>
      <c r="AN76" s="1134"/>
      <c r="AO76" s="1134"/>
      <c r="AP76" s="1134"/>
      <c r="AQ76" s="1134"/>
      <c r="AR76" s="1134"/>
      <c r="AS76" s="1134"/>
      <c r="AT76" s="1134"/>
      <c r="AU76" s="1134"/>
      <c r="AV76" s="1134"/>
      <c r="AW76" s="1134"/>
      <c r="AX76" s="1134"/>
      <c r="AY76" s="1134"/>
      <c r="AZ76" s="1134"/>
      <c r="BA76" s="1134"/>
      <c r="BB76" s="1134"/>
      <c r="BC76" s="1134"/>
      <c r="BD76" s="1134"/>
      <c r="BE76" s="1134"/>
      <c r="BF76" s="1134"/>
      <c r="BG76" s="1134"/>
      <c r="BH76" s="1134"/>
      <c r="BI76" s="1134"/>
      <c r="BJ76" s="1134"/>
      <c r="BK76" s="1134"/>
      <c r="BL76" s="1134"/>
      <c r="BM76" s="1134"/>
      <c r="BN76" s="1134"/>
      <c r="BO76" s="1134"/>
      <c r="BP76" s="1132"/>
      <c r="BQ76" s="1132"/>
      <c r="BR76" s="1132"/>
      <c r="BS76" s="1132"/>
      <c r="BT76" s="1132"/>
      <c r="BU76" s="1132"/>
      <c r="BV76" s="1132"/>
      <c r="BW76" s="1132"/>
      <c r="BX76" s="1132"/>
      <c r="BY76" s="1132"/>
      <c r="BZ76" s="1132"/>
      <c r="CA76" s="1132"/>
      <c r="CB76" s="1132"/>
      <c r="CC76" s="1132"/>
      <c r="CD76" s="1132"/>
      <c r="CE76" s="1132"/>
      <c r="CF76" s="1132"/>
      <c r="CG76" s="1132"/>
      <c r="CH76" s="1132"/>
      <c r="CI76" s="1132"/>
      <c r="CJ76" s="1132"/>
      <c r="CK76" s="1132"/>
      <c r="CL76" s="1132"/>
      <c r="CM76" s="1132"/>
      <c r="CN76" s="1132"/>
      <c r="CO76" s="1132"/>
      <c r="CP76" s="1132"/>
      <c r="CQ76" s="1132"/>
      <c r="CR76" s="1132"/>
      <c r="CS76" s="1132"/>
      <c r="CT76" s="1132"/>
      <c r="CU76" s="1132"/>
      <c r="CV76" s="1132"/>
      <c r="CW76" s="1132"/>
      <c r="CX76" s="1132"/>
      <c r="CY76" s="1132"/>
      <c r="CZ76" s="1132"/>
      <c r="DA76" s="1132"/>
      <c r="DB76" s="1132"/>
      <c r="DC76" s="1132"/>
    </row>
    <row r="77" spans="2:107" ht="13" x14ac:dyDescent="0.2">
      <c r="B77" s="324"/>
      <c r="G77" s="1127"/>
      <c r="H77" s="1127"/>
      <c r="I77" s="1127"/>
      <c r="J77" s="1127"/>
      <c r="K77" s="1138"/>
      <c r="L77" s="1138"/>
      <c r="M77" s="1138"/>
      <c r="N77" s="1138"/>
      <c r="AN77" s="1131" t="s">
        <v>559</v>
      </c>
      <c r="AO77" s="1131"/>
      <c r="AP77" s="1131"/>
      <c r="AQ77" s="1131"/>
      <c r="AR77" s="1131"/>
      <c r="AS77" s="1131"/>
      <c r="AT77" s="1131"/>
      <c r="AU77" s="1131"/>
      <c r="AV77" s="1131"/>
      <c r="AW77" s="1131"/>
      <c r="AX77" s="1131"/>
      <c r="AY77" s="1131"/>
      <c r="AZ77" s="1131"/>
      <c r="BA77" s="1131"/>
      <c r="BB77" s="1134" t="s">
        <v>557</v>
      </c>
      <c r="BC77" s="1134"/>
      <c r="BD77" s="1134"/>
      <c r="BE77" s="1134"/>
      <c r="BF77" s="1134"/>
      <c r="BG77" s="1134"/>
      <c r="BH77" s="1134"/>
      <c r="BI77" s="1134"/>
      <c r="BJ77" s="1134"/>
      <c r="BK77" s="1134"/>
      <c r="BL77" s="1134"/>
      <c r="BM77" s="1134"/>
      <c r="BN77" s="1134"/>
      <c r="BO77" s="1134"/>
      <c r="BP77" s="1132">
        <v>46.9</v>
      </c>
      <c r="BQ77" s="1132"/>
      <c r="BR77" s="1132"/>
      <c r="BS77" s="1132"/>
      <c r="BT77" s="1132"/>
      <c r="BU77" s="1132"/>
      <c r="BV77" s="1132"/>
      <c r="BW77" s="1132"/>
      <c r="BX77" s="1132">
        <v>4.0999999999999996</v>
      </c>
      <c r="BY77" s="1132"/>
      <c r="BZ77" s="1132"/>
      <c r="CA77" s="1132"/>
      <c r="CB77" s="1132"/>
      <c r="CC77" s="1132"/>
      <c r="CD77" s="1132"/>
      <c r="CE77" s="1132"/>
      <c r="CF77" s="1132">
        <v>0</v>
      </c>
      <c r="CG77" s="1132"/>
      <c r="CH77" s="1132"/>
      <c r="CI77" s="1132"/>
      <c r="CJ77" s="1132"/>
      <c r="CK77" s="1132"/>
      <c r="CL77" s="1132"/>
      <c r="CM77" s="1132"/>
      <c r="CN77" s="1132">
        <v>0</v>
      </c>
      <c r="CO77" s="1132"/>
      <c r="CP77" s="1132"/>
      <c r="CQ77" s="1132"/>
      <c r="CR77" s="1132"/>
      <c r="CS77" s="1132"/>
      <c r="CT77" s="1132"/>
      <c r="CU77" s="1132"/>
      <c r="CV77" s="1132">
        <v>0.4</v>
      </c>
      <c r="CW77" s="1132"/>
      <c r="CX77" s="1132"/>
      <c r="CY77" s="1132"/>
      <c r="CZ77" s="1132"/>
      <c r="DA77" s="1132"/>
      <c r="DB77" s="1132"/>
      <c r="DC77" s="1132"/>
    </row>
    <row r="78" spans="2:107" ht="13" x14ac:dyDescent="0.2">
      <c r="B78" s="324"/>
      <c r="G78" s="1127"/>
      <c r="H78" s="1127"/>
      <c r="I78" s="1127"/>
      <c r="J78" s="1127"/>
      <c r="K78" s="1138"/>
      <c r="L78" s="1138"/>
      <c r="M78" s="1138"/>
      <c r="N78" s="1138"/>
      <c r="AN78" s="1131"/>
      <c r="AO78" s="1131"/>
      <c r="AP78" s="1131"/>
      <c r="AQ78" s="1131"/>
      <c r="AR78" s="1131"/>
      <c r="AS78" s="1131"/>
      <c r="AT78" s="1131"/>
      <c r="AU78" s="1131"/>
      <c r="AV78" s="1131"/>
      <c r="AW78" s="1131"/>
      <c r="AX78" s="1131"/>
      <c r="AY78" s="1131"/>
      <c r="AZ78" s="1131"/>
      <c r="BA78" s="1131"/>
      <c r="BB78" s="1134"/>
      <c r="BC78" s="1134"/>
      <c r="BD78" s="1134"/>
      <c r="BE78" s="1134"/>
      <c r="BF78" s="1134"/>
      <c r="BG78" s="1134"/>
      <c r="BH78" s="1134"/>
      <c r="BI78" s="1134"/>
      <c r="BJ78" s="1134"/>
      <c r="BK78" s="1134"/>
      <c r="BL78" s="1134"/>
      <c r="BM78" s="1134"/>
      <c r="BN78" s="1134"/>
      <c r="BO78" s="1134"/>
      <c r="BP78" s="1132"/>
      <c r="BQ78" s="1132"/>
      <c r="BR78" s="1132"/>
      <c r="BS78" s="1132"/>
      <c r="BT78" s="1132"/>
      <c r="BU78" s="1132"/>
      <c r="BV78" s="1132"/>
      <c r="BW78" s="1132"/>
      <c r="BX78" s="1132"/>
      <c r="BY78" s="1132"/>
      <c r="BZ78" s="1132"/>
      <c r="CA78" s="1132"/>
      <c r="CB78" s="1132"/>
      <c r="CC78" s="1132"/>
      <c r="CD78" s="1132"/>
      <c r="CE78" s="1132"/>
      <c r="CF78" s="1132"/>
      <c r="CG78" s="1132"/>
      <c r="CH78" s="1132"/>
      <c r="CI78" s="1132"/>
      <c r="CJ78" s="1132"/>
      <c r="CK78" s="1132"/>
      <c r="CL78" s="1132"/>
      <c r="CM78" s="1132"/>
      <c r="CN78" s="1132"/>
      <c r="CO78" s="1132"/>
      <c r="CP78" s="1132"/>
      <c r="CQ78" s="1132"/>
      <c r="CR78" s="1132"/>
      <c r="CS78" s="1132"/>
      <c r="CT78" s="1132"/>
      <c r="CU78" s="1132"/>
      <c r="CV78" s="1132"/>
      <c r="CW78" s="1132"/>
      <c r="CX78" s="1132"/>
      <c r="CY78" s="1132"/>
      <c r="CZ78" s="1132"/>
      <c r="DA78" s="1132"/>
      <c r="DB78" s="1132"/>
      <c r="DC78" s="1132"/>
    </row>
    <row r="79" spans="2:107" ht="13" x14ac:dyDescent="0.2">
      <c r="B79" s="324"/>
      <c r="G79" s="1127"/>
      <c r="H79" s="1127"/>
      <c r="I79" s="1136"/>
      <c r="J79" s="1136"/>
      <c r="K79" s="1139"/>
      <c r="L79" s="1139"/>
      <c r="M79" s="1139"/>
      <c r="N79" s="1139"/>
      <c r="AN79" s="1131"/>
      <c r="AO79" s="1131"/>
      <c r="AP79" s="1131"/>
      <c r="AQ79" s="1131"/>
      <c r="AR79" s="1131"/>
      <c r="AS79" s="1131"/>
      <c r="AT79" s="1131"/>
      <c r="AU79" s="1131"/>
      <c r="AV79" s="1131"/>
      <c r="AW79" s="1131"/>
      <c r="AX79" s="1131"/>
      <c r="AY79" s="1131"/>
      <c r="AZ79" s="1131"/>
      <c r="BA79" s="1131"/>
      <c r="BB79" s="1134" t="s">
        <v>562</v>
      </c>
      <c r="BC79" s="1134"/>
      <c r="BD79" s="1134"/>
      <c r="BE79" s="1134"/>
      <c r="BF79" s="1134"/>
      <c r="BG79" s="1134"/>
      <c r="BH79" s="1134"/>
      <c r="BI79" s="1134"/>
      <c r="BJ79" s="1134"/>
      <c r="BK79" s="1134"/>
      <c r="BL79" s="1134"/>
      <c r="BM79" s="1134"/>
      <c r="BN79" s="1134"/>
      <c r="BO79" s="1134"/>
      <c r="BP79" s="1132">
        <v>7.2</v>
      </c>
      <c r="BQ79" s="1132"/>
      <c r="BR79" s="1132"/>
      <c r="BS79" s="1132"/>
      <c r="BT79" s="1132"/>
      <c r="BU79" s="1132"/>
      <c r="BV79" s="1132"/>
      <c r="BW79" s="1132"/>
      <c r="BX79" s="1132">
        <v>5.0999999999999996</v>
      </c>
      <c r="BY79" s="1132"/>
      <c r="BZ79" s="1132"/>
      <c r="CA79" s="1132"/>
      <c r="CB79" s="1132"/>
      <c r="CC79" s="1132"/>
      <c r="CD79" s="1132"/>
      <c r="CE79" s="1132"/>
      <c r="CF79" s="1132">
        <v>5.2</v>
      </c>
      <c r="CG79" s="1132"/>
      <c r="CH79" s="1132"/>
      <c r="CI79" s="1132"/>
      <c r="CJ79" s="1132"/>
      <c r="CK79" s="1132"/>
      <c r="CL79" s="1132"/>
      <c r="CM79" s="1132"/>
      <c r="CN79" s="1132">
        <v>5.2</v>
      </c>
      <c r="CO79" s="1132"/>
      <c r="CP79" s="1132"/>
      <c r="CQ79" s="1132"/>
      <c r="CR79" s="1132"/>
      <c r="CS79" s="1132"/>
      <c r="CT79" s="1132"/>
      <c r="CU79" s="1132"/>
      <c r="CV79" s="1132">
        <v>5.3</v>
      </c>
      <c r="CW79" s="1132"/>
      <c r="CX79" s="1132"/>
      <c r="CY79" s="1132"/>
      <c r="CZ79" s="1132"/>
      <c r="DA79" s="1132"/>
      <c r="DB79" s="1132"/>
      <c r="DC79" s="1132"/>
    </row>
    <row r="80" spans="2:107" ht="13" x14ac:dyDescent="0.2">
      <c r="B80" s="324"/>
      <c r="G80" s="1127"/>
      <c r="H80" s="1127"/>
      <c r="I80" s="1136"/>
      <c r="J80" s="1136"/>
      <c r="K80" s="1139"/>
      <c r="L80" s="1139"/>
      <c r="M80" s="1139"/>
      <c r="N80" s="1139"/>
      <c r="AN80" s="1131"/>
      <c r="AO80" s="1131"/>
      <c r="AP80" s="1131"/>
      <c r="AQ80" s="1131"/>
      <c r="AR80" s="1131"/>
      <c r="AS80" s="1131"/>
      <c r="AT80" s="1131"/>
      <c r="AU80" s="1131"/>
      <c r="AV80" s="1131"/>
      <c r="AW80" s="1131"/>
      <c r="AX80" s="1131"/>
      <c r="AY80" s="1131"/>
      <c r="AZ80" s="1131"/>
      <c r="BA80" s="1131"/>
      <c r="BB80" s="1134"/>
      <c r="BC80" s="1134"/>
      <c r="BD80" s="1134"/>
      <c r="BE80" s="1134"/>
      <c r="BF80" s="1134"/>
      <c r="BG80" s="1134"/>
      <c r="BH80" s="1134"/>
      <c r="BI80" s="1134"/>
      <c r="BJ80" s="1134"/>
      <c r="BK80" s="1134"/>
      <c r="BL80" s="1134"/>
      <c r="BM80" s="1134"/>
      <c r="BN80" s="1134"/>
      <c r="BO80" s="1134"/>
      <c r="BP80" s="1132"/>
      <c r="BQ80" s="1132"/>
      <c r="BR80" s="1132"/>
      <c r="BS80" s="1132"/>
      <c r="BT80" s="1132"/>
      <c r="BU80" s="1132"/>
      <c r="BV80" s="1132"/>
      <c r="BW80" s="1132"/>
      <c r="BX80" s="1132"/>
      <c r="BY80" s="1132"/>
      <c r="BZ80" s="1132"/>
      <c r="CA80" s="1132"/>
      <c r="CB80" s="1132"/>
      <c r="CC80" s="1132"/>
      <c r="CD80" s="1132"/>
      <c r="CE80" s="1132"/>
      <c r="CF80" s="1132"/>
      <c r="CG80" s="1132"/>
      <c r="CH80" s="1132"/>
      <c r="CI80" s="1132"/>
      <c r="CJ80" s="1132"/>
      <c r="CK80" s="1132"/>
      <c r="CL80" s="1132"/>
      <c r="CM80" s="1132"/>
      <c r="CN80" s="1132"/>
      <c r="CO80" s="1132"/>
      <c r="CP80" s="1132"/>
      <c r="CQ80" s="1132"/>
      <c r="CR80" s="1132"/>
      <c r="CS80" s="1132"/>
      <c r="CT80" s="1132"/>
      <c r="CU80" s="1132"/>
      <c r="CV80" s="1132"/>
      <c r="CW80" s="1132"/>
      <c r="CX80" s="1132"/>
      <c r="CY80" s="1132"/>
      <c r="CZ80" s="1132"/>
      <c r="DA80" s="1132"/>
      <c r="DB80" s="1132"/>
      <c r="DC80" s="1132"/>
    </row>
    <row r="81" spans="2:109" ht="13" x14ac:dyDescent="0.2">
      <c r="B81" s="324"/>
    </row>
    <row r="82" spans="2:109" ht="16.5" x14ac:dyDescent="0.2">
      <c r="B82" s="324"/>
      <c r="K82" s="350"/>
      <c r="L82" s="350"/>
      <c r="M82" s="350"/>
      <c r="N82" s="350"/>
      <c r="AQ82" s="350"/>
      <c r="AR82" s="350"/>
      <c r="AS82" s="350"/>
      <c r="AT82" s="350"/>
      <c r="BC82" s="350"/>
      <c r="BD82" s="350"/>
      <c r="BE82" s="350"/>
      <c r="BF82" s="350"/>
      <c r="BO82" s="350"/>
      <c r="BP82" s="350"/>
      <c r="BQ82" s="350"/>
      <c r="BR82" s="350"/>
      <c r="CA82" s="350"/>
      <c r="CB82" s="350"/>
      <c r="CC82" s="350"/>
      <c r="CD82" s="350"/>
      <c r="CM82" s="350"/>
      <c r="CN82" s="350"/>
      <c r="CO82" s="350"/>
      <c r="CP82" s="350"/>
      <c r="CY82" s="350"/>
      <c r="CZ82" s="350"/>
      <c r="DA82" s="350"/>
      <c r="DB82" s="350"/>
      <c r="DC82" s="350"/>
    </row>
    <row r="83" spans="2:109" ht="13" x14ac:dyDescent="0.2">
      <c r="B83" s="326"/>
      <c r="C83" s="327"/>
      <c r="D83" s="327"/>
      <c r="E83" s="327"/>
      <c r="F83" s="327"/>
      <c r="G83" s="327"/>
      <c r="H83" s="327"/>
      <c r="I83" s="327"/>
      <c r="J83" s="327"/>
      <c r="K83" s="327"/>
      <c r="L83" s="327"/>
      <c r="M83" s="327"/>
      <c r="N83" s="327"/>
      <c r="O83" s="327"/>
      <c r="P83" s="327"/>
      <c r="Q83" s="327"/>
      <c r="R83" s="327"/>
      <c r="S83" s="327"/>
      <c r="T83" s="327"/>
      <c r="U83" s="327"/>
      <c r="V83" s="327"/>
      <c r="W83" s="327"/>
      <c r="X83" s="327"/>
      <c r="Y83" s="327"/>
      <c r="Z83" s="327"/>
      <c r="AA83" s="327"/>
      <c r="AB83" s="327"/>
      <c r="AC83" s="327"/>
      <c r="AD83" s="327"/>
      <c r="AE83" s="327"/>
      <c r="AF83" s="327"/>
      <c r="AG83" s="327"/>
      <c r="AH83" s="327"/>
      <c r="AI83" s="327"/>
      <c r="AJ83" s="327"/>
      <c r="AK83" s="327"/>
      <c r="AL83" s="327"/>
      <c r="AM83" s="327"/>
      <c r="AN83" s="327"/>
      <c r="AO83" s="327"/>
      <c r="AP83" s="327"/>
      <c r="AQ83" s="327"/>
      <c r="AR83" s="327"/>
      <c r="AS83" s="327"/>
      <c r="AT83" s="327"/>
      <c r="AU83" s="327"/>
      <c r="AV83" s="327"/>
      <c r="AW83" s="327"/>
      <c r="AX83" s="327"/>
      <c r="AY83" s="327"/>
      <c r="AZ83" s="327"/>
      <c r="BA83" s="327"/>
      <c r="BB83" s="327"/>
      <c r="BC83" s="327"/>
      <c r="BD83" s="327"/>
      <c r="BE83" s="327"/>
      <c r="BF83" s="327"/>
      <c r="BG83" s="327"/>
      <c r="BH83" s="327"/>
      <c r="BI83" s="327"/>
      <c r="BJ83" s="327"/>
      <c r="BK83" s="327"/>
      <c r="BL83" s="327"/>
      <c r="BM83" s="327"/>
      <c r="BN83" s="327"/>
      <c r="BO83" s="327"/>
      <c r="BP83" s="327"/>
      <c r="BQ83" s="327"/>
      <c r="BR83" s="327"/>
      <c r="BS83" s="327"/>
      <c r="BT83" s="327"/>
      <c r="BU83" s="327"/>
      <c r="BV83" s="327"/>
      <c r="BW83" s="327"/>
      <c r="BX83" s="327"/>
      <c r="BY83" s="327"/>
      <c r="BZ83" s="327"/>
      <c r="CA83" s="327"/>
      <c r="CB83" s="327"/>
      <c r="CC83" s="327"/>
      <c r="CD83" s="327"/>
      <c r="CE83" s="327"/>
      <c r="CF83" s="327"/>
      <c r="CG83" s="327"/>
      <c r="CH83" s="327"/>
      <c r="CI83" s="327"/>
      <c r="CJ83" s="327"/>
      <c r="CK83" s="327"/>
      <c r="CL83" s="327"/>
      <c r="CM83" s="327"/>
      <c r="CN83" s="327"/>
      <c r="CO83" s="327"/>
      <c r="CP83" s="327"/>
      <c r="CQ83" s="327"/>
      <c r="CR83" s="327"/>
      <c r="CS83" s="327"/>
      <c r="CT83" s="327"/>
      <c r="CU83" s="327"/>
      <c r="CV83" s="327"/>
      <c r="CW83" s="327"/>
      <c r="CX83" s="327"/>
      <c r="CY83" s="327"/>
      <c r="CZ83" s="327"/>
      <c r="DA83" s="327"/>
      <c r="DB83" s="327"/>
      <c r="DC83" s="327"/>
      <c r="DD83" s="328"/>
    </row>
    <row r="84" spans="2:109" ht="13" x14ac:dyDescent="0.2">
      <c r="DD84" s="318"/>
      <c r="DE84" s="318"/>
    </row>
    <row r="85" spans="2:109" ht="13" x14ac:dyDescent="0.2">
      <c r="DD85" s="318"/>
      <c r="DE85" s="318"/>
    </row>
  </sheetData>
  <sheetProtection algorithmName="SHA-512" hashValue="C/p5rU+dw1BjDTQfl/4DCe0IERxPIBUJdlNQXb2CX6ZvB+2wkParCCED++PSq3byU0WhRIz0EXcOYOeO3pm/Qw==" saltValue="6UhQ8X6Y9W4cbNfZiRndPA==" spinCount="100000" sheet="1" objects="1" scenarios="1" formatCells="0"/>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45"/>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E6305-4390-4598-8B03-B83FF5439C6E}">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 x14ac:dyDescent="0.2">
      <c r="S2" s="78"/>
      <c r="AH2" s="78"/>
    </row>
    <row r="3" spans="1: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 x14ac:dyDescent="0.2"/>
    <row r="5" spans="1:34" ht="13" x14ac:dyDescent="0.2"/>
    <row r="6" spans="1:34" ht="13" x14ac:dyDescent="0.2"/>
    <row r="7" spans="1:34" ht="13" x14ac:dyDescent="0.2"/>
    <row r="8" spans="1:34" ht="13" x14ac:dyDescent="0.2"/>
    <row r="9" spans="1:34" ht="13" x14ac:dyDescent="0.2">
      <c r="AH9" s="78"/>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103</v>
      </c>
    </row>
  </sheetData>
  <sheetProtection algorithmName="SHA-512" hashValue="czmOGBd/1CZL3n3acSq7jaBsmOjMtCH44iko6/nje2JFNeWlbRnYscsr8EChx/sQke6nto0U3FjYfvl5wm9how==" saltValue="P0q6YmfA5MDSPIkIL8Ie/A==" spinCount="100000" sheet="1" objects="1" scenarios="1"/>
  <phoneticPr fontId="45"/>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7E530-C592-4CB7-B304-1ED9F124217D}">
  <sheetPr>
    <pageSetUpPr fitToPage="1"/>
  </sheetPr>
  <dimension ref="A1:DR125"/>
  <sheetViews>
    <sheetView showGridLines="0" zoomScaleSheetLayoutView="55" workbookViewId="0"/>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 x14ac:dyDescent="0.2">
      <c r="S2" s="78"/>
      <c r="AH2" s="78"/>
    </row>
    <row r="3" spans="2: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 x14ac:dyDescent="0.2"/>
    <row r="5" spans="2:34" ht="13" x14ac:dyDescent="0.2"/>
    <row r="6" spans="2:34" ht="13" x14ac:dyDescent="0.2"/>
    <row r="7" spans="2:34" ht="13" x14ac:dyDescent="0.2"/>
    <row r="8" spans="2:34" ht="13" x14ac:dyDescent="0.2"/>
    <row r="9" spans="2:34" ht="13" x14ac:dyDescent="0.2">
      <c r="AH9" s="78"/>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c r="AG59" s="78"/>
      <c r="AH59" s="78"/>
    </row>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103</v>
      </c>
    </row>
  </sheetData>
  <sheetProtection algorithmName="SHA-512" hashValue="F+YdqvKhBirSP0yNcQboO4zK0lDRoi9usCKy0NiLSJtBFCxw+drGo+aAMOxqNxYhV9ReQgLH+8NsRlhm/6kX4A==" saltValue="PBUhrsUXCtUgip3lj30ciQ==" spinCount="100000" sheet="1" objects="1" scenarios="1"/>
  <phoneticPr fontId="45"/>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293" customWidth="1"/>
    <col min="2" max="8" width="13.36328125" style="293" customWidth="1"/>
    <col min="9" max="16384" width="11.08984375" style="293"/>
  </cols>
  <sheetData>
    <row r="1" spans="1:8" x14ac:dyDescent="0.2">
      <c r="A1" s="97"/>
      <c r="B1" s="103"/>
      <c r="C1" s="107"/>
      <c r="D1" s="113"/>
      <c r="E1" s="123"/>
      <c r="F1" s="123"/>
      <c r="G1" s="123"/>
      <c r="H1" s="157"/>
    </row>
    <row r="2" spans="1:8" x14ac:dyDescent="0.2">
      <c r="A2" s="98"/>
      <c r="B2" s="104"/>
      <c r="C2" s="300"/>
      <c r="D2" s="114" t="s">
        <v>83</v>
      </c>
      <c r="E2" s="124"/>
      <c r="F2" s="308" t="s">
        <v>526</v>
      </c>
      <c r="G2" s="148"/>
      <c r="H2" s="158"/>
    </row>
    <row r="3" spans="1:8" x14ac:dyDescent="0.2">
      <c r="A3" s="114" t="s">
        <v>480</v>
      </c>
      <c r="B3" s="106"/>
      <c r="C3" s="301"/>
      <c r="D3" s="304">
        <v>70123</v>
      </c>
      <c r="E3" s="306"/>
      <c r="F3" s="309">
        <v>72756</v>
      </c>
      <c r="G3" s="311"/>
      <c r="H3" s="314"/>
    </row>
    <row r="4" spans="1:8" x14ac:dyDescent="0.2">
      <c r="A4" s="99"/>
      <c r="B4" s="105"/>
      <c r="C4" s="302"/>
      <c r="D4" s="305">
        <v>36519</v>
      </c>
      <c r="E4" s="307"/>
      <c r="F4" s="310">
        <v>32117</v>
      </c>
      <c r="G4" s="312"/>
      <c r="H4" s="315"/>
    </row>
    <row r="5" spans="1:8" x14ac:dyDescent="0.2">
      <c r="A5" s="114" t="s">
        <v>522</v>
      </c>
      <c r="B5" s="106"/>
      <c r="C5" s="301"/>
      <c r="D5" s="304">
        <v>87934</v>
      </c>
      <c r="E5" s="306"/>
      <c r="F5" s="309">
        <v>49217</v>
      </c>
      <c r="G5" s="311"/>
      <c r="H5" s="314"/>
    </row>
    <row r="6" spans="1:8" x14ac:dyDescent="0.2">
      <c r="A6" s="99"/>
      <c r="B6" s="105"/>
      <c r="C6" s="302"/>
      <c r="D6" s="305">
        <v>44083</v>
      </c>
      <c r="E6" s="307"/>
      <c r="F6" s="310">
        <v>27232</v>
      </c>
      <c r="G6" s="312"/>
      <c r="H6" s="315"/>
    </row>
    <row r="7" spans="1:8" x14ac:dyDescent="0.2">
      <c r="A7" s="114" t="s">
        <v>134</v>
      </c>
      <c r="B7" s="106"/>
      <c r="C7" s="301"/>
      <c r="D7" s="304">
        <v>89812</v>
      </c>
      <c r="E7" s="306"/>
      <c r="F7" s="309">
        <v>49211</v>
      </c>
      <c r="G7" s="311"/>
      <c r="H7" s="314"/>
    </row>
    <row r="8" spans="1:8" x14ac:dyDescent="0.2">
      <c r="A8" s="99"/>
      <c r="B8" s="105"/>
      <c r="C8" s="302"/>
      <c r="D8" s="305">
        <v>65631</v>
      </c>
      <c r="E8" s="307"/>
      <c r="F8" s="310">
        <v>28367</v>
      </c>
      <c r="G8" s="312"/>
      <c r="H8" s="315"/>
    </row>
    <row r="9" spans="1:8" x14ac:dyDescent="0.2">
      <c r="A9" s="114" t="s">
        <v>523</v>
      </c>
      <c r="B9" s="106"/>
      <c r="C9" s="301"/>
      <c r="D9" s="304">
        <v>48634</v>
      </c>
      <c r="E9" s="306"/>
      <c r="F9" s="309">
        <v>51738</v>
      </c>
      <c r="G9" s="311"/>
      <c r="H9" s="314"/>
    </row>
    <row r="10" spans="1:8" x14ac:dyDescent="0.2">
      <c r="A10" s="99"/>
      <c r="B10" s="105"/>
      <c r="C10" s="302"/>
      <c r="D10" s="305">
        <v>29229</v>
      </c>
      <c r="E10" s="307"/>
      <c r="F10" s="310">
        <v>30360</v>
      </c>
      <c r="G10" s="312"/>
      <c r="H10" s="315"/>
    </row>
    <row r="11" spans="1:8" x14ac:dyDescent="0.2">
      <c r="A11" s="114" t="s">
        <v>524</v>
      </c>
      <c r="B11" s="106"/>
      <c r="C11" s="301"/>
      <c r="D11" s="304">
        <v>54486</v>
      </c>
      <c r="E11" s="306"/>
      <c r="F11" s="309">
        <v>67158</v>
      </c>
      <c r="G11" s="311"/>
      <c r="H11" s="314"/>
    </row>
    <row r="12" spans="1:8" x14ac:dyDescent="0.2">
      <c r="A12" s="99"/>
      <c r="B12" s="105"/>
      <c r="C12" s="303"/>
      <c r="D12" s="305">
        <v>27890</v>
      </c>
      <c r="E12" s="307"/>
      <c r="F12" s="310">
        <v>42077</v>
      </c>
      <c r="G12" s="312"/>
      <c r="H12" s="315"/>
    </row>
    <row r="13" spans="1:8" x14ac:dyDescent="0.2">
      <c r="A13" s="114"/>
      <c r="B13" s="106"/>
      <c r="C13" s="301"/>
      <c r="D13" s="304">
        <v>70198</v>
      </c>
      <c r="E13" s="306"/>
      <c r="F13" s="309">
        <v>58016</v>
      </c>
      <c r="G13" s="313"/>
      <c r="H13" s="314"/>
    </row>
    <row r="14" spans="1:8" x14ac:dyDescent="0.2">
      <c r="A14" s="99"/>
      <c r="B14" s="105"/>
      <c r="C14" s="302"/>
      <c r="D14" s="305">
        <v>40670</v>
      </c>
      <c r="E14" s="307"/>
      <c r="F14" s="310">
        <v>32031</v>
      </c>
      <c r="G14" s="312"/>
      <c r="H14" s="315"/>
    </row>
    <row r="17" spans="1:11" x14ac:dyDescent="0.2">
      <c r="A17" s="293" t="s">
        <v>23</v>
      </c>
    </row>
    <row r="18" spans="1:11" x14ac:dyDescent="0.2">
      <c r="A18" s="294"/>
      <c r="B18" s="294" t="str">
        <f>実質収支比率等に係る経年分析!F$46</f>
        <v>R02</v>
      </c>
      <c r="C18" s="294" t="str">
        <f>実質収支比率等に係る経年分析!G$46</f>
        <v>R03</v>
      </c>
      <c r="D18" s="294" t="str">
        <f>実質収支比率等に係る経年分析!H$46</f>
        <v>R04</v>
      </c>
      <c r="E18" s="294" t="str">
        <f>実質収支比率等に係る経年分析!I$46</f>
        <v>R05</v>
      </c>
      <c r="F18" s="294" t="str">
        <f>実質収支比率等に係る経年分析!J$46</f>
        <v>R06</v>
      </c>
    </row>
    <row r="19" spans="1:11" x14ac:dyDescent="0.2">
      <c r="A19" s="294" t="s">
        <v>89</v>
      </c>
      <c r="B19" s="294">
        <f>ROUND(VALUE(SUBSTITUTE(実質収支比率等に係る経年分析!F$48,"▲","-")),2)</f>
        <v>6.3</v>
      </c>
      <c r="C19" s="294">
        <f>ROUND(VALUE(SUBSTITUTE(実質収支比率等に係る経年分析!G$48,"▲","-")),2)</f>
        <v>6</v>
      </c>
      <c r="D19" s="294">
        <f>ROUND(VALUE(SUBSTITUTE(実質収支比率等に係る経年分析!H$48,"▲","-")),2)</f>
        <v>6.71</v>
      </c>
      <c r="E19" s="294">
        <f>ROUND(VALUE(SUBSTITUTE(実質収支比率等に係る経年分析!I$48,"▲","-")),2)</f>
        <v>3.87</v>
      </c>
      <c r="F19" s="294">
        <f>ROUND(VALUE(SUBSTITUTE(実質収支比率等に係る経年分析!J$48,"▲","-")),2)</f>
        <v>4.32</v>
      </c>
    </row>
    <row r="20" spans="1:11" x14ac:dyDescent="0.2">
      <c r="A20" s="294" t="s">
        <v>38</v>
      </c>
      <c r="B20" s="294">
        <f>ROUND(VALUE(SUBSTITUTE(実質収支比率等に係る経年分析!F$47,"▲","-")),2)</f>
        <v>21.46</v>
      </c>
      <c r="C20" s="294">
        <f>ROUND(VALUE(SUBSTITUTE(実質収支比率等に係る経年分析!G$47,"▲","-")),2)</f>
        <v>17.63</v>
      </c>
      <c r="D20" s="294">
        <f>ROUND(VALUE(SUBSTITUTE(実質収支比率等に係る経年分析!H$47,"▲","-")),2)</f>
        <v>15.77</v>
      </c>
      <c r="E20" s="294">
        <f>ROUND(VALUE(SUBSTITUTE(実質収支比率等に係る経年分析!I$47,"▲","-")),2)</f>
        <v>13.68</v>
      </c>
      <c r="F20" s="294">
        <f>ROUND(VALUE(SUBSTITUTE(実質収支比率等に係る経年分析!J$47,"▲","-")),2)</f>
        <v>9.56</v>
      </c>
    </row>
    <row r="21" spans="1:11" x14ac:dyDescent="0.2">
      <c r="A21" s="294" t="s">
        <v>112</v>
      </c>
      <c r="B21" s="294">
        <f>IF(ISNUMBER(VALUE(SUBSTITUTE(実質収支比率等に係る経年分析!F$49,"▲","-"))),ROUND(VALUE(SUBSTITUTE(実質収支比率等に係る経年分析!F$49,"▲","-")),2),NA())</f>
        <v>-6.23</v>
      </c>
      <c r="C21" s="294">
        <f>IF(ISNUMBER(VALUE(SUBSTITUTE(実質収支比率等に係る経年分析!G$49,"▲","-"))),ROUND(VALUE(SUBSTITUTE(実質収支比率等に係る経年分析!G$49,"▲","-")),2),NA())</f>
        <v>-6.15</v>
      </c>
      <c r="D21" s="294">
        <f>IF(ISNUMBER(VALUE(SUBSTITUTE(実質収支比率等に係る経年分析!H$49,"▲","-"))),ROUND(VALUE(SUBSTITUTE(実質収支比率等に係る経年分析!H$49,"▲","-")),2),NA())</f>
        <v>-4.51</v>
      </c>
      <c r="E21" s="294">
        <f>IF(ISNUMBER(VALUE(SUBSTITUTE(実質収支比率等に係る経年分析!I$49,"▲","-"))),ROUND(VALUE(SUBSTITUTE(実質収支比率等に係る経年分析!I$49,"▲","-")),2),NA())</f>
        <v>-8.31</v>
      </c>
      <c r="F21" s="294">
        <f>IF(ISNUMBER(VALUE(SUBSTITUTE(実質収支比率等に係る経年分析!J$49,"▲","-"))),ROUND(VALUE(SUBSTITUTE(実質収支比率等に係る経年分析!J$49,"▲","-")),2),NA())</f>
        <v>-5.44</v>
      </c>
    </row>
    <row r="24" spans="1:11" x14ac:dyDescent="0.2">
      <c r="A24" s="293" t="s">
        <v>101</v>
      </c>
    </row>
    <row r="25" spans="1:11" x14ac:dyDescent="0.2">
      <c r="A25" s="295"/>
      <c r="B25" s="295" t="str">
        <f>連結実質赤字比率に係る赤字・黒字の構成分析!F$33</f>
        <v>R02</v>
      </c>
      <c r="C25" s="295"/>
      <c r="D25" s="295" t="str">
        <f>連結実質赤字比率に係る赤字・黒字の構成分析!G$33</f>
        <v>R03</v>
      </c>
      <c r="E25" s="295"/>
      <c r="F25" s="295" t="str">
        <f>連結実質赤字比率に係る赤字・黒字の構成分析!H$33</f>
        <v>R04</v>
      </c>
      <c r="G25" s="295"/>
      <c r="H25" s="295" t="str">
        <f>連結実質赤字比率に係る赤字・黒字の構成分析!I$33</f>
        <v>R05</v>
      </c>
      <c r="I25" s="295"/>
      <c r="J25" s="295" t="str">
        <f>連結実質赤字比率に係る赤字・黒字の構成分析!J$33</f>
        <v>R06</v>
      </c>
      <c r="K25" s="295"/>
    </row>
    <row r="26" spans="1:11" x14ac:dyDescent="0.2">
      <c r="A26" s="295"/>
      <c r="B26" s="295" t="s">
        <v>114</v>
      </c>
      <c r="C26" s="295" t="s">
        <v>69</v>
      </c>
      <c r="D26" s="295" t="s">
        <v>114</v>
      </c>
      <c r="E26" s="295" t="s">
        <v>69</v>
      </c>
      <c r="F26" s="295" t="s">
        <v>114</v>
      </c>
      <c r="G26" s="295" t="s">
        <v>69</v>
      </c>
      <c r="H26" s="295" t="s">
        <v>114</v>
      </c>
      <c r="I26" s="295" t="s">
        <v>69</v>
      </c>
      <c r="J26" s="295" t="s">
        <v>114</v>
      </c>
      <c r="K26" s="295" t="s">
        <v>69</v>
      </c>
    </row>
    <row r="27" spans="1:11" x14ac:dyDescent="0.2">
      <c r="A27" s="295" t="str">
        <f>IF(連結実質赤字比率に係る赤字・黒字の構成分析!C$43="",NA(),連結実質赤字比率に係る赤字・黒字の構成分析!C$43)</f>
        <v>その他会計（黒字）</v>
      </c>
      <c r="B27" s="295" t="e">
        <f>IF(ROUND(VALUE(SUBSTITUTE(連結実質赤字比率に係る赤字・黒字の構成分析!F$43,"▲","-")),2)&lt;0,ABS(ROUND(VALUE(SUBSTITUTE(連結実質赤字比率に係る赤字・黒字の構成分析!F$43,"▲","-")),2)),NA())</f>
        <v>#N/A</v>
      </c>
      <c r="C27" s="295">
        <f>IF(ROUND(VALUE(SUBSTITUTE(連結実質赤字比率に係る赤字・黒字の構成分析!F$43,"▲","-")),2)&gt;=0,ABS(ROUND(VALUE(SUBSTITUTE(連結実質赤字比率に係る赤字・黒字の構成分析!F$43,"▲","-")),2)),NA())</f>
        <v>0.12</v>
      </c>
      <c r="D27" s="295" t="e">
        <f>IF(ROUND(VALUE(SUBSTITUTE(連結実質赤字比率に係る赤字・黒字の構成分析!G$43,"▲","-")),2)&lt;0,ABS(ROUND(VALUE(SUBSTITUTE(連結実質赤字比率に係る赤字・黒字の構成分析!G$43,"▲","-")),2)),NA())</f>
        <v>#N/A</v>
      </c>
      <c r="E27" s="295">
        <f>IF(ROUND(VALUE(SUBSTITUTE(連結実質赤字比率に係る赤字・黒字の構成分析!G$43,"▲","-")),2)&gt;=0,ABS(ROUND(VALUE(SUBSTITUTE(連結実質赤字比率に係る赤字・黒字の構成分析!G$43,"▲","-")),2)),NA())</f>
        <v>0.13</v>
      </c>
      <c r="F27" s="295" t="e">
        <f>IF(ROUND(VALUE(SUBSTITUTE(連結実質赤字比率に係る赤字・黒字の構成分析!H$43,"▲","-")),2)&lt;0,ABS(ROUND(VALUE(SUBSTITUTE(連結実質赤字比率に係る赤字・黒字の構成分析!H$43,"▲","-")),2)),NA())</f>
        <v>#N/A</v>
      </c>
      <c r="G27" s="295">
        <f>IF(ROUND(VALUE(SUBSTITUTE(連結実質赤字比率に係る赤字・黒字の構成分析!H$43,"▲","-")),2)&gt;=0,ABS(ROUND(VALUE(SUBSTITUTE(連結実質赤字比率に係る赤字・黒字の構成分析!H$43,"▲","-")),2)),NA())</f>
        <v>0.15</v>
      </c>
      <c r="H27" s="295" t="e">
        <f>IF(ROUND(VALUE(SUBSTITUTE(連結実質赤字比率に係る赤字・黒字の構成分析!I$43,"▲","-")),2)&lt;0,ABS(ROUND(VALUE(SUBSTITUTE(連結実質赤字比率に係る赤字・黒字の構成分析!I$43,"▲","-")),2)),NA())</f>
        <v>#N/A</v>
      </c>
      <c r="I27" s="295">
        <f>IF(ROUND(VALUE(SUBSTITUTE(連結実質赤字比率に係る赤字・黒字の構成分析!I$43,"▲","-")),2)&gt;=0,ABS(ROUND(VALUE(SUBSTITUTE(連結実質赤字比率に係る赤字・黒字の構成分析!I$43,"▲","-")),2)),NA())</f>
        <v>0.16</v>
      </c>
      <c r="J27" s="295" t="e">
        <f>IF(ROUND(VALUE(SUBSTITUTE(連結実質赤字比率に係る赤字・黒字の構成分析!J$43,"▲","-")),2)&lt;0,ABS(ROUND(VALUE(SUBSTITUTE(連結実質赤字比率に係る赤字・黒字の構成分析!J$43,"▲","-")),2)),NA())</f>
        <v>#N/A</v>
      </c>
      <c r="K27" s="295">
        <f>IF(ROUND(VALUE(SUBSTITUTE(連結実質赤字比率に係る赤字・黒字の構成分析!J$43,"▲","-")),2)&gt;=0,ABS(ROUND(VALUE(SUBSTITUTE(連結実質赤字比率に係る赤字・黒字の構成分析!J$43,"▲","-")),2)),NA())</f>
        <v>0.16</v>
      </c>
    </row>
    <row r="28" spans="1:11" x14ac:dyDescent="0.2">
      <c r="A28" s="295" t="str">
        <f>IF(連結実質赤字比率に係る赤字・黒字の構成分析!C$42="",NA(),連結実質赤字比率に係る赤字・黒字の構成分析!C$42)</f>
        <v>その他会計（赤字）</v>
      </c>
      <c r="B28" s="295" t="e">
        <f>IF(ROUND(VALUE(SUBSTITUTE(連結実質赤字比率に係る赤字・黒字の構成分析!F$42,"▲","-")),2)&lt;0,ABS(ROUND(VALUE(SUBSTITUTE(連結実質赤字比率に係る赤字・黒字の構成分析!F$42,"▲","-")),2)),NA())</f>
        <v>#VALUE!</v>
      </c>
      <c r="C28" s="295" t="e">
        <f>IF(ROUND(VALUE(SUBSTITUTE(連結実質赤字比率に係る赤字・黒字の構成分析!F$42,"▲","-")),2)&gt;=0,ABS(ROUND(VALUE(SUBSTITUTE(連結実質赤字比率に係る赤字・黒字の構成分析!F$42,"▲","-")),2)),NA())</f>
        <v>#VALUE!</v>
      </c>
      <c r="D28" s="295" t="e">
        <f>IF(ROUND(VALUE(SUBSTITUTE(連結実質赤字比率に係る赤字・黒字の構成分析!G$42,"▲","-")),2)&lt;0,ABS(ROUND(VALUE(SUBSTITUTE(連結実質赤字比率に係る赤字・黒字の構成分析!G$42,"▲","-")),2)),NA())</f>
        <v>#VALUE!</v>
      </c>
      <c r="E28" s="295" t="e">
        <f>IF(ROUND(VALUE(SUBSTITUTE(連結実質赤字比率に係る赤字・黒字の構成分析!G$42,"▲","-")),2)&gt;=0,ABS(ROUND(VALUE(SUBSTITUTE(連結実質赤字比率に係る赤字・黒字の構成分析!G$42,"▲","-")),2)),NA())</f>
        <v>#VALUE!</v>
      </c>
      <c r="F28" s="295" t="e">
        <f>IF(ROUND(VALUE(SUBSTITUTE(連結実質赤字比率に係る赤字・黒字の構成分析!H$42,"▲","-")),2)&lt;0,ABS(ROUND(VALUE(SUBSTITUTE(連結実質赤字比率に係る赤字・黒字の構成分析!H$42,"▲","-")),2)),NA())</f>
        <v>#VALUE!</v>
      </c>
      <c r="G28" s="295" t="e">
        <f>IF(ROUND(VALUE(SUBSTITUTE(連結実質赤字比率に係る赤字・黒字の構成分析!H$42,"▲","-")),2)&gt;=0,ABS(ROUND(VALUE(SUBSTITUTE(連結実質赤字比率に係る赤字・黒字の構成分析!H$42,"▲","-")),2)),NA())</f>
        <v>#VALUE!</v>
      </c>
      <c r="H28" s="295" t="e">
        <f>IF(ROUND(VALUE(SUBSTITUTE(連結実質赤字比率に係る赤字・黒字の構成分析!I$42,"▲","-")),2)&lt;0,ABS(ROUND(VALUE(SUBSTITUTE(連結実質赤字比率に係る赤字・黒字の構成分析!I$42,"▲","-")),2)),NA())</f>
        <v>#VALUE!</v>
      </c>
      <c r="I28" s="295" t="e">
        <f>IF(ROUND(VALUE(SUBSTITUTE(連結実質赤字比率に係る赤字・黒字の構成分析!I$42,"▲","-")),2)&gt;=0,ABS(ROUND(VALUE(SUBSTITUTE(連結実質赤字比率に係る赤字・黒字の構成分析!I$42,"▲","-")),2)),NA())</f>
        <v>#VALUE!</v>
      </c>
      <c r="J28" s="295" t="e">
        <f>IF(ROUND(VALUE(SUBSTITUTE(連結実質赤字比率に係る赤字・黒字の構成分析!J$42,"▲","-")),2)&lt;0,ABS(ROUND(VALUE(SUBSTITUTE(連結実質赤字比率に係る赤字・黒字の構成分析!J$42,"▲","-")),2)),NA())</f>
        <v>#VALUE!</v>
      </c>
      <c r="K28" s="295" t="e">
        <f>IF(ROUND(VALUE(SUBSTITUTE(連結実質赤字比率に係る赤字・黒字の構成分析!J$42,"▲","-")),2)&gt;=0,ABS(ROUND(VALUE(SUBSTITUTE(連結実質赤字比率に係る赤字・黒字の構成分析!J$42,"▲","-")),2)),NA())</f>
        <v>#VALUE!</v>
      </c>
    </row>
    <row r="29" spans="1:11" x14ac:dyDescent="0.2">
      <c r="A29" s="295" t="str">
        <f>IF(連結実質赤字比率に係る赤字・黒字の構成分析!C$41="",NA(),連結実質赤字比率に係る赤字・黒字の構成分析!C$41)</f>
        <v>介護保険特別会計</v>
      </c>
      <c r="B29" s="295" t="e">
        <f>IF(ROUND(VALUE(SUBSTITUTE(連結実質赤字比率に係る赤字・黒字の構成分析!F$41,"▲","-")),2)&lt;0,ABS(ROUND(VALUE(SUBSTITUTE(連結実質赤字比率に係る赤字・黒字の構成分析!F$41,"▲","-")),2)),NA())</f>
        <v>#N/A</v>
      </c>
      <c r="C29" s="295">
        <f>IF(ROUND(VALUE(SUBSTITUTE(連結実質赤字比率に係る赤字・黒字の構成分析!F$41,"▲","-")),2)&gt;=0,ABS(ROUND(VALUE(SUBSTITUTE(連結実質赤字比率に係る赤字・黒字の構成分析!F$41,"▲","-")),2)),NA())</f>
        <v>0.59</v>
      </c>
      <c r="D29" s="295" t="e">
        <f>IF(ROUND(VALUE(SUBSTITUTE(連結実質赤字比率に係る赤字・黒字の構成分析!G$41,"▲","-")),2)&lt;0,ABS(ROUND(VALUE(SUBSTITUTE(連結実質赤字比率に係る赤字・黒字の構成分析!G$41,"▲","-")),2)),NA())</f>
        <v>#N/A</v>
      </c>
      <c r="E29" s="295">
        <f>IF(ROUND(VALUE(SUBSTITUTE(連結実質赤字比率に係る赤字・黒字の構成分析!G$41,"▲","-")),2)&gt;=0,ABS(ROUND(VALUE(SUBSTITUTE(連結実質赤字比率に係る赤字・黒字の構成分析!G$41,"▲","-")),2)),NA())</f>
        <v>0.41</v>
      </c>
      <c r="F29" s="295" t="e">
        <f>IF(ROUND(VALUE(SUBSTITUTE(連結実質赤字比率に係る赤字・黒字の構成分析!H$41,"▲","-")),2)&lt;0,ABS(ROUND(VALUE(SUBSTITUTE(連結実質赤字比率に係る赤字・黒字の構成分析!H$41,"▲","-")),2)),NA())</f>
        <v>#N/A</v>
      </c>
      <c r="G29" s="295">
        <f>IF(ROUND(VALUE(SUBSTITUTE(連結実質赤字比率に係る赤字・黒字の構成分析!H$41,"▲","-")),2)&gt;=0,ABS(ROUND(VALUE(SUBSTITUTE(連結実質赤字比率に係る赤字・黒字の構成分析!H$41,"▲","-")),2)),NA())</f>
        <v>0.19</v>
      </c>
      <c r="H29" s="295" t="e">
        <f>IF(ROUND(VALUE(SUBSTITUTE(連結実質赤字比率に係る赤字・黒字の構成分析!I$41,"▲","-")),2)&lt;0,ABS(ROUND(VALUE(SUBSTITUTE(連結実質赤字比率に係る赤字・黒字の構成分析!I$41,"▲","-")),2)),NA())</f>
        <v>#N/A</v>
      </c>
      <c r="I29" s="295">
        <f>IF(ROUND(VALUE(SUBSTITUTE(連結実質赤字比率に係る赤字・黒字の構成分析!I$41,"▲","-")),2)&gt;=0,ABS(ROUND(VALUE(SUBSTITUTE(連結実質赤字比率に係る赤字・黒字の構成分析!I$41,"▲","-")),2)),NA())</f>
        <v>0.49</v>
      </c>
      <c r="J29" s="295" t="e">
        <f>IF(ROUND(VALUE(SUBSTITUTE(連結実質赤字比率に係る赤字・黒字の構成分析!J$41,"▲","-")),2)&lt;0,ABS(ROUND(VALUE(SUBSTITUTE(連結実質赤字比率に係る赤字・黒字の構成分析!J$41,"▲","-")),2)),NA())</f>
        <v>#N/A</v>
      </c>
      <c r="K29" s="295">
        <f>IF(ROUND(VALUE(SUBSTITUTE(連結実質赤字比率に係る赤字・黒字の構成分析!J$41,"▲","-")),2)&gt;=0,ABS(ROUND(VALUE(SUBSTITUTE(連結実質赤字比率に係る赤字・黒字の構成分析!J$41,"▲","-")),2)),NA())</f>
        <v>0.25</v>
      </c>
    </row>
    <row r="30" spans="1:11" x14ac:dyDescent="0.2">
      <c r="A30" s="295" t="str">
        <f>IF(連結実質赤字比率に係る赤字・黒字の構成分析!C$40="",NA(),連結実質赤字比率に係る赤字・黒字の構成分析!C$40)</f>
        <v>国民健康保険特別会計</v>
      </c>
      <c r="B30" s="295" t="e">
        <f>IF(ROUND(VALUE(SUBSTITUTE(連結実質赤字比率に係る赤字・黒字の構成分析!F$40,"▲","-")),2)&lt;0,ABS(ROUND(VALUE(SUBSTITUTE(連結実質赤字比率に係る赤字・黒字の構成分析!F$40,"▲","-")),2)),NA())</f>
        <v>#N/A</v>
      </c>
      <c r="C30" s="295">
        <f>IF(ROUND(VALUE(SUBSTITUTE(連結実質赤字比率に係る赤字・黒字の構成分析!F$40,"▲","-")),2)&gt;=0,ABS(ROUND(VALUE(SUBSTITUTE(連結実質赤字比率に係る赤字・黒字の構成分析!F$40,"▲","-")),2)),NA())</f>
        <v>1.17</v>
      </c>
      <c r="D30" s="295" t="e">
        <f>IF(ROUND(VALUE(SUBSTITUTE(連結実質赤字比率に係る赤字・黒字の構成分析!G$40,"▲","-")),2)&lt;0,ABS(ROUND(VALUE(SUBSTITUTE(連結実質赤字比率に係る赤字・黒字の構成分析!G$40,"▲","-")),2)),NA())</f>
        <v>#N/A</v>
      </c>
      <c r="E30" s="295">
        <f>IF(ROUND(VALUE(SUBSTITUTE(連結実質赤字比率に係る赤字・黒字の構成分析!G$40,"▲","-")),2)&gt;=0,ABS(ROUND(VALUE(SUBSTITUTE(連結実質赤字比率に係る赤字・黒字の構成分析!G$40,"▲","-")),2)),NA())</f>
        <v>1.24</v>
      </c>
      <c r="F30" s="295" t="e">
        <f>IF(ROUND(VALUE(SUBSTITUTE(連結実質赤字比率に係る赤字・黒字の構成分析!H$40,"▲","-")),2)&lt;0,ABS(ROUND(VALUE(SUBSTITUTE(連結実質赤字比率に係る赤字・黒字の構成分析!H$40,"▲","-")),2)),NA())</f>
        <v>#N/A</v>
      </c>
      <c r="G30" s="295">
        <f>IF(ROUND(VALUE(SUBSTITUTE(連結実質赤字比率に係る赤字・黒字の構成分析!H$40,"▲","-")),2)&gt;=0,ABS(ROUND(VALUE(SUBSTITUTE(連結実質赤字比率に係る赤字・黒字の構成分析!H$40,"▲","-")),2)),NA())</f>
        <v>0.5</v>
      </c>
      <c r="H30" s="295" t="e">
        <f>IF(ROUND(VALUE(SUBSTITUTE(連結実質赤字比率に係る赤字・黒字の構成分析!I$40,"▲","-")),2)&lt;0,ABS(ROUND(VALUE(SUBSTITUTE(連結実質赤字比率に係る赤字・黒字の構成分析!I$40,"▲","-")),2)),NA())</f>
        <v>#N/A</v>
      </c>
      <c r="I30" s="295">
        <f>IF(ROUND(VALUE(SUBSTITUTE(連結実質赤字比率に係る赤字・黒字の構成分析!I$40,"▲","-")),2)&gt;=0,ABS(ROUND(VALUE(SUBSTITUTE(連結実質赤字比率に係る赤字・黒字の構成分析!I$40,"▲","-")),2)),NA())</f>
        <v>0.37</v>
      </c>
      <c r="J30" s="295" t="e">
        <f>IF(ROUND(VALUE(SUBSTITUTE(連結実質赤字比率に係る赤字・黒字の構成分析!J$40,"▲","-")),2)&lt;0,ABS(ROUND(VALUE(SUBSTITUTE(連結実質赤字比率に係る赤字・黒字の構成分析!J$40,"▲","-")),2)),NA())</f>
        <v>#N/A</v>
      </c>
      <c r="K30" s="295">
        <f>IF(ROUND(VALUE(SUBSTITUTE(連結実質赤字比率に係る赤字・黒字の構成分析!J$40,"▲","-")),2)&gt;=0,ABS(ROUND(VALUE(SUBSTITUTE(連結実質赤字比率に係る赤字・黒字の構成分析!J$40,"▲","-")),2)),NA())</f>
        <v>0.28999999999999998</v>
      </c>
    </row>
    <row r="31" spans="1:11" x14ac:dyDescent="0.2">
      <c r="A31" s="295" t="str">
        <f>IF(連結実質赤字比率に係る赤字・黒字の構成分析!C$39="",NA(),連結実質赤字比率に係る赤字・黒字の構成分析!C$39)</f>
        <v>宅地造成事業特別会計</v>
      </c>
      <c r="B31" s="295" t="e">
        <f>IF(ROUND(VALUE(SUBSTITUTE(連結実質赤字比率に係る赤字・黒字の構成分析!F$39,"▲","-")),2)&lt;0,ABS(ROUND(VALUE(SUBSTITUTE(連結実質赤字比率に係る赤字・黒字の構成分析!F$39,"▲","-")),2)),NA())</f>
        <v>#N/A</v>
      </c>
      <c r="C31" s="295">
        <f>IF(ROUND(VALUE(SUBSTITUTE(連結実質赤字比率に係る赤字・黒字の構成分析!F$39,"▲","-")),2)&gt;=0,ABS(ROUND(VALUE(SUBSTITUTE(連結実質赤字比率に係る赤字・黒字の構成分析!F$39,"▲","-")),2)),NA())</f>
        <v>0.39</v>
      </c>
      <c r="D31" s="295" t="e">
        <f>IF(ROUND(VALUE(SUBSTITUTE(連結実質赤字比率に係る赤字・黒字の構成分析!G$39,"▲","-")),2)&lt;0,ABS(ROUND(VALUE(SUBSTITUTE(連結実質赤字比率に係る赤字・黒字の構成分析!G$39,"▲","-")),2)),NA())</f>
        <v>#N/A</v>
      </c>
      <c r="E31" s="295">
        <f>IF(ROUND(VALUE(SUBSTITUTE(連結実質赤字比率に係る赤字・黒字の構成分析!G$39,"▲","-")),2)&gt;=0,ABS(ROUND(VALUE(SUBSTITUTE(連結実質赤字比率に係る赤字・黒字の構成分析!G$39,"▲","-")),2)),NA())</f>
        <v>0.37</v>
      </c>
      <c r="F31" s="295" t="e">
        <f>IF(ROUND(VALUE(SUBSTITUTE(連結実質赤字比率に係る赤字・黒字の構成分析!H$39,"▲","-")),2)&lt;0,ABS(ROUND(VALUE(SUBSTITUTE(連結実質赤字比率に係る赤字・黒字の構成分析!H$39,"▲","-")),2)),NA())</f>
        <v>#N/A</v>
      </c>
      <c r="G31" s="295">
        <f>IF(ROUND(VALUE(SUBSTITUTE(連結実質赤字比率に係る赤字・黒字の構成分析!H$39,"▲","-")),2)&gt;=0,ABS(ROUND(VALUE(SUBSTITUTE(連結実質赤字比率に係る赤字・黒字の構成分析!H$39,"▲","-")),2)),NA())</f>
        <v>0.37</v>
      </c>
      <c r="H31" s="295" t="e">
        <f>IF(ROUND(VALUE(SUBSTITUTE(連結実質赤字比率に係る赤字・黒字の構成分析!I$39,"▲","-")),2)&lt;0,ABS(ROUND(VALUE(SUBSTITUTE(連結実質赤字比率に係る赤字・黒字の構成分析!I$39,"▲","-")),2)),NA())</f>
        <v>#N/A</v>
      </c>
      <c r="I31" s="295">
        <f>IF(ROUND(VALUE(SUBSTITUTE(連結実質赤字比率に係る赤字・黒字の構成分析!I$39,"▲","-")),2)&gt;=0,ABS(ROUND(VALUE(SUBSTITUTE(連結実質赤字比率に係る赤字・黒字の構成分析!I$39,"▲","-")),2)),NA())</f>
        <v>0.37</v>
      </c>
      <c r="J31" s="295" t="e">
        <f>IF(ROUND(VALUE(SUBSTITUTE(連結実質赤字比率に係る赤字・黒字の構成分析!J$39,"▲","-")),2)&lt;0,ABS(ROUND(VALUE(SUBSTITUTE(連結実質赤字比率に係る赤字・黒字の構成分析!J$39,"▲","-")),2)),NA())</f>
        <v>#N/A</v>
      </c>
      <c r="K31" s="295">
        <f>IF(ROUND(VALUE(SUBSTITUTE(連結実質赤字比率に係る赤字・黒字の構成分析!J$39,"▲","-")),2)&gt;=0,ABS(ROUND(VALUE(SUBSTITUTE(連結実質赤字比率に係る赤字・黒字の構成分析!J$39,"▲","-")),2)),NA())</f>
        <v>0.36</v>
      </c>
    </row>
    <row r="32" spans="1:11" x14ac:dyDescent="0.2">
      <c r="A32" s="295" t="str">
        <f>IF(連結実質赤字比率に係る赤字・黒字の構成分析!C$38="",NA(),連結実質赤字比率に係る赤字・黒字の構成分析!C$38)</f>
        <v>工業団地造成事業特別会計</v>
      </c>
      <c r="B32" s="295" t="e">
        <f>IF(ROUND(VALUE(SUBSTITUTE(連結実質赤字比率に係る赤字・黒字の構成分析!F$38,"▲","-")),2)&lt;0,ABS(ROUND(VALUE(SUBSTITUTE(連結実質赤字比率に係る赤字・黒字の構成分析!F$38,"▲","-")),2)),NA())</f>
        <v>#N/A</v>
      </c>
      <c r="C32" s="295">
        <f>IF(ROUND(VALUE(SUBSTITUTE(連結実質赤字比率に係る赤字・黒字の構成分析!F$38,"▲","-")),2)&gt;=0,ABS(ROUND(VALUE(SUBSTITUTE(連結実質赤字比率に係る赤字・黒字の構成分析!F$38,"▲","-")),2)),NA())</f>
        <v>0.13</v>
      </c>
      <c r="D32" s="295" t="e">
        <f>IF(ROUND(VALUE(SUBSTITUTE(連結実質赤字比率に係る赤字・黒字の構成分析!G$38,"▲","-")),2)&lt;0,ABS(ROUND(VALUE(SUBSTITUTE(連結実質赤字比率に係る赤字・黒字の構成分析!G$38,"▲","-")),2)),NA())</f>
        <v>#N/A</v>
      </c>
      <c r="E32" s="295">
        <f>IF(ROUND(VALUE(SUBSTITUTE(連結実質赤字比率に係る赤字・黒字の構成分析!G$38,"▲","-")),2)&gt;=0,ABS(ROUND(VALUE(SUBSTITUTE(連結実質赤字比率に係る赤字・黒字の構成分析!G$38,"▲","-")),2)),NA())</f>
        <v>0.05</v>
      </c>
      <c r="F32" s="295" t="e">
        <f>IF(ROUND(VALUE(SUBSTITUTE(連結実質赤字比率に係る赤字・黒字の構成分析!H$38,"▲","-")),2)&lt;0,ABS(ROUND(VALUE(SUBSTITUTE(連結実質赤字比率に係る赤字・黒字の構成分析!H$38,"▲","-")),2)),NA())</f>
        <v>#N/A</v>
      </c>
      <c r="G32" s="295">
        <f>IF(ROUND(VALUE(SUBSTITUTE(連結実質赤字比率に係る赤字・黒字の構成分析!H$38,"▲","-")),2)&gt;=0,ABS(ROUND(VALUE(SUBSTITUTE(連結実質赤字比率に係る赤字・黒字の構成分析!H$38,"▲","-")),2)),NA())</f>
        <v>0.61</v>
      </c>
      <c r="H32" s="295" t="e">
        <f>IF(ROUND(VALUE(SUBSTITUTE(連結実質赤字比率に係る赤字・黒字の構成分析!I$38,"▲","-")),2)&lt;0,ABS(ROUND(VALUE(SUBSTITUTE(連結実質赤字比率に係る赤字・黒字の構成分析!I$38,"▲","-")),2)),NA())</f>
        <v>#N/A</v>
      </c>
      <c r="I32" s="295">
        <f>IF(ROUND(VALUE(SUBSTITUTE(連結実質赤字比率に係る赤字・黒字の構成分析!I$38,"▲","-")),2)&gt;=0,ABS(ROUND(VALUE(SUBSTITUTE(連結実質赤字比率に係る赤字・黒字の構成分析!I$38,"▲","-")),2)),NA())</f>
        <v>0.55000000000000004</v>
      </c>
      <c r="J32" s="295" t="e">
        <f>IF(ROUND(VALUE(SUBSTITUTE(連結実質赤字比率に係る赤字・黒字の構成分析!J$38,"▲","-")),2)&lt;0,ABS(ROUND(VALUE(SUBSTITUTE(連結実質赤字比率に係る赤字・黒字の構成分析!J$38,"▲","-")),2)),NA())</f>
        <v>#N/A</v>
      </c>
      <c r="K32" s="295">
        <f>IF(ROUND(VALUE(SUBSTITUTE(連結実質赤字比率に係る赤字・黒字の構成分析!J$38,"▲","-")),2)&gt;=0,ABS(ROUND(VALUE(SUBSTITUTE(連結実質赤字比率に係る赤字・黒字の構成分析!J$38,"▲","-")),2)),NA())</f>
        <v>0.49</v>
      </c>
    </row>
    <row r="33" spans="1:16" x14ac:dyDescent="0.2">
      <c r="A33" s="295" t="str">
        <f>IF(連結実質赤字比率に係る赤字・黒字の構成分析!C$37="",NA(),連結実質赤字比率に係る赤字・黒字の構成分析!C$37)</f>
        <v>下水道事業会計</v>
      </c>
      <c r="B33" s="295" t="e">
        <f>IF(ROUND(VALUE(SUBSTITUTE(連結実質赤字比率に係る赤字・黒字の構成分析!F$37,"▲","-")),2)&lt;0,ABS(ROUND(VALUE(SUBSTITUTE(連結実質赤字比率に係る赤字・黒字の構成分析!F$37,"▲","-")),2)),NA())</f>
        <v>#N/A</v>
      </c>
      <c r="C33" s="295">
        <f>IF(ROUND(VALUE(SUBSTITUTE(連結実質赤字比率に係る赤字・黒字の構成分析!F$37,"▲","-")),2)&gt;=0,ABS(ROUND(VALUE(SUBSTITUTE(連結実質赤字比率に係る赤字・黒字の構成分析!F$37,"▲","-")),2)),NA())</f>
        <v>1.73</v>
      </c>
      <c r="D33" s="295" t="e">
        <f>IF(ROUND(VALUE(SUBSTITUTE(連結実質赤字比率に係る赤字・黒字の構成分析!G$37,"▲","-")),2)&lt;0,ABS(ROUND(VALUE(SUBSTITUTE(連結実質赤字比率に係る赤字・黒字の構成分析!G$37,"▲","-")),2)),NA())</f>
        <v>#N/A</v>
      </c>
      <c r="E33" s="295">
        <f>IF(ROUND(VALUE(SUBSTITUTE(連結実質赤字比率に係る赤字・黒字の構成分析!G$37,"▲","-")),2)&gt;=0,ABS(ROUND(VALUE(SUBSTITUTE(連結実質赤字比率に係る赤字・黒字の構成分析!G$37,"▲","-")),2)),NA())</f>
        <v>2.88</v>
      </c>
      <c r="F33" s="295" t="e">
        <f>IF(ROUND(VALUE(SUBSTITUTE(連結実質赤字比率に係る赤字・黒字の構成分析!H$37,"▲","-")),2)&lt;0,ABS(ROUND(VALUE(SUBSTITUTE(連結実質赤字比率に係る赤字・黒字の構成分析!H$37,"▲","-")),2)),NA())</f>
        <v>#N/A</v>
      </c>
      <c r="G33" s="295">
        <f>IF(ROUND(VALUE(SUBSTITUTE(連結実質赤字比率に係る赤字・黒字の構成分析!H$37,"▲","-")),2)&gt;=0,ABS(ROUND(VALUE(SUBSTITUTE(連結実質赤字比率に係る赤字・黒字の構成分析!H$37,"▲","-")),2)),NA())</f>
        <v>3.15</v>
      </c>
      <c r="H33" s="295" t="e">
        <f>IF(ROUND(VALUE(SUBSTITUTE(連結実質赤字比率に係る赤字・黒字の構成分析!I$37,"▲","-")),2)&lt;0,ABS(ROUND(VALUE(SUBSTITUTE(連結実質赤字比率に係る赤字・黒字の構成分析!I$37,"▲","-")),2)),NA())</f>
        <v>#N/A</v>
      </c>
      <c r="I33" s="295">
        <f>IF(ROUND(VALUE(SUBSTITUTE(連結実質赤字比率に係る赤字・黒字の構成分析!I$37,"▲","-")),2)&gt;=0,ABS(ROUND(VALUE(SUBSTITUTE(連結実質赤字比率に係る赤字・黒字の構成分析!I$37,"▲","-")),2)),NA())</f>
        <v>3.18</v>
      </c>
      <c r="J33" s="295" t="e">
        <f>IF(ROUND(VALUE(SUBSTITUTE(連結実質赤字比率に係る赤字・黒字の構成分析!J$37,"▲","-")),2)&lt;0,ABS(ROUND(VALUE(SUBSTITUTE(連結実質赤字比率に係る赤字・黒字の構成分析!J$37,"▲","-")),2)),NA())</f>
        <v>#N/A</v>
      </c>
      <c r="K33" s="295">
        <f>IF(ROUND(VALUE(SUBSTITUTE(連結実質赤字比率に係る赤字・黒字の構成分析!J$37,"▲","-")),2)&gt;=0,ABS(ROUND(VALUE(SUBSTITUTE(連結実質赤字比率に係る赤字・黒字の構成分析!J$37,"▲","-")),2)),NA())</f>
        <v>3.03</v>
      </c>
    </row>
    <row r="34" spans="1:16" x14ac:dyDescent="0.2">
      <c r="A34" s="295" t="str">
        <f>IF(連結実質赤字比率に係る赤字・黒字の構成分析!C$36="",NA(),連結実質赤字比率に係る赤字・黒字の構成分析!C$36)</f>
        <v>一般会計</v>
      </c>
      <c r="B34" s="295" t="e">
        <f>IF(ROUND(VALUE(SUBSTITUTE(連結実質赤字比率に係る赤字・黒字の構成分析!F$36,"▲","-")),2)&lt;0,ABS(ROUND(VALUE(SUBSTITUTE(連結実質赤字比率に係る赤字・黒字の構成分析!F$36,"▲","-")),2)),NA())</f>
        <v>#N/A</v>
      </c>
      <c r="C34" s="295">
        <f>IF(ROUND(VALUE(SUBSTITUTE(連結実質赤字比率に係る赤字・黒字の構成分析!F$36,"▲","-")),2)&gt;=0,ABS(ROUND(VALUE(SUBSTITUTE(連結実質赤字比率に係る赤字・黒字の構成分析!F$36,"▲","-")),2)),NA())</f>
        <v>6.26</v>
      </c>
      <c r="D34" s="295" t="e">
        <f>IF(ROUND(VALUE(SUBSTITUTE(連結実質赤字比率に係る赤字・黒字の構成分析!G$36,"▲","-")),2)&lt;0,ABS(ROUND(VALUE(SUBSTITUTE(連結実質赤字比率に係る赤字・黒字の構成分析!G$36,"▲","-")),2)),NA())</f>
        <v>#N/A</v>
      </c>
      <c r="E34" s="295">
        <f>IF(ROUND(VALUE(SUBSTITUTE(連結実質赤字比率に係る赤字・黒字の構成分析!G$36,"▲","-")),2)&gt;=0,ABS(ROUND(VALUE(SUBSTITUTE(連結実質赤字比率に係る赤字・黒字の構成分析!G$36,"▲","-")),2)),NA())</f>
        <v>5.95</v>
      </c>
      <c r="F34" s="295" t="e">
        <f>IF(ROUND(VALUE(SUBSTITUTE(連結実質赤字比率に係る赤字・黒字の構成分析!H$36,"▲","-")),2)&lt;0,ABS(ROUND(VALUE(SUBSTITUTE(連結実質赤字比率に係る赤字・黒字の構成分析!H$36,"▲","-")),2)),NA())</f>
        <v>#N/A</v>
      </c>
      <c r="G34" s="295">
        <f>IF(ROUND(VALUE(SUBSTITUTE(連結実質赤字比率に係る赤字・黒字の構成分析!H$36,"▲","-")),2)&gt;=0,ABS(ROUND(VALUE(SUBSTITUTE(連結実質赤字比率に係る赤字・黒字の構成分析!H$36,"▲","-")),2)),NA())</f>
        <v>6.66</v>
      </c>
      <c r="H34" s="295" t="e">
        <f>IF(ROUND(VALUE(SUBSTITUTE(連結実質赤字比率に係る赤字・黒字の構成分析!I$36,"▲","-")),2)&lt;0,ABS(ROUND(VALUE(SUBSTITUTE(連結実質赤字比率に係る赤字・黒字の構成分析!I$36,"▲","-")),2)),NA())</f>
        <v>#N/A</v>
      </c>
      <c r="I34" s="295">
        <f>IF(ROUND(VALUE(SUBSTITUTE(連結実質赤字比率に係る赤字・黒字の構成分析!I$36,"▲","-")),2)&gt;=0,ABS(ROUND(VALUE(SUBSTITUTE(連結実質赤字比率に係る赤字・黒字の構成分析!I$36,"▲","-")),2)),NA())</f>
        <v>3.82</v>
      </c>
      <c r="J34" s="295" t="e">
        <f>IF(ROUND(VALUE(SUBSTITUTE(連結実質赤字比率に係る赤字・黒字の構成分析!J$36,"▲","-")),2)&lt;0,ABS(ROUND(VALUE(SUBSTITUTE(連結実質赤字比率に係る赤字・黒字の構成分析!J$36,"▲","-")),2)),NA())</f>
        <v>#N/A</v>
      </c>
      <c r="K34" s="295">
        <f>IF(ROUND(VALUE(SUBSTITUTE(連結実質赤字比率に係る赤字・黒字の構成分析!J$36,"▲","-")),2)&gt;=0,ABS(ROUND(VALUE(SUBSTITUTE(連結実質赤字比率に係る赤字・黒字の構成分析!J$36,"▲","-")),2)),NA())</f>
        <v>4.29</v>
      </c>
    </row>
    <row r="35" spans="1:16" x14ac:dyDescent="0.2">
      <c r="A35" s="295" t="str">
        <f>IF(連結実質赤字比率に係る赤字・黒字の構成分析!C$35="",NA(),連結実質赤字比率に係る赤字・黒字の構成分析!C$35)</f>
        <v>病院事業会計</v>
      </c>
      <c r="B35" s="295" t="e">
        <f>IF(ROUND(VALUE(SUBSTITUTE(連結実質赤字比率に係る赤字・黒字の構成分析!F$35,"▲","-")),2)&lt;0,ABS(ROUND(VALUE(SUBSTITUTE(連結実質赤字比率に係る赤字・黒字の構成分析!F$35,"▲","-")),2)),NA())</f>
        <v>#N/A</v>
      </c>
      <c r="C35" s="295">
        <f>IF(ROUND(VALUE(SUBSTITUTE(連結実質赤字比率に係る赤字・黒字の構成分析!F$35,"▲","-")),2)&gt;=0,ABS(ROUND(VALUE(SUBSTITUTE(連結実質赤字比率に係る赤字・黒字の構成分析!F$35,"▲","-")),2)),NA())</f>
        <v>14.55</v>
      </c>
      <c r="D35" s="295" t="e">
        <f>IF(ROUND(VALUE(SUBSTITUTE(連結実質赤字比率に係る赤字・黒字の構成分析!G$35,"▲","-")),2)&lt;0,ABS(ROUND(VALUE(SUBSTITUTE(連結実質赤字比率に係る赤字・黒字の構成分析!G$35,"▲","-")),2)),NA())</f>
        <v>#N/A</v>
      </c>
      <c r="E35" s="295">
        <f>IF(ROUND(VALUE(SUBSTITUTE(連結実質赤字比率に係る赤字・黒字の構成分析!G$35,"▲","-")),2)&gt;=0,ABS(ROUND(VALUE(SUBSTITUTE(連結実質赤字比率に係る赤字・黒字の構成分析!G$35,"▲","-")),2)),NA())</f>
        <v>17.16</v>
      </c>
      <c r="F35" s="295" t="e">
        <f>IF(ROUND(VALUE(SUBSTITUTE(連結実質赤字比率に係る赤字・黒字の構成分析!H$35,"▲","-")),2)&lt;0,ABS(ROUND(VALUE(SUBSTITUTE(連結実質赤字比率に係る赤字・黒字の構成分析!H$35,"▲","-")),2)),NA())</f>
        <v>#N/A</v>
      </c>
      <c r="G35" s="295">
        <f>IF(ROUND(VALUE(SUBSTITUTE(連結実質赤字比率に係る赤字・黒字の構成分析!H$35,"▲","-")),2)&gt;=0,ABS(ROUND(VALUE(SUBSTITUTE(連結実質赤字比率に係る赤字・黒字の構成分析!H$35,"▲","-")),2)),NA())</f>
        <v>19.23</v>
      </c>
      <c r="H35" s="295" t="e">
        <f>IF(ROUND(VALUE(SUBSTITUTE(連結実質赤字比率に係る赤字・黒字の構成分析!I$35,"▲","-")),2)&lt;0,ABS(ROUND(VALUE(SUBSTITUTE(連結実質赤字比率に係る赤字・黒字の構成分析!I$35,"▲","-")),2)),NA())</f>
        <v>#N/A</v>
      </c>
      <c r="I35" s="295">
        <f>IF(ROUND(VALUE(SUBSTITUTE(連結実質赤字比率に係る赤字・黒字の構成分析!I$35,"▲","-")),2)&gt;=0,ABS(ROUND(VALUE(SUBSTITUTE(連結実質赤字比率に係る赤字・黒字の構成分析!I$35,"▲","-")),2)),NA())</f>
        <v>17.88</v>
      </c>
      <c r="J35" s="295" t="e">
        <f>IF(ROUND(VALUE(SUBSTITUTE(連結実質赤字比率に係る赤字・黒字の構成分析!J$35,"▲","-")),2)&lt;0,ABS(ROUND(VALUE(SUBSTITUTE(連結実質赤字比率に係る赤字・黒字の構成分析!J$35,"▲","-")),2)),NA())</f>
        <v>#N/A</v>
      </c>
      <c r="K35" s="295">
        <f>IF(ROUND(VALUE(SUBSTITUTE(連結実質赤字比率に係る赤字・黒字の構成分析!J$35,"▲","-")),2)&gt;=0,ABS(ROUND(VALUE(SUBSTITUTE(連結実質赤字比率に係る赤字・黒字の構成分析!J$35,"▲","-")),2)),NA())</f>
        <v>12.91</v>
      </c>
    </row>
    <row r="36" spans="1:16" x14ac:dyDescent="0.2">
      <c r="A36" s="295" t="str">
        <f>IF(連結実質赤字比率に係る赤字・黒字の構成分析!C$34="",NA(),連結実質赤字比率に係る赤字・黒字の構成分析!C$34)</f>
        <v>水道事業会計</v>
      </c>
      <c r="B36" s="295" t="e">
        <f>IF(ROUND(VALUE(SUBSTITUTE(連結実質赤字比率に係る赤字・黒字の構成分析!F$34,"▲","-")),2)&lt;0,ABS(ROUND(VALUE(SUBSTITUTE(連結実質赤字比率に係る赤字・黒字の構成分析!F$34,"▲","-")),2)),NA())</f>
        <v>#N/A</v>
      </c>
      <c r="C36" s="295">
        <f>IF(ROUND(VALUE(SUBSTITUTE(連結実質赤字比率に係る赤字・黒字の構成分析!F$34,"▲","-")),2)&gt;=0,ABS(ROUND(VALUE(SUBSTITUTE(連結実質赤字比率に係る赤字・黒字の構成分析!F$34,"▲","-")),2)),NA())</f>
        <v>15.75</v>
      </c>
      <c r="D36" s="295" t="e">
        <f>IF(ROUND(VALUE(SUBSTITUTE(連結実質赤字比率に係る赤字・黒字の構成分析!G$34,"▲","-")),2)&lt;0,ABS(ROUND(VALUE(SUBSTITUTE(連結実質赤字比率に係る赤字・黒字の構成分析!G$34,"▲","-")),2)),NA())</f>
        <v>#N/A</v>
      </c>
      <c r="E36" s="295">
        <f>IF(ROUND(VALUE(SUBSTITUTE(連結実質赤字比率に係る赤字・黒字の構成分析!G$34,"▲","-")),2)&gt;=0,ABS(ROUND(VALUE(SUBSTITUTE(連結実質赤字比率に係る赤字・黒字の構成分析!G$34,"▲","-")),2)),NA())</f>
        <v>15.54</v>
      </c>
      <c r="F36" s="295" t="e">
        <f>IF(ROUND(VALUE(SUBSTITUTE(連結実質赤字比率に係る赤字・黒字の構成分析!H$34,"▲","-")),2)&lt;0,ABS(ROUND(VALUE(SUBSTITUTE(連結実質赤字比率に係る赤字・黒字の構成分析!H$34,"▲","-")),2)),NA())</f>
        <v>#N/A</v>
      </c>
      <c r="G36" s="295">
        <f>IF(ROUND(VALUE(SUBSTITUTE(連結実質赤字比率に係る赤字・黒字の構成分析!H$34,"▲","-")),2)&gt;=0,ABS(ROUND(VALUE(SUBSTITUTE(連結実質赤字比率に係る赤字・黒字の構成分析!H$34,"▲","-")),2)),NA())</f>
        <v>15.03</v>
      </c>
      <c r="H36" s="295" t="e">
        <f>IF(ROUND(VALUE(SUBSTITUTE(連結実質赤字比率に係る赤字・黒字の構成分析!I$34,"▲","-")),2)&lt;0,ABS(ROUND(VALUE(SUBSTITUTE(連結実質赤字比率に係る赤字・黒字の構成分析!I$34,"▲","-")),2)),NA())</f>
        <v>#N/A</v>
      </c>
      <c r="I36" s="295">
        <f>IF(ROUND(VALUE(SUBSTITUTE(連結実質赤字比率に係る赤字・黒字の構成分析!I$34,"▲","-")),2)&gt;=0,ABS(ROUND(VALUE(SUBSTITUTE(連結実質赤字比率に係る赤字・黒字の構成分析!I$34,"▲","-")),2)),NA())</f>
        <v>14.94</v>
      </c>
      <c r="J36" s="295" t="e">
        <f>IF(ROUND(VALUE(SUBSTITUTE(連結実質赤字比率に係る赤字・黒字の構成分析!J$34,"▲","-")),2)&lt;0,ABS(ROUND(VALUE(SUBSTITUTE(連結実質赤字比率に係る赤字・黒字の構成分析!J$34,"▲","-")),2)),NA())</f>
        <v>#N/A</v>
      </c>
      <c r="K36" s="295">
        <f>IF(ROUND(VALUE(SUBSTITUTE(連結実質赤字比率に係る赤字・黒字の構成分析!J$34,"▲","-")),2)&gt;=0,ABS(ROUND(VALUE(SUBSTITUTE(連結実質赤字比率に係る赤字・黒字の構成分析!J$34,"▲","-")),2)),NA())</f>
        <v>13.7</v>
      </c>
    </row>
    <row r="39" spans="1:16" x14ac:dyDescent="0.2">
      <c r="A39" s="293" t="s">
        <v>14</v>
      </c>
    </row>
    <row r="40" spans="1:16" x14ac:dyDescent="0.2">
      <c r="A40" s="296"/>
      <c r="B40" s="296" t="str">
        <f>'実質公債費比率（分子）の構造'!K$44</f>
        <v>R02</v>
      </c>
      <c r="C40" s="296"/>
      <c r="D40" s="296"/>
      <c r="E40" s="296" t="str">
        <f>'実質公債費比率（分子）の構造'!L$44</f>
        <v>R03</v>
      </c>
      <c r="F40" s="296"/>
      <c r="G40" s="296"/>
      <c r="H40" s="296" t="str">
        <f>'実質公債費比率（分子）の構造'!M$44</f>
        <v>R04</v>
      </c>
      <c r="I40" s="296"/>
      <c r="J40" s="296"/>
      <c r="K40" s="296" t="str">
        <f>'実質公債費比率（分子）の構造'!N$44</f>
        <v>R05</v>
      </c>
      <c r="L40" s="296"/>
      <c r="M40" s="296"/>
      <c r="N40" s="296" t="str">
        <f>'実質公債費比率（分子）の構造'!O$44</f>
        <v>R06</v>
      </c>
      <c r="O40" s="296"/>
      <c r="P40" s="296"/>
    </row>
    <row r="41" spans="1:16" x14ac:dyDescent="0.2">
      <c r="A41" s="296"/>
      <c r="B41" s="296" t="s">
        <v>115</v>
      </c>
      <c r="C41" s="296"/>
      <c r="D41" s="296" t="s">
        <v>117</v>
      </c>
      <c r="E41" s="296" t="s">
        <v>115</v>
      </c>
      <c r="F41" s="296"/>
      <c r="G41" s="296" t="s">
        <v>117</v>
      </c>
      <c r="H41" s="296" t="s">
        <v>115</v>
      </c>
      <c r="I41" s="296"/>
      <c r="J41" s="296" t="s">
        <v>117</v>
      </c>
      <c r="K41" s="296" t="s">
        <v>115</v>
      </c>
      <c r="L41" s="296"/>
      <c r="M41" s="296" t="s">
        <v>117</v>
      </c>
      <c r="N41" s="296" t="s">
        <v>115</v>
      </c>
      <c r="O41" s="296"/>
      <c r="P41" s="296" t="s">
        <v>117</v>
      </c>
    </row>
    <row r="42" spans="1:16" x14ac:dyDescent="0.2">
      <c r="A42" s="296" t="s">
        <v>118</v>
      </c>
      <c r="B42" s="296"/>
      <c r="C42" s="296"/>
      <c r="D42" s="296">
        <f>'実質公債費比率（分子）の構造'!K$52</f>
        <v>7264</v>
      </c>
      <c r="E42" s="296"/>
      <c r="F42" s="296"/>
      <c r="G42" s="296">
        <f>'実質公債費比率（分子）の構造'!L$52</f>
        <v>7382</v>
      </c>
      <c r="H42" s="296"/>
      <c r="I42" s="296"/>
      <c r="J42" s="296">
        <f>'実質公債費比率（分子）の構造'!M$52</f>
        <v>7756</v>
      </c>
      <c r="K42" s="296"/>
      <c r="L42" s="296"/>
      <c r="M42" s="296">
        <f>'実質公債費比率（分子）の構造'!N$52</f>
        <v>7428</v>
      </c>
      <c r="N42" s="296"/>
      <c r="O42" s="296"/>
      <c r="P42" s="296">
        <f>'実質公債費比率（分子）の構造'!O$52</f>
        <v>7361</v>
      </c>
    </row>
    <row r="43" spans="1:16" x14ac:dyDescent="0.2">
      <c r="A43" s="296" t="s">
        <v>43</v>
      </c>
      <c r="B43" s="296">
        <f>'実質公債費比率（分子）の構造'!K$51</f>
        <v>2</v>
      </c>
      <c r="C43" s="296"/>
      <c r="D43" s="296"/>
      <c r="E43" s="296">
        <f>'実質公債費比率（分子）の構造'!L$51</f>
        <v>1</v>
      </c>
      <c r="F43" s="296"/>
      <c r="G43" s="296"/>
      <c r="H43" s="296">
        <f>'実質公債費比率（分子）の構造'!M$51</f>
        <v>3</v>
      </c>
      <c r="I43" s="296"/>
      <c r="J43" s="296"/>
      <c r="K43" s="296">
        <f>'実質公債費比率（分子）の構造'!N$51</f>
        <v>3</v>
      </c>
      <c r="L43" s="296"/>
      <c r="M43" s="296"/>
      <c r="N43" s="296">
        <f>'実質公債費比率（分子）の構造'!O$51</f>
        <v>3</v>
      </c>
      <c r="O43" s="296"/>
      <c r="P43" s="296"/>
    </row>
    <row r="44" spans="1:16" x14ac:dyDescent="0.2">
      <c r="A44" s="296" t="s">
        <v>40</v>
      </c>
      <c r="B44" s="296">
        <f>'実質公債費比率（分子）の構造'!K$50</f>
        <v>67</v>
      </c>
      <c r="C44" s="296"/>
      <c r="D44" s="296"/>
      <c r="E44" s="296">
        <f>'実質公債費比率（分子）の構造'!L$50</f>
        <v>3</v>
      </c>
      <c r="F44" s="296"/>
      <c r="G44" s="296"/>
      <c r="H44" s="296">
        <f>'実質公債費比率（分子）の構造'!M$50</f>
        <v>1</v>
      </c>
      <c r="I44" s="296"/>
      <c r="J44" s="296"/>
      <c r="K44" s="296">
        <f>'実質公債費比率（分子）の構造'!N$50</f>
        <v>1</v>
      </c>
      <c r="L44" s="296"/>
      <c r="M44" s="296"/>
      <c r="N44" s="296">
        <f>'実質公債費比率（分子）の構造'!O$50</f>
        <v>2</v>
      </c>
      <c r="O44" s="296"/>
      <c r="P44" s="296"/>
    </row>
    <row r="45" spans="1:16" x14ac:dyDescent="0.2">
      <c r="A45" s="296" t="s">
        <v>0</v>
      </c>
      <c r="B45" s="296">
        <f>'実質公債費比率（分子）の構造'!K$49</f>
        <v>229</v>
      </c>
      <c r="C45" s="296"/>
      <c r="D45" s="296"/>
      <c r="E45" s="296">
        <f>'実質公債費比率（分子）の構造'!L$49</f>
        <v>236</v>
      </c>
      <c r="F45" s="296"/>
      <c r="G45" s="296"/>
      <c r="H45" s="296">
        <f>'実質公債費比率（分子）の構造'!M$49</f>
        <v>308</v>
      </c>
      <c r="I45" s="296"/>
      <c r="J45" s="296"/>
      <c r="K45" s="296">
        <f>'実質公債費比率（分子）の構造'!N$49</f>
        <v>313</v>
      </c>
      <c r="L45" s="296"/>
      <c r="M45" s="296"/>
      <c r="N45" s="296">
        <f>'実質公債費比率（分子）の構造'!O$49</f>
        <v>317</v>
      </c>
      <c r="O45" s="296"/>
      <c r="P45" s="296"/>
    </row>
    <row r="46" spans="1:16" x14ac:dyDescent="0.2">
      <c r="A46" s="296" t="s">
        <v>35</v>
      </c>
      <c r="B46" s="296">
        <f>'実質公債費比率（分子）の構造'!K$48</f>
        <v>2461</v>
      </c>
      <c r="C46" s="296"/>
      <c r="D46" s="296"/>
      <c r="E46" s="296">
        <f>'実質公債費比率（分子）の構造'!L$48</f>
        <v>2308</v>
      </c>
      <c r="F46" s="296"/>
      <c r="G46" s="296"/>
      <c r="H46" s="296">
        <f>'実質公債費比率（分子）の構造'!M$48</f>
        <v>2277</v>
      </c>
      <c r="I46" s="296"/>
      <c r="J46" s="296"/>
      <c r="K46" s="296">
        <f>'実質公債費比率（分子）の構造'!N$48</f>
        <v>2263</v>
      </c>
      <c r="L46" s="296"/>
      <c r="M46" s="296"/>
      <c r="N46" s="296">
        <f>'実質公債費比率（分子）の構造'!O$48</f>
        <v>2238</v>
      </c>
      <c r="O46" s="296"/>
      <c r="P46" s="296"/>
    </row>
    <row r="47" spans="1:16" x14ac:dyDescent="0.2">
      <c r="A47" s="296" t="s">
        <v>32</v>
      </c>
      <c r="B47" s="296" t="str">
        <f>'実質公債費比率（分子）の構造'!K$47</f>
        <v>-</v>
      </c>
      <c r="C47" s="296"/>
      <c r="D47" s="296"/>
      <c r="E47" s="296" t="str">
        <f>'実質公債費比率（分子）の構造'!L$47</f>
        <v>-</v>
      </c>
      <c r="F47" s="296"/>
      <c r="G47" s="296"/>
      <c r="H47" s="296" t="str">
        <f>'実質公債費比率（分子）の構造'!M$47</f>
        <v>-</v>
      </c>
      <c r="I47" s="296"/>
      <c r="J47" s="296"/>
      <c r="K47" s="296" t="str">
        <f>'実質公債費比率（分子）の構造'!N$47</f>
        <v>-</v>
      </c>
      <c r="L47" s="296"/>
      <c r="M47" s="296"/>
      <c r="N47" s="296" t="str">
        <f>'実質公債費比率（分子）の構造'!O$47</f>
        <v>-</v>
      </c>
      <c r="O47" s="296"/>
      <c r="P47" s="296"/>
    </row>
    <row r="48" spans="1:16" x14ac:dyDescent="0.2">
      <c r="A48" s="296" t="s">
        <v>30</v>
      </c>
      <c r="B48" s="296" t="str">
        <f>'実質公債費比率（分子）の構造'!K$46</f>
        <v>-</v>
      </c>
      <c r="C48" s="296"/>
      <c r="D48" s="296"/>
      <c r="E48" s="296" t="str">
        <f>'実質公債費比率（分子）の構造'!L$46</f>
        <v>-</v>
      </c>
      <c r="F48" s="296"/>
      <c r="G48" s="296"/>
      <c r="H48" s="296" t="str">
        <f>'実質公債費比率（分子）の構造'!M$46</f>
        <v>-</v>
      </c>
      <c r="I48" s="296"/>
      <c r="J48" s="296"/>
      <c r="K48" s="296" t="str">
        <f>'実質公債費比率（分子）の構造'!N$46</f>
        <v>-</v>
      </c>
      <c r="L48" s="296"/>
      <c r="M48" s="296"/>
      <c r="N48" s="296" t="str">
        <f>'実質公債費比率（分子）の構造'!O$46</f>
        <v>-</v>
      </c>
      <c r="O48" s="296"/>
      <c r="P48" s="296"/>
    </row>
    <row r="49" spans="1:16" x14ac:dyDescent="0.2">
      <c r="A49" s="296" t="s">
        <v>22</v>
      </c>
      <c r="B49" s="296">
        <f>'実質公債費比率（分子）の構造'!K$45</f>
        <v>6470</v>
      </c>
      <c r="C49" s="296"/>
      <c r="D49" s="296"/>
      <c r="E49" s="296">
        <f>'実質公債費比率（分子）の構造'!L$45</f>
        <v>6874</v>
      </c>
      <c r="F49" s="296"/>
      <c r="G49" s="296"/>
      <c r="H49" s="296">
        <f>'実質公債費比率（分子）の構造'!M$45</f>
        <v>7365</v>
      </c>
      <c r="I49" s="296"/>
      <c r="J49" s="296"/>
      <c r="K49" s="296">
        <f>'実質公債費比率（分子）の構造'!N$45</f>
        <v>7387</v>
      </c>
      <c r="L49" s="296"/>
      <c r="M49" s="296"/>
      <c r="N49" s="296">
        <f>'実質公債費比率（分子）の構造'!O$45</f>
        <v>7406</v>
      </c>
      <c r="O49" s="296"/>
      <c r="P49" s="296"/>
    </row>
    <row r="50" spans="1:16" x14ac:dyDescent="0.2">
      <c r="A50" s="296" t="s">
        <v>54</v>
      </c>
      <c r="B50" s="296" t="e">
        <f>NA()</f>
        <v>#N/A</v>
      </c>
      <c r="C50" s="296">
        <f>IF(ISNUMBER('実質公債費比率（分子）の構造'!K$53),'実質公債費比率（分子）の構造'!K$53,NA())</f>
        <v>1965</v>
      </c>
      <c r="D50" s="296" t="e">
        <f>NA()</f>
        <v>#N/A</v>
      </c>
      <c r="E50" s="296" t="e">
        <f>NA()</f>
        <v>#N/A</v>
      </c>
      <c r="F50" s="296">
        <f>IF(ISNUMBER('実質公債費比率（分子）の構造'!L$53),'実質公債費比率（分子）の構造'!L$53,NA())</f>
        <v>2040</v>
      </c>
      <c r="G50" s="296" t="e">
        <f>NA()</f>
        <v>#N/A</v>
      </c>
      <c r="H50" s="296" t="e">
        <f>NA()</f>
        <v>#N/A</v>
      </c>
      <c r="I50" s="296">
        <f>IF(ISNUMBER('実質公債費比率（分子）の構造'!M$53),'実質公債費比率（分子）の構造'!M$53,NA())</f>
        <v>2198</v>
      </c>
      <c r="J50" s="296" t="e">
        <f>NA()</f>
        <v>#N/A</v>
      </c>
      <c r="K50" s="296" t="e">
        <f>NA()</f>
        <v>#N/A</v>
      </c>
      <c r="L50" s="296">
        <f>IF(ISNUMBER('実質公債費比率（分子）の構造'!N$53),'実質公債費比率（分子）の構造'!N$53,NA())</f>
        <v>2539</v>
      </c>
      <c r="M50" s="296" t="e">
        <f>NA()</f>
        <v>#N/A</v>
      </c>
      <c r="N50" s="296" t="e">
        <f>NA()</f>
        <v>#N/A</v>
      </c>
      <c r="O50" s="296">
        <f>IF(ISNUMBER('実質公債費比率（分子）の構造'!O$53),'実質公債費比率（分子）の構造'!O$53,NA())</f>
        <v>2605</v>
      </c>
      <c r="P50" s="296" t="e">
        <f>NA()</f>
        <v>#N/A</v>
      </c>
    </row>
    <row r="53" spans="1:16" x14ac:dyDescent="0.2">
      <c r="A53" s="293" t="s">
        <v>63</v>
      </c>
    </row>
    <row r="54" spans="1:16" x14ac:dyDescent="0.2">
      <c r="A54" s="295"/>
      <c r="B54" s="295" t="str">
        <f>'将来負担比率（分子）の構造'!I$40</f>
        <v>R02</v>
      </c>
      <c r="C54" s="295"/>
      <c r="D54" s="295"/>
      <c r="E54" s="295" t="str">
        <f>'将来負担比率（分子）の構造'!J$40</f>
        <v>R03</v>
      </c>
      <c r="F54" s="295"/>
      <c r="G54" s="295"/>
      <c r="H54" s="295" t="str">
        <f>'将来負担比率（分子）の構造'!K$40</f>
        <v>R04</v>
      </c>
      <c r="I54" s="295"/>
      <c r="J54" s="295"/>
      <c r="K54" s="295" t="str">
        <f>'将来負担比率（分子）の構造'!L$40</f>
        <v>R05</v>
      </c>
      <c r="L54" s="295"/>
      <c r="M54" s="295"/>
      <c r="N54" s="295" t="str">
        <f>'将来負担比率（分子）の構造'!M$40</f>
        <v>R06</v>
      </c>
      <c r="O54" s="295"/>
      <c r="P54" s="295"/>
    </row>
    <row r="55" spans="1:16" x14ac:dyDescent="0.2">
      <c r="A55" s="295"/>
      <c r="B55" s="295" t="s">
        <v>120</v>
      </c>
      <c r="C55" s="295"/>
      <c r="D55" s="295" t="s">
        <v>123</v>
      </c>
      <c r="E55" s="295" t="s">
        <v>120</v>
      </c>
      <c r="F55" s="295"/>
      <c r="G55" s="295" t="s">
        <v>123</v>
      </c>
      <c r="H55" s="295" t="s">
        <v>120</v>
      </c>
      <c r="I55" s="295"/>
      <c r="J55" s="295" t="s">
        <v>123</v>
      </c>
      <c r="K55" s="295" t="s">
        <v>120</v>
      </c>
      <c r="L55" s="295"/>
      <c r="M55" s="295" t="s">
        <v>123</v>
      </c>
      <c r="N55" s="295" t="s">
        <v>120</v>
      </c>
      <c r="O55" s="295"/>
      <c r="P55" s="295" t="s">
        <v>123</v>
      </c>
    </row>
    <row r="56" spans="1:16" x14ac:dyDescent="0.2">
      <c r="A56" s="295" t="s">
        <v>45</v>
      </c>
      <c r="B56" s="295"/>
      <c r="C56" s="295"/>
      <c r="D56" s="295">
        <f>'将来負担比率（分子）の構造'!I$52</f>
        <v>76317</v>
      </c>
      <c r="E56" s="295"/>
      <c r="F56" s="295"/>
      <c r="G56" s="295">
        <f>'将来負担比率（分子）の構造'!J$52</f>
        <v>74934</v>
      </c>
      <c r="H56" s="295"/>
      <c r="I56" s="295"/>
      <c r="J56" s="295">
        <f>'将来負担比率（分子）の構造'!K$52</f>
        <v>74770</v>
      </c>
      <c r="K56" s="295"/>
      <c r="L56" s="295"/>
      <c r="M56" s="295">
        <f>'将来負担比率（分子）の構造'!L$52</f>
        <v>70906</v>
      </c>
      <c r="N56" s="295"/>
      <c r="O56" s="295"/>
      <c r="P56" s="295">
        <f>'将来負担比率（分子）の構造'!M$52</f>
        <v>66641</v>
      </c>
    </row>
    <row r="57" spans="1:16" x14ac:dyDescent="0.2">
      <c r="A57" s="295" t="s">
        <v>96</v>
      </c>
      <c r="B57" s="295"/>
      <c r="C57" s="295"/>
      <c r="D57" s="295">
        <f>'将来負担比率（分子）の構造'!I$51</f>
        <v>11360</v>
      </c>
      <c r="E57" s="295"/>
      <c r="F57" s="295"/>
      <c r="G57" s="295">
        <f>'将来負担比率（分子）の構造'!J$51</f>
        <v>10187</v>
      </c>
      <c r="H57" s="295"/>
      <c r="I57" s="295"/>
      <c r="J57" s="295">
        <f>'将来負担比率（分子）の構造'!K$51</f>
        <v>9601</v>
      </c>
      <c r="K57" s="295"/>
      <c r="L57" s="295"/>
      <c r="M57" s="295">
        <f>'将来負担比率（分子）の構造'!L$51</f>
        <v>9550</v>
      </c>
      <c r="N57" s="295"/>
      <c r="O57" s="295"/>
      <c r="P57" s="295">
        <f>'将来負担比率（分子）の構造'!M$51</f>
        <v>9490</v>
      </c>
    </row>
    <row r="58" spans="1:16" x14ac:dyDescent="0.2">
      <c r="A58" s="295" t="s">
        <v>94</v>
      </c>
      <c r="B58" s="295"/>
      <c r="C58" s="295"/>
      <c r="D58" s="295">
        <f>'将来負担比率（分子）の構造'!I$50</f>
        <v>14655</v>
      </c>
      <c r="E58" s="295"/>
      <c r="F58" s="295"/>
      <c r="G58" s="295">
        <f>'将来負担比率（分子）の構造'!J$50</f>
        <v>13872</v>
      </c>
      <c r="H58" s="295"/>
      <c r="I58" s="295"/>
      <c r="J58" s="295">
        <f>'将来負担比率（分子）の構造'!K$50</f>
        <v>13643</v>
      </c>
      <c r="K58" s="295"/>
      <c r="L58" s="295"/>
      <c r="M58" s="295">
        <f>'将来負担比率（分子）の構造'!L$50</f>
        <v>13148</v>
      </c>
      <c r="N58" s="295"/>
      <c r="O58" s="295"/>
      <c r="P58" s="295">
        <f>'将来負担比率（分子）の構造'!M$50</f>
        <v>10831</v>
      </c>
    </row>
    <row r="59" spans="1:16" x14ac:dyDescent="0.2">
      <c r="A59" s="295" t="s">
        <v>91</v>
      </c>
      <c r="B59" s="295" t="str">
        <f>'将来負担比率（分子）の構造'!I$49</f>
        <v>-</v>
      </c>
      <c r="C59" s="295"/>
      <c r="D59" s="295"/>
      <c r="E59" s="295" t="str">
        <f>'将来負担比率（分子）の構造'!J$49</f>
        <v>-</v>
      </c>
      <c r="F59" s="295"/>
      <c r="G59" s="295"/>
      <c r="H59" s="295" t="str">
        <f>'将来負担比率（分子）の構造'!K$49</f>
        <v>-</v>
      </c>
      <c r="I59" s="295"/>
      <c r="J59" s="295"/>
      <c r="K59" s="295" t="str">
        <f>'将来負担比率（分子）の構造'!L$49</f>
        <v>-</v>
      </c>
      <c r="L59" s="295"/>
      <c r="M59" s="295"/>
      <c r="N59" s="295" t="str">
        <f>'将来負担比率（分子）の構造'!M$49</f>
        <v>-</v>
      </c>
      <c r="O59" s="295"/>
      <c r="P59" s="295"/>
    </row>
    <row r="60" spans="1:16" x14ac:dyDescent="0.2">
      <c r="A60" s="295" t="s">
        <v>87</v>
      </c>
      <c r="B60" s="295" t="str">
        <f>'将来負担比率（分子）の構造'!I$48</f>
        <v>-</v>
      </c>
      <c r="C60" s="295"/>
      <c r="D60" s="295"/>
      <c r="E60" s="295" t="str">
        <f>'将来負担比率（分子）の構造'!J$48</f>
        <v>-</v>
      </c>
      <c r="F60" s="295"/>
      <c r="G60" s="295"/>
      <c r="H60" s="295" t="str">
        <f>'将来負担比率（分子）の構造'!K$48</f>
        <v>-</v>
      </c>
      <c r="I60" s="295"/>
      <c r="J60" s="295"/>
      <c r="K60" s="295" t="str">
        <f>'将来負担比率（分子）の構造'!L$48</f>
        <v>-</v>
      </c>
      <c r="L60" s="295"/>
      <c r="M60" s="295"/>
      <c r="N60" s="295" t="str">
        <f>'将来負担比率（分子）の構造'!M$48</f>
        <v>-</v>
      </c>
      <c r="O60" s="295"/>
      <c r="P60" s="295"/>
    </row>
    <row r="61" spans="1:16" x14ac:dyDescent="0.2">
      <c r="A61" s="295" t="s">
        <v>78</v>
      </c>
      <c r="B61" s="295">
        <f>'将来負担比率（分子）の構造'!I$46</f>
        <v>13</v>
      </c>
      <c r="C61" s="295"/>
      <c r="D61" s="295"/>
      <c r="E61" s="295">
        <f>'将来負担比率（分子）の構造'!J$46</f>
        <v>12</v>
      </c>
      <c r="F61" s="295"/>
      <c r="G61" s="295"/>
      <c r="H61" s="295">
        <f>'将来負担比率（分子）の構造'!K$46</f>
        <v>14</v>
      </c>
      <c r="I61" s="295"/>
      <c r="J61" s="295"/>
      <c r="K61" s="295">
        <f>'将来負担比率（分子）の構造'!L$46</f>
        <v>17</v>
      </c>
      <c r="L61" s="295"/>
      <c r="M61" s="295"/>
      <c r="N61" s="295">
        <f>'将来負担比率（分子）の構造'!M$46</f>
        <v>21</v>
      </c>
      <c r="O61" s="295"/>
      <c r="P61" s="295"/>
    </row>
    <row r="62" spans="1:16" x14ac:dyDescent="0.2">
      <c r="A62" s="295" t="s">
        <v>79</v>
      </c>
      <c r="B62" s="295">
        <f>'将来負担比率（分子）の構造'!I$45</f>
        <v>5911</v>
      </c>
      <c r="C62" s="295"/>
      <c r="D62" s="295"/>
      <c r="E62" s="295">
        <f>'将来負担比率（分子）の構造'!J$45</f>
        <v>5740</v>
      </c>
      <c r="F62" s="295"/>
      <c r="G62" s="295"/>
      <c r="H62" s="295">
        <f>'将来負担比率（分子）の構造'!K$45</f>
        <v>5893</v>
      </c>
      <c r="I62" s="295"/>
      <c r="J62" s="295"/>
      <c r="K62" s="295">
        <f>'将来負担比率（分子）の構造'!L$45</f>
        <v>5807</v>
      </c>
      <c r="L62" s="295"/>
      <c r="M62" s="295"/>
      <c r="N62" s="295">
        <f>'将来負担比率（分子）の構造'!M$45</f>
        <v>5633</v>
      </c>
      <c r="O62" s="295"/>
      <c r="P62" s="295"/>
    </row>
    <row r="63" spans="1:16" x14ac:dyDescent="0.2">
      <c r="A63" s="295" t="s">
        <v>77</v>
      </c>
      <c r="B63" s="295">
        <f>'将来負担比率（分子）の構造'!I$44</f>
        <v>1656</v>
      </c>
      <c r="C63" s="295"/>
      <c r="D63" s="295"/>
      <c r="E63" s="295">
        <f>'将来負担比率（分子）の構造'!J$44</f>
        <v>1916</v>
      </c>
      <c r="F63" s="295"/>
      <c r="G63" s="295"/>
      <c r="H63" s="295">
        <f>'将来負担比率（分子）の構造'!K$44</f>
        <v>1907</v>
      </c>
      <c r="I63" s="295"/>
      <c r="J63" s="295"/>
      <c r="K63" s="295">
        <f>'将来負担比率（分子）の構造'!L$44</f>
        <v>3022</v>
      </c>
      <c r="L63" s="295"/>
      <c r="M63" s="295"/>
      <c r="N63" s="295">
        <f>'将来負担比率（分子）の構造'!M$44</f>
        <v>3272</v>
      </c>
      <c r="O63" s="295"/>
      <c r="P63" s="295"/>
    </row>
    <row r="64" spans="1:16" x14ac:dyDescent="0.2">
      <c r="A64" s="295" t="s">
        <v>75</v>
      </c>
      <c r="B64" s="295">
        <f>'将来負担比率（分子）の構造'!I$43</f>
        <v>36160</v>
      </c>
      <c r="C64" s="295"/>
      <c r="D64" s="295"/>
      <c r="E64" s="295">
        <f>'将来負担比率（分子）の構造'!J$43</f>
        <v>35055</v>
      </c>
      <c r="F64" s="295"/>
      <c r="G64" s="295"/>
      <c r="H64" s="295">
        <f>'将来負担比率（分子）の構造'!K$43</f>
        <v>32196</v>
      </c>
      <c r="I64" s="295"/>
      <c r="J64" s="295"/>
      <c r="K64" s="295">
        <f>'将来負担比率（分子）の構造'!L$43</f>
        <v>30356</v>
      </c>
      <c r="L64" s="295"/>
      <c r="M64" s="295"/>
      <c r="N64" s="295">
        <f>'将来負担比率（分子）の構造'!M$43</f>
        <v>29662</v>
      </c>
      <c r="O64" s="295"/>
      <c r="P64" s="295"/>
    </row>
    <row r="65" spans="1:16" x14ac:dyDescent="0.2">
      <c r="A65" s="295" t="s">
        <v>73</v>
      </c>
      <c r="B65" s="295" t="str">
        <f>'将来負担比率（分子）の構造'!I$42</f>
        <v>-</v>
      </c>
      <c r="C65" s="295"/>
      <c r="D65" s="295"/>
      <c r="E65" s="295" t="str">
        <f>'将来負担比率（分子）の構造'!J$42</f>
        <v>-</v>
      </c>
      <c r="F65" s="295"/>
      <c r="G65" s="295"/>
      <c r="H65" s="295" t="str">
        <f>'将来負担比率（分子）の構造'!K$42</f>
        <v>-</v>
      </c>
      <c r="I65" s="295"/>
      <c r="J65" s="295"/>
      <c r="K65" s="295" t="str">
        <f>'将来負担比率（分子）の構造'!L$42</f>
        <v>-</v>
      </c>
      <c r="L65" s="295"/>
      <c r="M65" s="295"/>
      <c r="N65" s="295" t="str">
        <f>'将来負担比率（分子）の構造'!M$42</f>
        <v>-</v>
      </c>
      <c r="O65" s="295"/>
      <c r="P65" s="295"/>
    </row>
    <row r="66" spans="1:16" x14ac:dyDescent="0.2">
      <c r="A66" s="295" t="s">
        <v>58</v>
      </c>
      <c r="B66" s="295">
        <f>'将来負担比率（分子）の構造'!I$41</f>
        <v>73991</v>
      </c>
      <c r="C66" s="295"/>
      <c r="D66" s="295"/>
      <c r="E66" s="295">
        <f>'将来負担比率（分子）の構造'!J$41</f>
        <v>73886</v>
      </c>
      <c r="F66" s="295"/>
      <c r="G66" s="295"/>
      <c r="H66" s="295">
        <f>'将来負担比率（分子）の構造'!K$41</f>
        <v>77437</v>
      </c>
      <c r="I66" s="295"/>
      <c r="J66" s="295"/>
      <c r="K66" s="295">
        <f>'将来負担比率（分子）の構造'!L$41</f>
        <v>74563</v>
      </c>
      <c r="L66" s="295"/>
      <c r="M66" s="295"/>
      <c r="N66" s="295">
        <f>'将来負担比率（分子）の構造'!M$41</f>
        <v>73041</v>
      </c>
      <c r="O66" s="295"/>
      <c r="P66" s="295"/>
    </row>
    <row r="67" spans="1:16" x14ac:dyDescent="0.2">
      <c r="A67" s="295" t="s">
        <v>100</v>
      </c>
      <c r="B67" s="295" t="e">
        <f>NA()</f>
        <v>#N/A</v>
      </c>
      <c r="C67" s="295">
        <f>IF(ISNUMBER('将来負担比率（分子）の構造'!I$53),IF('将来負担比率（分子）の構造'!I$53&lt;0,0,'将来負担比率（分子）の構造'!I$53),NA())</f>
        <v>15398</v>
      </c>
      <c r="D67" s="295" t="e">
        <f>NA()</f>
        <v>#N/A</v>
      </c>
      <c r="E67" s="295" t="e">
        <f>NA()</f>
        <v>#N/A</v>
      </c>
      <c r="F67" s="295">
        <f>IF(ISNUMBER('将来負担比率（分子）の構造'!J$53),IF('将来負担比率（分子）の構造'!J$53&lt;0,0,'将来負担比率（分子）の構造'!J$53),NA())</f>
        <v>17616</v>
      </c>
      <c r="G67" s="295" t="e">
        <f>NA()</f>
        <v>#N/A</v>
      </c>
      <c r="H67" s="295" t="e">
        <f>NA()</f>
        <v>#N/A</v>
      </c>
      <c r="I67" s="295">
        <f>IF(ISNUMBER('将来負担比率（分子）の構造'!K$53),IF('将来負担比率（分子）の構造'!K$53&lt;0,0,'将来負担比率（分子）の構造'!K$53),NA())</f>
        <v>19432</v>
      </c>
      <c r="J67" s="295" t="e">
        <f>NA()</f>
        <v>#N/A</v>
      </c>
      <c r="K67" s="295" t="e">
        <f>NA()</f>
        <v>#N/A</v>
      </c>
      <c r="L67" s="295">
        <f>IF(ISNUMBER('将来負担比率（分子）の構造'!L$53),IF('将来負担比率（分子）の構造'!L$53&lt;0,0,'将来負担比率（分子）の構造'!L$53),NA())</f>
        <v>20163</v>
      </c>
      <c r="M67" s="295" t="e">
        <f>NA()</f>
        <v>#N/A</v>
      </c>
      <c r="N67" s="295" t="e">
        <f>NA()</f>
        <v>#N/A</v>
      </c>
      <c r="O67" s="295">
        <f>IF(ISNUMBER('将来負担比率（分子）の構造'!M$53),IF('将来負担比率（分子）の構造'!M$53&lt;0,0,'将来負担比率（分子）の構造'!M$53),NA())</f>
        <v>24668</v>
      </c>
      <c r="P67" s="295" t="e">
        <f>NA()</f>
        <v>#N/A</v>
      </c>
    </row>
    <row r="70" spans="1:16" x14ac:dyDescent="0.2">
      <c r="A70" s="298" t="s">
        <v>124</v>
      </c>
      <c r="B70" s="298"/>
      <c r="C70" s="298"/>
      <c r="D70" s="298"/>
      <c r="E70" s="298"/>
      <c r="F70" s="298"/>
    </row>
    <row r="71" spans="1:16" x14ac:dyDescent="0.2">
      <c r="A71" s="297"/>
      <c r="B71" s="297" t="str">
        <f>基金残高に係る経年分析!F54</f>
        <v>R04</v>
      </c>
      <c r="C71" s="297" t="str">
        <f>基金残高に係る経年分析!G54</f>
        <v>R05</v>
      </c>
      <c r="D71" s="297" t="str">
        <f>基金残高に係る経年分析!H54</f>
        <v>R06</v>
      </c>
    </row>
    <row r="72" spans="1:16" x14ac:dyDescent="0.2">
      <c r="A72" s="297" t="s">
        <v>125</v>
      </c>
      <c r="B72" s="299">
        <f>基金残高に係る経年分析!F55</f>
        <v>5898</v>
      </c>
      <c r="C72" s="299">
        <f>基金残高に係る経年分析!G55</f>
        <v>5112</v>
      </c>
      <c r="D72" s="299">
        <f>基金残高に係る経年分析!H55</f>
        <v>3606</v>
      </c>
    </row>
    <row r="73" spans="1:16" x14ac:dyDescent="0.2">
      <c r="A73" s="297" t="s">
        <v>126</v>
      </c>
      <c r="B73" s="299">
        <f>基金残高に係る経年分析!F56</f>
        <v>453</v>
      </c>
      <c r="C73" s="299">
        <f>基金残高に係る経年分析!G56</f>
        <v>620</v>
      </c>
      <c r="D73" s="299">
        <f>基金残高に係る経年分析!H56</f>
        <v>753</v>
      </c>
    </row>
    <row r="74" spans="1:16" x14ac:dyDescent="0.2">
      <c r="A74" s="297" t="s">
        <v>128</v>
      </c>
      <c r="B74" s="299">
        <f>基金残高に係る経年分析!F57</f>
        <v>8053</v>
      </c>
      <c r="C74" s="299">
        <f>基金残高に係る経年分析!G57</f>
        <v>8523</v>
      </c>
      <c r="D74" s="299">
        <f>基金残高に係る経年分析!H57</f>
        <v>8080</v>
      </c>
    </row>
  </sheetData>
  <sheetProtection algorithmName="SHA-512" hashValue="wDje67oh3oMrkgCieTGrIgI3JJIg8D5jCb2mM0cL+ylxbnQLX8qpzlqF6r1SWNA4Ja0S714eSbh8b8OfUpXx7g==" saltValue="I7z+j0BW0Vm9S6Xwn08/NA==" spinCount="100000" sheet="1" objects="1" scenarios="1"/>
  <phoneticPr fontId="5"/>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大竹　貴之</cp:lastModifiedBy>
  <dcterms:created xsi:type="dcterms:W3CDTF">2026-02-23T04:37:03Z</dcterms:created>
  <dcterms:modified xsi:type="dcterms:W3CDTF">2026-10-16T04:15:25Z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2026-03-12T00:37:49Z</vt:filetime>
  </property>
</Properties>
</file>