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50123A77-EB5B-450F-9D43-E51B7FAD9AFB}"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W38" i="10"/>
  <c r="BW39" i="10" s="1"/>
  <c r="BE38" i="10"/>
  <c r="AM38" i="10"/>
  <c r="U38" i="10"/>
  <c r="C38" i="10"/>
  <c r="CO37" i="10"/>
  <c r="BW37" i="10"/>
  <c r="BE37" i="10"/>
  <c r="AM37" i="10"/>
  <c r="U37" i="10"/>
  <c r="C37" i="10"/>
  <c r="CO36" i="10"/>
  <c r="BW36" i="10"/>
  <c r="BE36" i="10"/>
  <c r="AM36" i="10"/>
  <c r="C36" i="10"/>
  <c r="CO35" i="10"/>
  <c r="BW35" i="10"/>
  <c r="BE35" i="10"/>
  <c r="BW34" i="10"/>
  <c r="BE34" i="10"/>
  <c r="C34" i="10"/>
  <c r="BW40" i="10" l="1"/>
  <c r="BW41" i="10" s="1"/>
  <c r="BW42" i="10" s="1"/>
  <c r="CO34" i="10"/>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<sst xmlns="http://schemas.openxmlformats.org/spreadsheetml/2006/main" count="1130" uniqueCount="569">
  <si>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</si>
  <si>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</si>
  <si>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</si>
  <si>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</si>
  <si>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</si>
  <si>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</si>
  <si>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</si>
  <si>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</si>
  <si>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</si>
  <si>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</si>
  <si>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</si>
  <si>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</si>
  <si>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</si>
  <si>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</si>
  <si>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</si>
  <si>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</si>
  <si>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</si>
  <si>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</si>
  <si>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</si>
  <si>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</si>
  <si>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</si>
  <si>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</si>
  <si>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</si>
  <si>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</si>
  <si>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</si>
  <si>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</si>
  <si>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</si>
  <si>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</si>
  <si>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</si>
  <si>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</si>
  <si>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</si>
  <si>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</si>
  <si>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</si>
  <si>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</si>
  <si>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</si>
  <si>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</si>
  <si>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</si>
  <si>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</si>
  <si>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</si>
  <si>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</si>
  <si>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</si>
  <si>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</si>
  <si>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</si>
  <si>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</si>
  <si>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</si>
  <si>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</si>
  <si>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</si>
  <si>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</si>
  <si>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</si>
  <si>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</si>
  <si>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</si>
  <si>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</si>
  <si>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</si>
  <si>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</si>
  <si>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</si>
  <si>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</si>
  <si>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</si>
  <si>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</si>
  <si>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</si>
  <si>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</si>
  <si>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</si>
  <si>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</si>
  <si>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</si>
  <si>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</si>
  <si>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</si>
  <si>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</si>
  <si>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</si>
  <si>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</si>
  <si>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</si>
  <si>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</si>
  <si>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</si>
  <si>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</si>
  <si>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</si>
  <si>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</si>
  <si>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</si>
  <si>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</si>
  <si>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</si>
  <si>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</si>
  <si>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</si>
  <si>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</si>
  <si>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</si>
  <si>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</si>
  <si>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</si>
  <si>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</si>
  <si>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</si>
  <si>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</si>
  <si>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</si>
  <si>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</si>
  <si>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</si>
  <si>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</si>
  <si>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</si>
  <si>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</si>
  <si>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</si>
  <si>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</si>
  <si>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富谷市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</si>
  <si>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</si>
  <si>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</si>
  <si>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</si>
  <si>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</si>
  <si>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</si>
  <si>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</si>
  <si>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</si>
  <si>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</si>
  <si>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</si>
  <si>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</si>
  <si>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</si>
  <si>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</si>
  <si>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</si>
  <si>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</si>
  <si>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</si>
  <si>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</si>
  <si>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</si>
  <si>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</si>
  <si>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</si>
  <si>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</si>
  <si>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</si>
  <si>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</si>
  <si>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</si>
  <si>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</si>
  <si>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</si>
  <si>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</si>
  <si>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</si>
  <si>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</si>
  <si>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</si>
  <si>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</si>
  <si>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</si>
  <si>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</si>
  <si>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</si>
  <si>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</si>
  <si>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</si>
  <si>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</si>
  <si>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</si>
  <si>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</si>
  <si>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</si>
  <si>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</si>
  <si>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</si>
  <si>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</si>
  <si>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</si>
  <si>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</si>
  <si>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</si>
  <si>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</si>
  <si>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</si>
  <si>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</si>
  <si>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</si>
  <si>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</si>
  <si>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</si>
  <si>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</si>
  <si>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</si>
  <si>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</si>
  <si>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</si>
  <si>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</si>
  <si>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</si>
  <si>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</si>
  <si>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</si>
  <si>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</si>
  <si>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</si>
  <si>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</si>
  <si>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</si>
  <si>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</si>
  <si>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</si>
  <si>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</si>
  <si>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</si>
  <si>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</si>
  <si>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</si>
  <si>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</si>
  <si>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</si>
  <si>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</si>
  <si>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</si>
  <si>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</si>
  <si>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</si>
  <si>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</si>
  <si>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</si>
  <si>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</si>
  <si>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</si>
  <si>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</si>
  <si>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</si>
  <si>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</si>
  <si>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</si>
  <si>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</si>
  <si>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</si>
  <si>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</si>
  <si>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</si>
  <si>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</si>
  <si>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</si>
  <si>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</si>
  <si>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</si>
  <si>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</si>
  <si>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</si>
  <si>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</si>
  <si>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</si>
  <si>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</si>
  <si>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</si>
  <si>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</si>
  <si>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</si>
  <si>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</si>
  <si>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</si>
  <si>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</si>
  <si>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</si>
  <si>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</si>
  <si>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</si>
  <si>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</si>
  <si>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</si>
  <si>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宮城県富谷市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</si>
  <si>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</si>
  <si>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</si>
  <si>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</si>
  <si>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</si>
  <si>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</si>
  <si>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</si>
  <si>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</si>
  <si>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</si>
  <si>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</si>
  <si>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</si>
  <si>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</si>
  <si>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</si>
  <si>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</si>
  <si>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</si>
  <si>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</si>
  <si>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</si>
  <si>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</si>
  <si>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</si>
  <si>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</si>
  <si>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</si>
  <si>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</si>
  <si>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</si>
  <si>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</si>
  <si>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</si>
  <si>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</si>
  <si>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</si>
  <si>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</si>
  <si>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</si>
  <si>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</si>
  <si>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</si>
  <si>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</si>
  <si>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</si>
  <si>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</si>
  <si>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</si>
  <si>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</si>
  <si>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</si>
  <si>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</si>
  <si>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</si>
  <si>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</si>
  <si>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</si>
  <si>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</si>
  <si>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</si>
  <si>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</si>
  <si>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</si>
  <si>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</si>
  <si>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</si>
  <si>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</si>
  <si>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</si>
  <si>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</si>
  <si>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</si>
  <si>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</si>
  <si>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</si>
  <si>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</si>
  <si>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</si>
  <si>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</si>
  <si>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</si>
  <si>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</si>
  <si>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</si>
  <si>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</si>
  <si>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</si>
  <si>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</si>
  <si>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</si>
  <si>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</si>
  <si>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</si>
  <si>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</si>
  <si>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</si>
  <si>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</si>
  <si>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</si>
  <si>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</si>
  <si>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</si>
  <si>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</si>
  <si>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</si>
  <si>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</si>
  <si>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</si>
  <si>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</si>
  <si>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</si>
  <si>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</si>
  <si>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</si>
  <si>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</si>
  <si>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</si>
  <si>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</si>
  <si>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</si>
  <si>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</si>
  <si>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</si>
  <si>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</si>
  <si>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</si>
  <si>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</si>
  <si>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</si>
  <si>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</si>
  <si>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</si>
  <si>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</si>
  <si>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</si>
  <si>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</si>
  <si>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</si>
  <si>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</si>
  <si>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</si>
  <si>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</si>
  <si>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</si>
  <si>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</si>
  <si>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</si>
  <si>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</si>
  <si>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</si>
  <si>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</si>
  <si>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</si>
  <si>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</si>
  <si>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</si>
  <si>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</si>
  <si>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</si>
  <si>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</si>
  <si>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</si>
  <si>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</si>
  <si>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</si>
  <si>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</si>
  <si>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</si>
  <si>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</si>
  <si>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</si>
  <si>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</si>
  <si>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</si>
  <si>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</si>
  <si>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</si>
  <si>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</si>
  <si>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</si>
  <si>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</si>
  <si>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</si>
  <si>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</si>
  <si>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</si>
  <si>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</si>
  <si>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</si>
  <si>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</si>
  <si>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</si>
  <si>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</si>
  <si>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</si>
  <si>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</si>
  <si>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</si>
  <si>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</si>
  <si>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</si>
  <si>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</si>
  <si>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</si>
  <si>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</si>
  <si>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</si>
  <si>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</si>
  <si>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</si>
  <si>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</si>
  <si>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</si>
  <si>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</si>
  <si>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</si>
  <si>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</si>
  <si>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</si>
  <si>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</si>
  <si>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宮城県富谷市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</si>
  <si>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</si>
  <si>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</si>
  <si>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</si>
  <si>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</si>
  <si>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</si>
  <si>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</si>
  <si>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</si>
  <si>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</si>
  <si>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</si>
  <si>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</si>
  <si>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</si>
  <si>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</si>
  <si>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</si>
  <si>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</si>
  <si>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</si>
  <si>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</si>
  <si>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</si>
  <si>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</si>
  <si>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</si>
  <si>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</si>
  <si>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富谷市市営墓地特別会計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</si>
  <si>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</si>
  <si>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</si>
  <si>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</si>
  <si>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</si>
  <si>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</si>
  <si>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</si>
  <si>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</si>
  <si>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</si>
  <si>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</si>
  <si>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</si>
  <si>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</si>
  <si>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</si>
  <si>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</si>
  <si>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富谷市国民健康保険特別会計</t>
    <phoneticPr fontId="5"/>
  </si>
  <si>
    <t>富谷市介護保険特別会計</t>
    <phoneticPr fontId="5"/>
  </si>
  <si>
    <t>富谷市後期高齢者医療特別会計</t>
    <phoneticPr fontId="5"/>
  </si>
  <si>
    <t>富谷市下水道事業会計</t>
    <phoneticPr fontId="5"/>
  </si>
  <si>
    <t>法適用企業</t>
    <phoneticPr fontId="5"/>
  </si>
  <si>
    <t>富谷市水道事業会計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</si>
  <si>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</si>
  <si>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</si>
  <si>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</si>
  <si>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</si>
  <si>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</si>
  <si>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</si>
  <si>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</si>
  <si>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</si>
  <si>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</si>
  <si>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</si>
  <si>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</si>
  <si>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</si>
  <si>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</si>
  <si>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</si>
  <si>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</si>
  <si>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</si>
  <si>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</si>
  <si>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</si>
  <si>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</si>
  <si>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</si>
  <si>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</si>
  <si>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</si>
  <si>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</si>
  <si>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</si>
  <si>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</si>
  <si>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</si>
  <si>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</si>
  <si>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</si>
  <si>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</si>
  <si>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</si>
  <si>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</si>
  <si>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</si>
  <si>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</si>
  <si>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</si>
  <si>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</si>
  <si>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</si>
  <si>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</si>
  <si>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</si>
  <si>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</si>
  <si>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</si>
  <si>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</si>
  <si>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</si>
  <si>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</si>
  <si>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</si>
  <si>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</si>
  <si>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</si>
  <si>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</si>
  <si>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</si>
  <si>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</si>
  <si>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</si>
  <si>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</si>
  <si>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</si>
  <si>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</si>
  <si>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</si>
  <si>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</si>
  <si>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</si>
  <si>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</si>
  <si>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</si>
  <si>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</si>
  <si>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</si>
  <si>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</si>
  <si>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</si>
  <si>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</si>
  <si>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</si>
  <si>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</si>
  <si>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</si>
  <si>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</si>
  <si>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</si>
  <si>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</si>
  <si>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</si>
  <si>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</si>
  <si>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</si>
  <si>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</si>
  <si>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</si>
  <si>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</si>
  <si>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</si>
  <si>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</si>
  <si>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</si>
  <si>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</si>
  <si>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</si>
  <si>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</si>
  <si>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</si>
  <si>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</si>
  <si>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</si>
  <si>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</si>
  <si>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</si>
  <si>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</si>
  <si>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</si>
  <si>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</si>
  <si>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</si>
  <si>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</si>
  <si>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</si>
  <si>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</si>
  <si>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</si>
  <si>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</si>
  <si>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</si>
  <si>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</si>
  <si>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</si>
  <si>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</si>
  <si>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</si>
  <si>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</si>
  <si>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</si>
  <si>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</si>
  <si>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</si>
  <si>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</si>
  <si>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</si>
  <si>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</si>
  <si>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</si>
  <si>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</si>
  <si>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</si>
  <si>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</si>
  <si>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</si>
  <si>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</si>
  <si>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</si>
  <si>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</si>
  <si>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</si>
  <si>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</si>
  <si>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</si>
  <si>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</si>
  <si>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</si>
  <si>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</si>
  <si>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</si>
  <si>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</si>
  <si>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</si>
  <si>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</si>
  <si>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</si>
  <si>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</si>
  <si>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</si>
  <si>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</si>
  <si>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</si>
  <si>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</si>
  <si>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</si>
  <si>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</si>
  <si>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</si>
  <si>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</si>
  <si>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6.76</t>
  </si>
  <si>
    <t>富谷市水道事業会計</t>
  </si>
  <si>
    <t>一般会計</t>
  </si>
  <si>
    <t>富谷市下水道事業会計</t>
  </si>
  <si>
    <t>富谷市介護保険特別会計</t>
  </si>
  <si>
    <t>富谷市国民健康保険特別会計</t>
  </si>
  <si>
    <t>富谷市後期高齢者医療特別会計</t>
  </si>
  <si>
    <t>富谷市市営墓地特別会計</t>
  </si>
  <si>
    <t>その他会計（赤字）</t>
  </si>
  <si>
    <t>その他会計（黒字）</t>
  </si>
  <si>
    <t>R02</t>
    <phoneticPr fontId="5"/>
  </si>
  <si>
    <t>R03</t>
    <phoneticPr fontId="5"/>
  </si>
  <si>
    <t>R04</t>
    <phoneticPr fontId="5"/>
  </si>
  <si>
    <t>R05</t>
    <phoneticPr fontId="5"/>
  </si>
  <si>
    <t>R06</t>
    <phoneticPr fontId="5"/>
  </si>
  <si>
    <t>-</t>
    <phoneticPr fontId="2"/>
  </si>
  <si>
    <t>黒川行政事務組合</t>
    <rPh sb="0" eb="2">
      <t>クロカワ</t>
    </rPh>
    <rPh sb="2" eb="4">
      <t>ギョウセイ</t>
    </rPh>
    <rPh sb="4" eb="8">
      <t>ジムクミアイ</t>
    </rPh>
    <phoneticPr fontId="2"/>
  </si>
  <si>
    <t>黒川行政事務組合：病院事業会計</t>
    <rPh sb="0" eb="2">
      <t>クロカワ</t>
    </rPh>
    <rPh sb="2" eb="4">
      <t>ギョウセイ</t>
    </rPh>
    <rPh sb="4" eb="8">
      <t>ジムクミアイ</t>
    </rPh>
    <rPh sb="9" eb="11">
      <t>ビョウイン</t>
    </rPh>
    <rPh sb="11" eb="15">
      <t>ジギョウカイケイ</t>
    </rPh>
    <phoneticPr fontId="2"/>
  </si>
  <si>
    <t>黒川行政事務組合：介護事業会計</t>
    <rPh sb="0" eb="2">
      <t>クロカワ</t>
    </rPh>
    <rPh sb="2" eb="4">
      <t>ギョウセイ</t>
    </rPh>
    <rPh sb="4" eb="8">
      <t>ジムクミアイ</t>
    </rPh>
    <rPh sb="9" eb="11">
      <t>カイゴ</t>
    </rPh>
    <rPh sb="11" eb="15">
      <t>ジギョウカイケイ</t>
    </rPh>
    <phoneticPr fontId="2"/>
  </si>
  <si>
    <t>宮城県市町村職員退職手当組合</t>
    <rPh sb="0" eb="3">
      <t>ミヤギケン</t>
    </rPh>
    <rPh sb="3" eb="6">
      <t>シチョウソン</t>
    </rPh>
    <rPh sb="6" eb="8">
      <t>ショクイン</t>
    </rPh>
    <rPh sb="8" eb="10">
      <t>タイショク</t>
    </rPh>
    <rPh sb="10" eb="14">
      <t>テアテクミアイ</t>
    </rPh>
    <phoneticPr fontId="2"/>
  </si>
  <si>
    <t>宮城県市町村自治振興センター</t>
    <rPh sb="0" eb="3">
      <t>ミヤギケン</t>
    </rPh>
    <rPh sb="3" eb="6">
      <t>シチョウソン</t>
    </rPh>
    <rPh sb="6" eb="8">
      <t>ジチ</t>
    </rPh>
    <rPh sb="8" eb="10">
      <t>シンコウ</t>
    </rPh>
    <phoneticPr fontId="2"/>
  </si>
  <si>
    <t>吉田川流域溜池大和町外3市3ヶ町村組合</t>
    <rPh sb="0" eb="2">
      <t>ヨシダ</t>
    </rPh>
    <rPh sb="2" eb="3">
      <t>カワ</t>
    </rPh>
    <rPh sb="3" eb="5">
      <t>リュウイキ</t>
    </rPh>
    <rPh sb="5" eb="7">
      <t>タメイケ</t>
    </rPh>
    <rPh sb="7" eb="10">
      <t>タイワチョウ</t>
    </rPh>
    <rPh sb="10" eb="11">
      <t>ホカ</t>
    </rPh>
    <rPh sb="12" eb="13">
      <t>シ</t>
    </rPh>
    <rPh sb="15" eb="16">
      <t>チョウ</t>
    </rPh>
    <rPh sb="16" eb="17">
      <t>ムラ</t>
    </rPh>
    <rPh sb="17" eb="19">
      <t>クミアイ</t>
    </rPh>
    <phoneticPr fontId="2"/>
  </si>
  <si>
    <t>宮城県後期高齢者医療広域連合</t>
    <rPh sb="0" eb="3">
      <t>ミヤギケン</t>
    </rPh>
    <rPh sb="3" eb="8">
      <t>コウキコウレイシャ</t>
    </rPh>
    <rPh sb="8" eb="10">
      <t>イリョウ</t>
    </rPh>
    <rPh sb="10" eb="12">
      <t>コウイキ</t>
    </rPh>
    <rPh sb="12" eb="14">
      <t>レンゴウ</t>
    </rPh>
    <phoneticPr fontId="2"/>
  </si>
  <si>
    <t>宮城県後期高齢者医療事業会計</t>
    <rPh sb="0" eb="3">
      <t>ミヤギケン</t>
    </rPh>
    <rPh sb="3" eb="8">
      <t>コウキコウレイシャ</t>
    </rPh>
    <rPh sb="8" eb="10">
      <t>イリョウ</t>
    </rPh>
    <rPh sb="10" eb="12">
      <t>ジギョウ</t>
    </rPh>
    <rPh sb="12" eb="14">
      <t>カイケイ</t>
    </rPh>
    <phoneticPr fontId="2"/>
  </si>
  <si>
    <t>ユーマイタウン施設整備基金</t>
    <rPh sb="7" eb="9">
      <t>シセツ</t>
    </rPh>
    <rPh sb="9" eb="11">
      <t>セイビ</t>
    </rPh>
    <rPh sb="11" eb="13">
      <t>キキン</t>
    </rPh>
    <phoneticPr fontId="5"/>
  </si>
  <si>
    <t>庁舎整備基金</t>
    <rPh sb="0" eb="2">
      <t>チョウシャ</t>
    </rPh>
    <rPh sb="2" eb="4">
      <t>セイビ</t>
    </rPh>
    <rPh sb="4" eb="6">
      <t>キキン</t>
    </rPh>
    <phoneticPr fontId="5"/>
  </si>
  <si>
    <t>ふるさと富谷創造基金</t>
    <rPh sb="4" eb="6">
      <t>トミヤ</t>
    </rPh>
    <rPh sb="6" eb="8">
      <t>ソウゾウ</t>
    </rPh>
    <rPh sb="8" eb="10">
      <t>キキン</t>
    </rPh>
    <phoneticPr fontId="5"/>
  </si>
  <si>
    <t>長寿社会福祉基金</t>
    <rPh sb="0" eb="2">
      <t>チョウジュ</t>
    </rPh>
    <rPh sb="2" eb="4">
      <t>シャカイ</t>
    </rPh>
    <rPh sb="4" eb="6">
      <t>フクシ</t>
    </rPh>
    <rPh sb="6" eb="8">
      <t>キキン</t>
    </rPh>
    <phoneticPr fontId="5"/>
  </si>
  <si>
    <t>市営墓地等管理運営基金</t>
    <rPh sb="0" eb="2">
      <t>シエイ</t>
    </rPh>
    <rPh sb="2" eb="4">
      <t>ボチ</t>
    </rPh>
    <rPh sb="4" eb="5">
      <t>トウ</t>
    </rPh>
    <rPh sb="5" eb="7">
      <t>カンリ</t>
    </rPh>
    <rPh sb="7" eb="11">
      <t>ウンエイキキン</t>
    </rPh>
    <phoneticPr fontId="38"/>
  </si>
  <si>
    <t>宮城県市町村非常勤消防団員補償報償組合</t>
    <rPh sb="0" eb="3">
      <t>ミヤギケン</t>
    </rPh>
    <rPh sb="3" eb="6">
      <t>シチョウソン</t>
    </rPh>
    <rPh sb="6" eb="9">
      <t>ヒジョウキン</t>
    </rPh>
    <rPh sb="9" eb="11">
      <t>ショウボウ</t>
    </rPh>
    <rPh sb="11" eb="13">
      <t>ダンイン</t>
    </rPh>
    <rPh sb="13" eb="17">
      <t>ホショウホウショウ</t>
    </rPh>
    <rPh sb="17" eb="19">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</si>
  <si>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</si>
  <si>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</si>
  <si>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将来負担額を充当可能財源が上回る状況が続いており、将来負担比率は算定されていない。今後も将来にわたって安定的な行政運営が行われるよう、健全な財政運営に努めていく。
　なお、有形固定資産減価償却率については年々上昇しており、今後さらに既存の資産の老朽化が見込まれるため、公共施設等総合管理計画に基づき、計画的かつ効果的な改修や修繕に取り組んでいく。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</si>
  <si>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</si>
  <si>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</si>
  <si>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</si>
  <si>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</si>
  <si>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</si>
  <si>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</si>
  <si>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これまで将来負担比率は算定されず、実質公債費比率についてはマイナスの数値が続いている。
　なお、直近3か年平均となる実質公債費比率については、前年度と比較して0.4増加した。これは、3か年平均値対象外となる令和3年度と令和6年度の単年度数値を比較すると、分子では元金の据置期間終了に伴う元利償還金の額の増加が主な要因となり、金額が大きく（絶対値では小さく）なった。（対令和3年度比 +99,748千円、＋44.1%）一方、分母においても、標準税収入額等及び普通交付税額が増加したため、金額は大きくなった。（対令和3年度比 +483,141千円、+5.1%）その結果、分母よりも分子の方が増加率が大きいため、単年度数値では約1.1増加し、それに伴い、3カ年平均値も0.3増加した。</t>
    <rPh sb="77" eb="79">
      <t>ヒカク</t>
    </rPh>
    <rPh sb="84" eb="86">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</si>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</sst>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2EC8EC-0C9A-4D45-97A8-EAA83677F6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CFFD-4243-965D-C281BB3657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19014</c:v>
                </c:pt>
                <c:pt idx="1">
                  <c:v>36490</c:v>
                </c:pt>
                <c:pt idx="2">
                  <c:v>22538</c:v>
                </c:pt>
                <c:pt idx="3">
                  <c:v>50459</c:v>
                </c:pt>
                <c:pt idx="4">
                  <c:v>65789</c:v>
                </c:pt>
              </c:numCache>
            </c:numRef>
          </c:val>
          <c:smooth val="0"/>
          <c:extLst>
            <c:ext xmlns:c16="http://schemas.microsoft.com/office/drawing/2014/chart" uri="{C3380CC4-5D6E-409C-BE32-E72D297353CC}">
              <c16:uniqueId val="{00000001-CFFD-4243-965D-C281BB3657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10.029999999999999</c:v>
                </c:pt>
                <c:pt idx="1">
                  <c:v>10.17</c:v>
                </c:pt>
                <c:pt idx="2">
                  <c:v>15.16</c:v>
                </c:pt>
                <c:pt idx="3">
                  <c:v>11.6</c:v>
                </c:pt>
                <c:pt idx="4">
                  <c:v>10.71</c:v>
                </c:pt>
              </c:numCache>
            </c:numRef>
          </c:val>
          <c:extLst>
            <c:ext xmlns:c16="http://schemas.microsoft.com/office/drawing/2014/chart" uri="{C3380CC4-5D6E-409C-BE32-E72D297353CC}">
              <c16:uniqueId val="{00000000-D74B-4DA8-8CE9-FD270A0F012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47.89</c:v>
                </c:pt>
                <c:pt idx="1">
                  <c:v>47.94</c:v>
                </c:pt>
                <c:pt idx="2">
                  <c:v>49.65</c:v>
                </c:pt>
                <c:pt idx="3">
                  <c:v>45.66</c:v>
                </c:pt>
                <c:pt idx="4">
                  <c:v>45.25</c:v>
                </c:pt>
              </c:numCache>
            </c:numRef>
          </c:val>
          <c:extLst>
            <c:ext xmlns:c16="http://schemas.microsoft.com/office/drawing/2014/chart" uri="{C3380CC4-5D6E-409C-BE32-E72D297353CC}">
              <c16:uniqueId val="{00000001-D74B-4DA8-8CE9-FD270A0F012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3.13</c:v>
                </c:pt>
                <c:pt idx="1">
                  <c:v>3.99</c:v>
                </c:pt>
                <c:pt idx="2">
                  <c:v>5.67</c:v>
                </c:pt>
                <c:pt idx="3">
                  <c:v>-6.76</c:v>
                </c:pt>
                <c:pt idx="4">
                  <c:v>1.43</c:v>
                </c:pt>
              </c:numCache>
            </c:numRef>
          </c:val>
          <c:smooth val="0"/>
          <c:extLst>
            <c:ext xmlns:c16="http://schemas.microsoft.com/office/drawing/2014/chart" uri="{C3380CC4-5D6E-409C-BE32-E72D297353CC}">
              <c16:uniqueId val="{00000002-D74B-4DA8-8CE9-FD270A0F012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214-4FCF-B807-4752A060567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214-4FCF-B807-4752A060567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214-4FCF-B807-4752A060567E}"/>
            </c:ext>
          </c:extLst>
        </c:ser>
        <c:ser>
          <c:idx val="3"/>
          <c:order val="3"/>
          <c:tx>
            <c:strRef>
              <c:f>データシート!$A$30</c:f>
              <c:strCache>
                <c:ptCount val="1"/>
                <c:pt idx="0">
                  <c:v>富谷市市営墓地特別会計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9214-4FCF-B807-4752A060567E}"/>
            </c:ext>
          </c:extLst>
        </c:ser>
        <c:ser>
          <c:idx val="4"/>
          <c:order val="4"/>
          <c:tx>
            <c:strRef>
              <c:f>データシート!$A$31</c:f>
              <c:strCache>
                <c:ptCount val="1"/>
                <c:pt idx="0">
                  <c:v>富谷市後期高齢者医療特別会計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0.08</c:v>
                </c:pt>
                <c:pt idx="4">
                  <c:v>#N/A</c:v>
                </c:pt>
                <c:pt idx="5">
                  <c:v>0.1</c:v>
                </c:pt>
                <c:pt idx="6">
                  <c:v>#N/A</c:v>
                </c:pt>
                <c:pt idx="7">
                  <c:v>0.11</c:v>
                </c:pt>
                <c:pt idx="8">
                  <c:v>#N/A</c:v>
                </c:pt>
                <c:pt idx="9">
                  <c:v>0.13</c:v>
                </c:pt>
              </c:numCache>
            </c:numRef>
          </c:val>
          <c:extLst>
            <c:ext xmlns:c16="http://schemas.microsoft.com/office/drawing/2014/chart" uri="{C3380CC4-5D6E-409C-BE32-E72D297353CC}">
              <c16:uniqueId val="{00000004-9214-4FCF-B807-4752A060567E}"/>
            </c:ext>
          </c:extLst>
        </c:ser>
        <c:ser>
          <c:idx val="5"/>
          <c:order val="5"/>
          <c:tx>
            <c:strRef>
              <c:f>データシート!$A$32</c:f>
              <c:strCache>
                <c:ptCount val="1"/>
                <c:pt idx="0">
                  <c:v>富谷市国民健康保険特別会計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0.27</c:v>
                </c:pt>
                <c:pt idx="2">
                  <c:v>#N/A</c:v>
                </c:pt>
                <c:pt idx="3">
                  <c:v>0.56000000000000005</c:v>
                </c:pt>
                <c:pt idx="4">
                  <c:v>#N/A</c:v>
                </c:pt>
                <c:pt idx="5">
                  <c:v>0.36</c:v>
                </c:pt>
                <c:pt idx="6">
                  <c:v>#N/A</c:v>
                </c:pt>
                <c:pt idx="7">
                  <c:v>0.3</c:v>
                </c:pt>
                <c:pt idx="8">
                  <c:v>#N/A</c:v>
                </c:pt>
                <c:pt idx="9">
                  <c:v>0.24</c:v>
                </c:pt>
              </c:numCache>
            </c:numRef>
          </c:val>
          <c:extLst>
            <c:ext xmlns:c16="http://schemas.microsoft.com/office/drawing/2014/chart" uri="{C3380CC4-5D6E-409C-BE32-E72D297353CC}">
              <c16:uniqueId val="{00000005-9214-4FCF-B807-4752A060567E}"/>
            </c:ext>
          </c:extLst>
        </c:ser>
        <c:ser>
          <c:idx val="6"/>
          <c:order val="6"/>
          <c:tx>
            <c:strRef>
              <c:f>データシート!$A$33</c:f>
              <c:strCache>
                <c:ptCount val="1"/>
                <c:pt idx="0">
                  <c:v>富谷市介護保険特別会計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1.57</c:v>
                </c:pt>
                <c:pt idx="2">
                  <c:v>#N/A</c:v>
                </c:pt>
                <c:pt idx="3">
                  <c:v>1.34</c:v>
                </c:pt>
                <c:pt idx="4">
                  <c:v>#N/A</c:v>
                </c:pt>
                <c:pt idx="5">
                  <c:v>1.82</c:v>
                </c:pt>
                <c:pt idx="6">
                  <c:v>#N/A</c:v>
                </c:pt>
                <c:pt idx="7">
                  <c:v>1.29</c:v>
                </c:pt>
                <c:pt idx="8">
                  <c:v>#N/A</c:v>
                </c:pt>
                <c:pt idx="9">
                  <c:v>1.0900000000000001</c:v>
                </c:pt>
              </c:numCache>
            </c:numRef>
          </c:val>
          <c:extLst>
            <c:ext xmlns:c16="http://schemas.microsoft.com/office/drawing/2014/chart" uri="{C3380CC4-5D6E-409C-BE32-E72D297353CC}">
              <c16:uniqueId val="{00000006-9214-4FCF-B807-4752A060567E}"/>
            </c:ext>
          </c:extLst>
        </c:ser>
        <c:ser>
          <c:idx val="7"/>
          <c:order val="7"/>
          <c:tx>
            <c:strRef>
              <c:f>データシート!$A$34</c:f>
              <c:strCache>
                <c:ptCount val="1"/>
                <c:pt idx="0">
                  <c:v>富谷市下水道事業会計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0.65</c:v>
                </c:pt>
                <c:pt idx="4">
                  <c:v>#N/A</c:v>
                </c:pt>
                <c:pt idx="5">
                  <c:v>1.1100000000000001</c:v>
                </c:pt>
                <c:pt idx="6">
                  <c:v>#N/A</c:v>
                </c:pt>
                <c:pt idx="7">
                  <c:v>1.87</c:v>
                </c:pt>
                <c:pt idx="8">
                  <c:v>#N/A</c:v>
                </c:pt>
                <c:pt idx="9">
                  <c:v>2.76</c:v>
                </c:pt>
              </c:numCache>
            </c:numRef>
          </c:val>
          <c:extLst>
            <c:ext xmlns:c16="http://schemas.microsoft.com/office/drawing/2014/chart" uri="{C3380CC4-5D6E-409C-BE32-E72D297353CC}">
              <c16:uniqueId val="{00000007-9214-4FCF-B807-4752A060567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10.02</c:v>
                </c:pt>
                <c:pt idx="2">
                  <c:v>#N/A</c:v>
                </c:pt>
                <c:pt idx="3">
                  <c:v>10.16</c:v>
                </c:pt>
                <c:pt idx="4">
                  <c:v>#N/A</c:v>
                </c:pt>
                <c:pt idx="5">
                  <c:v>15.16</c:v>
                </c:pt>
                <c:pt idx="6">
                  <c:v>#N/A</c:v>
                </c:pt>
                <c:pt idx="7">
                  <c:v>11.59</c:v>
                </c:pt>
                <c:pt idx="8">
                  <c:v>#N/A</c:v>
                </c:pt>
                <c:pt idx="9">
                  <c:v>10.7</c:v>
                </c:pt>
              </c:numCache>
            </c:numRef>
          </c:val>
          <c:extLst>
            <c:ext xmlns:c16="http://schemas.microsoft.com/office/drawing/2014/chart" uri="{C3380CC4-5D6E-409C-BE32-E72D297353CC}">
              <c16:uniqueId val="{00000008-9214-4FCF-B807-4752A060567E}"/>
            </c:ext>
          </c:extLst>
        </c:ser>
        <c:ser>
          <c:idx val="9"/>
          <c:order val="9"/>
          <c:tx>
            <c:strRef>
              <c:f>データシート!$A$36</c:f>
              <c:strCache>
                <c:ptCount val="1"/>
                <c:pt idx="0">
                  <c:v>富谷市水道事業会計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18.22</c:v>
                </c:pt>
                <c:pt idx="2">
                  <c:v>#N/A</c:v>
                </c:pt>
                <c:pt idx="3">
                  <c:v>17.809999999999999</c:v>
                </c:pt>
                <c:pt idx="4">
                  <c:v>#N/A</c:v>
                </c:pt>
                <c:pt idx="5">
                  <c:v>20.100000000000001</c:v>
                </c:pt>
                <c:pt idx="6">
                  <c:v>#N/A</c:v>
                </c:pt>
                <c:pt idx="7">
                  <c:v>17.77</c:v>
                </c:pt>
                <c:pt idx="8">
                  <c:v>#N/A</c:v>
                </c:pt>
                <c:pt idx="9">
                  <c:v>18.809999999999999</c:v>
                </c:pt>
              </c:numCache>
            </c:numRef>
          </c:val>
          <c:extLst>
            <c:ext xmlns:c16="http://schemas.microsoft.com/office/drawing/2014/chart" uri="{C3380CC4-5D6E-409C-BE32-E72D297353CC}">
              <c16:uniqueId val="{00000009-9214-4FCF-B807-4752A060567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828</c:v>
                </c:pt>
                <c:pt idx="5">
                  <c:v>833</c:v>
                </c:pt>
                <c:pt idx="8">
                  <c:v>849</c:v>
                </c:pt>
                <c:pt idx="11">
                  <c:v>859</c:v>
                </c:pt>
                <c:pt idx="14">
                  <c:v>812</c:v>
                </c:pt>
              </c:numCache>
            </c:numRef>
          </c:val>
          <c:extLst>
            <c:ext xmlns:c16="http://schemas.microsoft.com/office/drawing/2014/chart" uri="{C3380CC4-5D6E-409C-BE32-E72D297353CC}">
              <c16:uniqueId val="{00000000-F25E-42DB-BF32-9B98323B28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5E-42DB-BF32-9B98323B28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2</c:v>
                </c:pt>
                <c:pt idx="6">
                  <c:v>10</c:v>
                </c:pt>
                <c:pt idx="9">
                  <c:v>4</c:v>
                </c:pt>
                <c:pt idx="12">
                  <c:v>2</c:v>
                </c:pt>
              </c:numCache>
            </c:numRef>
          </c:val>
          <c:extLst>
            <c:ext xmlns:c16="http://schemas.microsoft.com/office/drawing/2014/chart" uri="{C3380CC4-5D6E-409C-BE32-E72D297353CC}">
              <c16:uniqueId val="{00000002-F25E-42DB-BF32-9B98323B28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c:v>
                </c:pt>
                <c:pt idx="3">
                  <c:v>46</c:v>
                </c:pt>
                <c:pt idx="6">
                  <c:v>45</c:v>
                </c:pt>
                <c:pt idx="9">
                  <c:v>63</c:v>
                </c:pt>
                <c:pt idx="12">
                  <c:v>70</c:v>
                </c:pt>
              </c:numCache>
            </c:numRef>
          </c:val>
          <c:extLst>
            <c:ext xmlns:c16="http://schemas.microsoft.com/office/drawing/2014/chart" uri="{C3380CC4-5D6E-409C-BE32-E72D297353CC}">
              <c16:uniqueId val="{00000003-F25E-42DB-BF32-9B98323B28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c:v>
                </c:pt>
                <c:pt idx="3">
                  <c:v>57</c:v>
                </c:pt>
                <c:pt idx="6">
                  <c:v>26</c:v>
                </c:pt>
                <c:pt idx="9">
                  <c:v>14</c:v>
                </c:pt>
                <c:pt idx="12">
                  <c:v>12</c:v>
                </c:pt>
              </c:numCache>
            </c:numRef>
          </c:val>
          <c:extLst>
            <c:ext xmlns:c16="http://schemas.microsoft.com/office/drawing/2014/chart" uri="{C3380CC4-5D6E-409C-BE32-E72D297353CC}">
              <c16:uniqueId val="{00000004-F25E-42DB-BF32-9B98323B28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5E-42DB-BF32-9B98323B28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5E-42DB-BF32-9B98323B28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469</c:v>
                </c:pt>
                <c:pt idx="3">
                  <c:v>501</c:v>
                </c:pt>
                <c:pt idx="6">
                  <c:v>567</c:v>
                </c:pt>
                <c:pt idx="9">
                  <c:v>620</c:v>
                </c:pt>
                <c:pt idx="12">
                  <c:v>601</c:v>
                </c:pt>
              </c:numCache>
            </c:numRef>
          </c:val>
          <c:extLst>
            <c:ext xmlns:c16="http://schemas.microsoft.com/office/drawing/2014/chart" uri="{C3380CC4-5D6E-409C-BE32-E72D297353CC}">
              <c16:uniqueId val="{00000007-F25E-42DB-BF32-9B98323B28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-234</c:v>
                </c:pt>
                <c:pt idx="2">
                  <c:v>#N/A</c:v>
                </c:pt>
                <c:pt idx="3">
                  <c:v>#N/A</c:v>
                </c:pt>
                <c:pt idx="4">
                  <c:v>-227</c:v>
                </c:pt>
                <c:pt idx="5">
                  <c:v>#N/A</c:v>
                </c:pt>
                <c:pt idx="6">
                  <c:v>#N/A</c:v>
                </c:pt>
                <c:pt idx="7">
                  <c:v>-201</c:v>
                </c:pt>
                <c:pt idx="8">
                  <c:v>#N/A</c:v>
                </c:pt>
                <c:pt idx="9">
                  <c:v>#N/A</c:v>
                </c:pt>
                <c:pt idx="10">
                  <c:v>-158</c:v>
                </c:pt>
                <c:pt idx="11">
                  <c:v>#N/A</c:v>
                </c:pt>
                <c:pt idx="12">
                  <c:v>#N/A</c:v>
                </c:pt>
                <c:pt idx="13">
                  <c:v>-127</c:v>
                </c:pt>
                <c:pt idx="14">
                  <c:v>#N/A</c:v>
                </c:pt>
              </c:numCache>
            </c:numRef>
          </c:val>
          <c:smooth val="0"/>
          <c:extLst>
            <c:ext xmlns:c16="http://schemas.microsoft.com/office/drawing/2014/chart" uri="{C3380CC4-5D6E-409C-BE32-E72D297353CC}">
              <c16:uniqueId val="{00000008-F25E-42DB-BF32-9B98323B28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9585</c:v>
                </c:pt>
                <c:pt idx="5">
                  <c:v>9810</c:v>
                </c:pt>
                <c:pt idx="8">
                  <c:v>9522</c:v>
                </c:pt>
                <c:pt idx="11">
                  <c:v>9166</c:v>
                </c:pt>
                <c:pt idx="14">
                  <c:v>8965</c:v>
                </c:pt>
              </c:numCache>
            </c:numRef>
          </c:val>
          <c:extLst>
            <c:ext xmlns:c16="http://schemas.microsoft.com/office/drawing/2014/chart" uri="{C3380CC4-5D6E-409C-BE32-E72D297353CC}">
              <c16:uniqueId val="{00000000-5573-4DAD-8070-FC1C2487C11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c:v>
                </c:pt>
                <c:pt idx="5">
                  <c:v>99</c:v>
                </c:pt>
                <c:pt idx="8">
                  <c:v>84</c:v>
                </c:pt>
                <c:pt idx="11">
                  <c:v>68</c:v>
                </c:pt>
                <c:pt idx="14">
                  <c:v>54</c:v>
                </c:pt>
              </c:numCache>
            </c:numRef>
          </c:val>
          <c:extLst>
            <c:ext xmlns:c16="http://schemas.microsoft.com/office/drawing/2014/chart" uri="{C3380CC4-5D6E-409C-BE32-E72D297353CC}">
              <c16:uniqueId val="{00000001-5573-4DAD-8070-FC1C2487C11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9487</c:v>
                </c:pt>
                <c:pt idx="5">
                  <c:v>9869</c:v>
                </c:pt>
                <c:pt idx="8">
                  <c:v>9913</c:v>
                </c:pt>
                <c:pt idx="11">
                  <c:v>11061</c:v>
                </c:pt>
                <c:pt idx="14">
                  <c:v>9200</c:v>
                </c:pt>
              </c:numCache>
            </c:numRef>
          </c:val>
          <c:extLst>
            <c:ext xmlns:c16="http://schemas.microsoft.com/office/drawing/2014/chart" uri="{C3380CC4-5D6E-409C-BE32-E72D297353CC}">
              <c16:uniqueId val="{00000002-5573-4DAD-8070-FC1C2487C11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573-4DAD-8070-FC1C2487C11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573-4DAD-8070-FC1C2487C11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73-4DAD-8070-FC1C2487C11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171</c:v>
                </c:pt>
                <c:pt idx="3">
                  <c:v>294</c:v>
                </c:pt>
                <c:pt idx="6">
                  <c:v>417</c:v>
                </c:pt>
                <c:pt idx="9">
                  <c:v>509</c:v>
                </c:pt>
                <c:pt idx="12">
                  <c:v>654</c:v>
                </c:pt>
              </c:numCache>
            </c:numRef>
          </c:val>
          <c:extLst>
            <c:ext xmlns:c16="http://schemas.microsoft.com/office/drawing/2014/chart" uri="{C3380CC4-5D6E-409C-BE32-E72D297353CC}">
              <c16:uniqueId val="{00000006-5573-4DAD-8070-FC1C2487C11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247</c:v>
                </c:pt>
                <c:pt idx="3">
                  <c:v>242</c:v>
                </c:pt>
                <c:pt idx="6">
                  <c:v>391</c:v>
                </c:pt>
                <c:pt idx="9">
                  <c:v>368</c:v>
                </c:pt>
                <c:pt idx="12">
                  <c:v>560</c:v>
                </c:pt>
              </c:numCache>
            </c:numRef>
          </c:val>
          <c:extLst>
            <c:ext xmlns:c16="http://schemas.microsoft.com/office/drawing/2014/chart" uri="{C3380CC4-5D6E-409C-BE32-E72D297353CC}">
              <c16:uniqueId val="{00000007-5573-4DAD-8070-FC1C2487C11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381</c:v>
                </c:pt>
                <c:pt idx="3">
                  <c:v>296</c:v>
                </c:pt>
                <c:pt idx="6">
                  <c:v>239</c:v>
                </c:pt>
                <c:pt idx="9">
                  <c:v>185</c:v>
                </c:pt>
                <c:pt idx="12">
                  <c:v>154</c:v>
                </c:pt>
              </c:numCache>
            </c:numRef>
          </c:val>
          <c:extLst>
            <c:ext xmlns:c16="http://schemas.microsoft.com/office/drawing/2014/chart" uri="{C3380CC4-5D6E-409C-BE32-E72D297353CC}">
              <c16:uniqueId val="{00000008-5573-4DAD-8070-FC1C2487C11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573-4DAD-8070-FC1C2487C11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6218</c:v>
                </c:pt>
                <c:pt idx="3">
                  <c:v>6209</c:v>
                </c:pt>
                <c:pt idx="6">
                  <c:v>6211</c:v>
                </c:pt>
                <c:pt idx="9">
                  <c:v>6547</c:v>
                </c:pt>
                <c:pt idx="12">
                  <c:v>7189</c:v>
                </c:pt>
              </c:numCache>
            </c:numRef>
          </c:val>
          <c:extLst>
            <c:ext xmlns:c16="http://schemas.microsoft.com/office/drawing/2014/chart" uri="{C3380CC4-5D6E-409C-BE32-E72D297353CC}">
              <c16:uniqueId val="{0000000A-5573-4DAD-8070-FC1C2487C11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573-4DAD-8070-FC1C2487C11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5041</c:v>
                </c:pt>
                <c:pt idx="1">
                  <c:v>4693</c:v>
                </c:pt>
                <c:pt idx="2">
                  <c:v>4884</c:v>
                </c:pt>
              </c:numCache>
            </c:numRef>
          </c:val>
          <c:extLst>
            <c:ext xmlns:c16="http://schemas.microsoft.com/office/drawing/2014/chart" uri="{C3380CC4-5D6E-409C-BE32-E72D297353CC}">
              <c16:uniqueId val="{00000000-B145-4445-A236-5AB56CA5A5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B145-4445-A236-5AB56CA5A5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2568</c:v>
                </c:pt>
                <c:pt idx="1">
                  <c:v>2492</c:v>
                </c:pt>
                <c:pt idx="2">
                  <c:v>2401</c:v>
                </c:pt>
              </c:numCache>
            </c:numRef>
          </c:val>
          <c:extLst>
            <c:ext xmlns:c16="http://schemas.microsoft.com/office/drawing/2014/chart" uri="{C3380CC4-5D6E-409C-BE32-E72D297353CC}">
              <c16:uniqueId val="{00000002-B145-4445-A236-5AB56CA5A5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{6DFFE892-29BD-43E8-AF01-590FC212DA12}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F59-41E0-8338-B87A1E1C33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{3793FFAB-2C02-4A0D-BEC8-6662CE8C11EB}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59-41E0-8338-B87A1E1C33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{F05BEEAE-20C8-4DFF-9617-0B705C170095}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59-41E0-8338-B87A1E1C33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{342AD294-4AD7-424F-A794-7AD57DB6296F}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59-41E0-8338-B87A1E1C33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{754A8662-7AB8-4444-8CCD-22954AE3882D}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59-41E0-8338-B87A1E1C33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{2B6DB900-DE31-40A7-8BE5-04EEB6B51CD8}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F59-41E0-8338-B87A1E1C33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{CA87E5CC-200C-433F-B5E0-56F4996DCD72}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F59-41E0-8338-B87A1E1C33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{E807AD60-7C5C-4E8C-A81C-AADEC18037D2}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F59-41E0-8338-B87A1E1C33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{2F7738C5-1C4F-44B5-85B7-128E4E20B3E7}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F59-41E0-8338-B87A1E1C33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57.6</c:v>
                </c:pt>
                <c:pt idx="8">
                  <c:v>59.1</c:v>
                </c:pt>
                <c:pt idx="16">
                  <c:v>60.8</c:v>
                </c:pt>
                <c:pt idx="24">
                  <c:v>64.400000000000006</c:v>
                </c:pt>
                <c:pt idx="32">
                  <c:v>65.2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F59-41E0-8338-B87A1E1C33A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{DA7BBD7F-2A7B-4762-97BD-DECFB5369512}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F59-41E0-8338-B87A1E1C33A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{D06FA43F-06F7-4D93-A90B-6EF795B95C5C}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59-41E0-8338-B87A1E1C33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{3BB9BE27-77FB-434B-8BA6-040C9F4F606F}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59-41E0-8338-B87A1E1C33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{6471707E-559D-4D77-A935-0C475CB0A2FB}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59-41E0-8338-B87A1E1C33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{B8394B79-BBD6-4753-BC50-0AB5FD18F2B0}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59-41E0-8338-B87A1E1C33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{C9357F09-1C64-4373-A58C-72C5FC345FE1}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F59-41E0-8338-B87A1E1C33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{0B7DADC6-45E4-470F-85E3-4D6EA1B33660}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F59-41E0-8338-B87A1E1C33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{00BC73DA-9938-4A36-BB12-67F67F24F75E}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F59-41E0-8338-B87A1E1C33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{73F0D84C-2230-4BBB-8A36-793FB2DFD34B}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F59-41E0-8338-B87A1E1C33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F59-41E0-8338-B87A1E1C33A1}"/>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{8D9DD194-CB99-4127-B605-B289A2491941}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14-4D94-92A8-7E8F477D02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{B824B263-2ED0-4DBA-9B23-A132083F2347}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14-4D94-92A8-7E8F477D02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{C8AB2B0D-4C82-4614-B4CA-BC2256E1AB01}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14-4D94-92A8-7E8F477D02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{674E109A-8DC4-4E5D-B5D0-C0B4AE10BA3E}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14-4D94-92A8-7E8F477D02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{8A2AC1AE-D553-49EB-9317-7119677592E2}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14-4D94-92A8-7E8F477D020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{15A5D13F-102C-4F6A-A401-AC509A0DCDB2}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14-4D94-92A8-7E8F477D020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{682D1C27-F491-45AA-AE89-D2D1602E5701}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14-4D94-92A8-7E8F477D020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{027CAC3F-5B30-4D4A-9728-5169ED4F1DEA}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14-4D94-92A8-7E8F477D020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{588A89A5-F563-4FA6-8BC7-643993BFFD93}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14-4D94-92A8-7E8F477D02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-2.2999999999999998</c:v>
                </c:pt>
                <c:pt idx="16">
                  <c:v>-2.2999999999999998</c:v>
                </c:pt>
                <c:pt idx="24">
                  <c:v>-2</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714-4D94-92A8-7E8F477D020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{793CD4BD-4FCE-4E08-A568-F668EBD66ADA}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14-4D94-92A8-7E8F477D020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{8D1FAB76-2F0B-46F5-BB04-3397131D559B}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14-4D94-92A8-7E8F477D02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{4471A972-E306-4136-8037-FC900AFD960C}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14-4D94-92A8-7E8F477D02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{BA637586-B27F-47FA-BDDF-3B9F4CE169F6}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14-4D94-92A8-7E8F477D02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{EEB86153-7ADD-4676-A173-BB667783A023}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14-4D94-92A8-7E8F477D020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{5189107F-181E-4F4A-AE00-67E3ED4825AB}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14-4D94-92A8-7E8F477D020C}"/>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{DBA713FA-F1E5-4156-8D71-248370C52C2F}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14-4D94-92A8-7E8F477D020C}"/>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{CA7B4736-99C3-4111-93D4-6C7F2A0EBBC7}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14-4D94-92A8-7E8F477D020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{30A099B4-AD3F-4709-ADAA-52D8BB060940}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14-4D94-92A8-7E8F477D02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714-4D94-92A8-7E8F477D020C}"/>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単年度の財政力指数の値は、昨年度より０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０２ポイント下がり０</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７４となった。固定資産税や地方特例交付金の増により、基準財政収入額が増加したものの、昨年度と比べて臨時財政対策債振替相当額が大きく減少したことにより、基準財政需要額も大きく増加したため、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年度単年度の財政力指数は</a:t>
          </a:r>
          <a:r>
            <a:rPr kumimoji="1" lang="en-US" altLang="ja-JP" sz="1200">
              <a:latin typeface="ＭＳ Ｐゴシック" panose="020B0600070205080204" pitchFamily="50" charset="-128"/>
              <a:ea typeface="ＭＳ Ｐゴシック" panose="020B0600070205080204" pitchFamily="50" charset="-128"/>
            </a:rPr>
            <a:t>0.74</a:t>
          </a:r>
          <a:r>
            <a:rPr kumimoji="1" lang="ja-JP" altLang="en-US" sz="1200">
              <a:latin typeface="ＭＳ Ｐゴシック" panose="020B0600070205080204" pitchFamily="50" charset="-128"/>
              <a:ea typeface="ＭＳ Ｐゴシック" panose="020B0600070205080204" pitchFamily="50" charset="-128"/>
            </a:rPr>
            <a:t>となった。この値は、令和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年度単年度の指数より</a:t>
          </a:r>
          <a:r>
            <a:rPr kumimoji="1" lang="en-US" altLang="ja-JP" sz="1200">
              <a:latin typeface="ＭＳ Ｐゴシック" panose="020B0600070205080204" pitchFamily="50" charset="-128"/>
              <a:ea typeface="ＭＳ Ｐゴシック" panose="020B0600070205080204" pitchFamily="50" charset="-128"/>
            </a:rPr>
            <a:t>0.02</a:t>
          </a:r>
          <a:r>
            <a:rPr kumimoji="1" lang="ja-JP" altLang="en-US" sz="1200">
              <a:latin typeface="ＭＳ Ｐゴシック" panose="020B0600070205080204" pitchFamily="50" charset="-128"/>
              <a:ea typeface="ＭＳ Ｐゴシック" panose="020B0600070205080204" pitchFamily="50" charset="-128"/>
            </a:rPr>
            <a:t>ポイント下がっており、その影響から</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か年平均値をとる財政力指数も下がったものである。</a:t>
          </a:r>
        </a:p>
        <a:p>
          <a:r>
            <a:rPr kumimoji="1" lang="ja-JP" altLang="en-US" sz="1200">
              <a:latin typeface="ＭＳ Ｐゴシック" panose="020B0600070205080204" pitchFamily="50" charset="-128"/>
              <a:ea typeface="ＭＳ Ｐゴシック" panose="020B0600070205080204" pitchFamily="50" charset="-128"/>
            </a:rPr>
            <a:t>　今後も引き続き、歳入確保に努めるとともに歳出削減に取組み、財政基盤の強化を図っていく。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56092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4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167217</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106892</xdr:rowOff>
    </xdr:from>
    <xdr:to>
      <xdr:col>15</xdr:col>
      <xdr:colOff>82550</xdr:colOff>
      <xdr:row>40</xdr:row>
      <xdr:rowOff>167217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648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66675</xdr:rowOff>
    </xdr:from>
    <xdr:to>
      <xdr:col>11</xdr:col>
      <xdr:colOff>31750</xdr:colOff>
      <xdr:row>40</xdr:row>
      <xdr:rowOff>106892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246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116417</xdr:rowOff>
    </xdr:from>
    <xdr:to>
      <xdr:col>15</xdr:col>
      <xdr:colOff>133350</xdr:colOff>
      <xdr:row>41</xdr:row>
      <xdr:rowOff>46567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56092</xdr:rowOff>
    </xdr:from>
    <xdr:to>
      <xdr:col>11</xdr:col>
      <xdr:colOff>82550</xdr:colOff>
      <xdr:row>40</xdr:row>
      <xdr:rowOff>157692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167869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127652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経常収支比率は類似団体平均値と同数の</a:t>
          </a:r>
          <a:r>
            <a:rPr kumimoji="1" lang="en-US" altLang="ja-JP" sz="1300">
              <a:latin typeface="ＭＳ Ｐゴシック" panose="020B0600070205080204" pitchFamily="50" charset="-128"/>
              <a:ea typeface="ＭＳ Ｐゴシック" panose="020B0600070205080204" pitchFamily="50" charset="-128"/>
            </a:rPr>
            <a:t>94.1%</a:t>
          </a:r>
          <a:r>
            <a:rPr kumimoji="1" lang="ja-JP" altLang="en-US" sz="1300">
              <a:latin typeface="ＭＳ Ｐゴシック" panose="020B0600070205080204" pitchFamily="50" charset="-128"/>
              <a:ea typeface="ＭＳ Ｐゴシック" panose="020B0600070205080204" pitchFamily="50" charset="-128"/>
            </a:rPr>
            <a:t>と、昨年度より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これは経常一般財源の歳出において、維持補修費や黒川行政事務組合負担金の増等があり、前年度より増額となったものの、経常一般財源の歳入においても、地方交付税の増等があったことで、経常一般財源の歳出の増を上回る増額となったためである。</a:t>
          </a:r>
        </a:p>
        <a:p>
          <a:r>
            <a:rPr kumimoji="1" lang="ja-JP" altLang="en-US" sz="1300">
              <a:latin typeface="ＭＳ Ｐゴシック" panose="020B0600070205080204" pitchFamily="50" charset="-128"/>
              <a:ea typeface="ＭＳ Ｐゴシック" panose="020B0600070205080204" pitchFamily="50" charset="-128"/>
            </a:rPr>
            <a:t>　今後も富谷市行政改革基本方針に基づく行政改革により、経費の削減に努め、更なる財政の健全化を図る。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69532</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42332"/>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161607</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20057"/>
          <a:ext cx="889000" cy="4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62</xdr:row>
      <xdr:rowOff>104775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620057"/>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63</xdr:row>
      <xdr:rowOff>96203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34675"/>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162259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42863</xdr:rowOff>
    </xdr:from>
    <xdr:to>
      <xdr:col>19</xdr:col>
      <xdr:colOff>184150</xdr:colOff>
      <xdr:row>64</xdr:row>
      <xdr:rowOff>144463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129240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110807</xdr:rowOff>
    </xdr:from>
    <xdr:to>
      <xdr:col>15</xdr:col>
      <xdr:colOff>133350</xdr:colOff>
      <xdr:row>62</xdr:row>
      <xdr:rowOff>40957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51134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53975</xdr:rowOff>
    </xdr:from>
    <xdr:to>
      <xdr:col>11</xdr:col>
      <xdr:colOff>82550</xdr:colOff>
      <xdr:row>62</xdr:row>
      <xdr:rowOff>155575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140352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157180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過去５年間において初めて類似団体平均値を上回り、昨年度と比較し増加した。主な要因は維持補修費であり、なかでも市道除融雪経費や舗装補修工事費の増によるものが大きい。また、老朽化が進む学校や公民館の維持管理事業における施設修繕費の増も影響している。</a:t>
          </a:r>
        </a:p>
        <a:p>
          <a:r>
            <a:rPr kumimoji="1" lang="ja-JP" altLang="en-US" sz="1300">
              <a:latin typeface="ＭＳ Ｐゴシック" panose="020B0600070205080204" pitchFamily="50" charset="-128"/>
              <a:ea typeface="ＭＳ Ｐゴシック" panose="020B0600070205080204" pitchFamily="50" charset="-128"/>
            </a:rPr>
            <a:t>　人件費については、引き続き適正な定員管理を行うとともに、物件費および維持補修費については、富谷市公共施設等総合管理計画による適切な維持管理を推進し、歳出削減に努める。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135882</xdr:rowOff>
    </xdr:from>
    <xdr:to>
      <xdr:col>23</xdr:col>
      <xdr:colOff>133350</xdr:colOff>
      <xdr:row>81</xdr:row>
      <xdr:rowOff>44103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51882"/>
          <a:ext cx="838200" cy="7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129408</xdr:rowOff>
    </xdr:from>
    <xdr:to>
      <xdr:col>19</xdr:col>
      <xdr:colOff>133350</xdr:colOff>
      <xdr:row>80</xdr:row>
      <xdr:rowOff>135882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45408"/>
          <a:ext cx="889000" cy="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129342</xdr:rowOff>
    </xdr:from>
    <xdr:to>
      <xdr:col>15</xdr:col>
      <xdr:colOff>82550</xdr:colOff>
      <xdr:row>80</xdr:row>
      <xdr:rowOff>129408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45342"/>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108894</xdr:rowOff>
    </xdr:from>
    <xdr:to>
      <xdr:col>11</xdr:col>
      <xdr:colOff>31750</xdr:colOff>
      <xdr:row>80</xdr:row>
      <xdr:rowOff>129342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24894"/>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164753</xdr:rowOff>
    </xdr:from>
    <xdr:to>
      <xdr:col>23</xdr:col>
      <xdr:colOff>184150</xdr:colOff>
      <xdr:row>81</xdr:row>
      <xdr:rowOff>94903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136830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52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85082</xdr:rowOff>
    </xdr:from>
    <xdr:to>
      <xdr:col>19</xdr:col>
      <xdr:colOff>184150</xdr:colOff>
      <xdr:row>81</xdr:row>
      <xdr:rowOff>15232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0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25409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69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78608</xdr:rowOff>
    </xdr:from>
    <xdr:to>
      <xdr:col>15</xdr:col>
      <xdr:colOff>133350</xdr:colOff>
      <xdr:row>81</xdr:row>
      <xdr:rowOff>8758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9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18935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6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78542</xdr:rowOff>
    </xdr:from>
    <xdr:to>
      <xdr:col>11</xdr:col>
      <xdr:colOff>82550</xdr:colOff>
      <xdr:row>81</xdr:row>
      <xdr:rowOff>8692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9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18869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63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58094</xdr:rowOff>
    </xdr:from>
    <xdr:to>
      <xdr:col>7</xdr:col>
      <xdr:colOff>31750</xdr:colOff>
      <xdr:row>80</xdr:row>
      <xdr:rowOff>159694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7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169871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4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類似団体の中では最低水準にあるものの、指数は継続して増加傾向にある。今後も人事院勧告に準拠し、能力及び業績に基づく人事評価結果を昇給・昇格へ反映させ、職員のモチベーション向上を図りながら適正な給与支給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20461</xdr:rowOff>
    </xdr:from>
    <xdr:to>
      <xdr:col>81</xdr:col>
      <xdr:colOff>44450</xdr:colOff>
      <xdr:row>88</xdr:row>
      <xdr:rowOff>120650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07911"/>
          <a:ext cx="0" cy="1300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106838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20461</xdr:rowOff>
    </xdr:from>
    <xdr:to>
      <xdr:col>81</xdr:col>
      <xdr:colOff>133350</xdr:colOff>
      <xdr:row>81</xdr:row>
      <xdr:rowOff>20461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07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138289</xdr:rowOff>
    </xdr:from>
    <xdr:to>
      <xdr:col>81</xdr:col>
      <xdr:colOff>44450</xdr:colOff>
      <xdr:row>81</xdr:row>
      <xdr:rowOff>20461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54289"/>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30638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3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58561</xdr:rowOff>
    </xdr:from>
    <xdr:to>
      <xdr:col>81</xdr:col>
      <xdr:colOff>95250</xdr:colOff>
      <xdr:row>84</xdr:row>
      <xdr:rowOff>160161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84666</xdr:rowOff>
    </xdr:from>
    <xdr:to>
      <xdr:col>77</xdr:col>
      <xdr:colOff>44450</xdr:colOff>
      <xdr:row>80</xdr:row>
      <xdr:rowOff>138289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38006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58561</xdr:rowOff>
    </xdr:from>
    <xdr:to>
      <xdr:col>77</xdr:col>
      <xdr:colOff>95250</xdr:colOff>
      <xdr:row>84</xdr:row>
      <xdr:rowOff>160161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144938</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4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71261</xdr:rowOff>
    </xdr:from>
    <xdr:to>
      <xdr:col>72</xdr:col>
      <xdr:colOff>203200</xdr:colOff>
      <xdr:row>80</xdr:row>
      <xdr:rowOff>84666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7872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58561</xdr:rowOff>
    </xdr:from>
    <xdr:to>
      <xdr:col>73</xdr:col>
      <xdr:colOff>44450</xdr:colOff>
      <xdr:row>84</xdr:row>
      <xdr:rowOff>160161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144938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71261</xdr:rowOff>
    </xdr:from>
    <xdr:to>
      <xdr:col>68</xdr:col>
      <xdr:colOff>152400</xdr:colOff>
      <xdr:row>80</xdr:row>
      <xdr:rowOff>98072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7872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141111</xdr:rowOff>
    </xdr:from>
    <xdr:to>
      <xdr:col>81</xdr:col>
      <xdr:colOff>95250</xdr:colOff>
      <xdr:row>81</xdr:row>
      <xdr:rowOff>71261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62388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78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87489</xdr:rowOff>
    </xdr:from>
    <xdr:to>
      <xdr:col>77</xdr:col>
      <xdr:colOff>95250</xdr:colOff>
      <xdr:row>81</xdr:row>
      <xdr:rowOff>17639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27816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7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33866</xdr:rowOff>
    </xdr:from>
    <xdr:to>
      <xdr:col>73</xdr:col>
      <xdr:colOff>44450</xdr:colOff>
      <xdr:row>80</xdr:row>
      <xdr:rowOff>135466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145643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20461</xdr:rowOff>
    </xdr:from>
    <xdr:to>
      <xdr:col>68</xdr:col>
      <xdr:colOff>203200</xdr:colOff>
      <xdr:row>80</xdr:row>
      <xdr:rowOff>122061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132238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50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47272</xdr:rowOff>
    </xdr:from>
    <xdr:to>
      <xdr:col>64</xdr:col>
      <xdr:colOff>152400</xdr:colOff>
      <xdr:row>80</xdr:row>
      <xdr:rowOff>148872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159049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53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適正な定員管理を実施し、全国平均や類似団体の平均を下回る人員で自治体業務を遂行している。今後も限られた人員の中で多様化・高度化する行政需要に対応するため、事務事業の見直しによる効率化、デジタル化の推進、職員研修の積極的な実施による職員の資質向上等を図りながら、類似団体等の動向を注視し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158115</xdr:rowOff>
    </xdr:from>
    <xdr:to>
      <xdr:col>81</xdr:col>
      <xdr:colOff>44450</xdr:colOff>
      <xdr:row>61</xdr:row>
      <xdr:rowOff>16828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4511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150071</xdr:rowOff>
    </xdr:from>
    <xdr:to>
      <xdr:col>77</xdr:col>
      <xdr:colOff>44450</xdr:colOff>
      <xdr:row>60</xdr:row>
      <xdr:rowOff>158115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3707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150071</xdr:rowOff>
    </xdr:from>
    <xdr:to>
      <xdr:col>72</xdr:col>
      <xdr:colOff>203200</xdr:colOff>
      <xdr:row>60</xdr:row>
      <xdr:rowOff>160126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437071"/>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160126</xdr:rowOff>
    </xdr:from>
    <xdr:to>
      <xdr:col>68</xdr:col>
      <xdr:colOff>152400</xdr:colOff>
      <xdr:row>60</xdr:row>
      <xdr:rowOff>160126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4471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137478</xdr:rowOff>
    </xdr:from>
    <xdr:to>
      <xdr:col>81</xdr:col>
      <xdr:colOff>95250</xdr:colOff>
      <xdr:row>61</xdr:row>
      <xdr:rowOff>67628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154005</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2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107315</xdr:rowOff>
    </xdr:from>
    <xdr:to>
      <xdr:col>77</xdr:col>
      <xdr:colOff>95250</xdr:colOff>
      <xdr:row>61</xdr:row>
      <xdr:rowOff>37465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47642</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6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99271</xdr:rowOff>
    </xdr:from>
    <xdr:to>
      <xdr:col>73</xdr:col>
      <xdr:colOff>44450</xdr:colOff>
      <xdr:row>61</xdr:row>
      <xdr:rowOff>29421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39598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109326</xdr:rowOff>
    </xdr:from>
    <xdr:to>
      <xdr:col>68</xdr:col>
      <xdr:colOff>203200</xdr:colOff>
      <xdr:row>61</xdr:row>
      <xdr:rowOff>39476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49653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1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109326</xdr:rowOff>
    </xdr:from>
    <xdr:to>
      <xdr:col>64</xdr:col>
      <xdr:colOff>152400</xdr:colOff>
      <xdr:row>61</xdr:row>
      <xdr:rowOff>39476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49653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1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実質公債費比率は、一時借入金の借入を行っていないことや、臨時財政対策債の発行抑制などにより、例年、類似団体と比べて低い水準となっている。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単年度数値を比較すると、分子は元利償還金の増加により、分母は標準税収入額等および普通交付税の増加により、ともに金額が大きくなったが、分子の増加率が分母の増加率を上回ったため、単年度数値では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ポイント上昇した。それに伴い、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か年平均値となる実質公債費比率も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今後も引き続き、地方債に頼ることのない財政運営に努める。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37</xdr:row>
      <xdr:rowOff>110490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42196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54187</xdr:rowOff>
    </xdr:from>
    <xdr:to>
      <xdr:col>77</xdr:col>
      <xdr:colOff>44450</xdr:colOff>
      <xdr:row>37</xdr:row>
      <xdr:rowOff>78317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3978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54187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397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54187</xdr:rowOff>
    </xdr:from>
    <xdr:to>
      <xdr:col>68</xdr:col>
      <xdr:colOff>152400</xdr:colOff>
      <xdr:row>37</xdr:row>
      <xdr:rowOff>62230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3978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59690</xdr:rowOff>
    </xdr:from>
    <xdr:to>
      <xdr:col>81</xdr:col>
      <xdr:colOff>95250</xdr:colOff>
      <xdr:row>37</xdr:row>
      <xdr:rowOff>161290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152417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32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27517</xdr:rowOff>
    </xdr:from>
    <xdr:to>
      <xdr:col>77</xdr:col>
      <xdr:colOff>95250</xdr:colOff>
      <xdr:row>37</xdr:row>
      <xdr:rowOff>129117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139294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3387</xdr:rowOff>
    </xdr:from>
    <xdr:to>
      <xdr:col>73</xdr:col>
      <xdr:colOff>44450</xdr:colOff>
      <xdr:row>37</xdr:row>
      <xdr:rowOff>104987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115164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1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3387</xdr:rowOff>
    </xdr:from>
    <xdr:to>
      <xdr:col>68</xdr:col>
      <xdr:colOff>203200</xdr:colOff>
      <xdr:row>37</xdr:row>
      <xdr:rowOff>104987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115164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1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11430</xdr:rowOff>
    </xdr:from>
    <xdr:to>
      <xdr:col>64</xdr:col>
      <xdr:colOff>152400</xdr:colOff>
      <xdr:row>37</xdr:row>
      <xdr:rowOff>113030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123207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将来負担比率は、充当可能財源（充当可能基金や基準財政需要額算入見込額等）が将来負担額（地方債現在高や退職手当負担見込額等）を上回っていることから、例年同様に算定されなかった。</a:t>
          </a:r>
        </a:p>
        <a:p>
          <a:r>
            <a:rPr kumimoji="1" lang="ja-JP" altLang="en-US" sz="1300">
              <a:latin typeface="ＭＳ Ｐゴシック" panose="020B0600070205080204" pitchFamily="50" charset="-128"/>
              <a:ea typeface="ＭＳ Ｐゴシック" panose="020B0600070205080204" pitchFamily="50" charset="-128"/>
            </a:rPr>
            <a:t>　しかしながら、将来負担額に算入される地方債現在高については、公共施設等総合管理計画に基づく中長期的なハード面の整備計画の見通しから、年々地方債の需要が高まり、残高は増加すると見込まれる。そのため、地方債の借入では、世代間の負担割合を考慮しながら、地方債のみに依存しない健全な財政運営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人件費にかかる経常収支比率は、昨年度より</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ポイント上昇したものの、類似団体の平均値を下回った。上昇した要因としては、地方交付税の伸び等により、経常一般財源の歳入額が昨年度と</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比べて増額（対令和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年度比 </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増）したものの、人件費の歳出額がそれを上回る増加率（対令和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増）となったためである。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今後も引き続き、適正な定員管理を推進し、人件費の抑制</a:t>
          </a:r>
          <a:r>
            <a:rPr kumimoji="1" lang="ja-JP" altLang="en-US" sz="1200">
              <a:latin typeface="ＭＳ Ｐゴシック" panose="020B0600070205080204" pitchFamily="50" charset="-128"/>
              <a:ea typeface="ＭＳ Ｐゴシック" panose="020B0600070205080204" pitchFamily="50" charset="-128"/>
            </a:rPr>
            <a:t>に努める。</a:t>
          </a:r>
          <a:endParaRPr kumimoji="1" lang="en-US" altLang="ja-JP" sz="1200">
            <a:latin typeface="ＭＳ Ｐゴシック" panose="020B0600070205080204" pitchFamily="50" charset="-128"/>
            <a:ea typeface="ＭＳ Ｐゴシック" panose="020B0600070205080204" pitchFamily="50" charset="-128"/>
          </a:endParaRPr>
        </a:p>
        <a:p>
          <a:endParaRPr kumimoji="1" lang="en-US" altLang="ja-JP" sz="12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0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28702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723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101854</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55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117348</xdr:rowOff>
    </xdr:from>
    <xdr:to>
      <xdr:col>20</xdr:col>
      <xdr:colOff>38100</xdr:colOff>
      <xdr:row>37</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149352</xdr:rowOff>
    </xdr:from>
    <xdr:to>
      <xdr:col>15</xdr:col>
      <xdr:colOff>149225</xdr:colOff>
      <xdr:row>37</xdr:row>
      <xdr:rowOff>79502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51054</xdr:rowOff>
    </xdr:from>
    <xdr:to>
      <xdr:col>11</xdr:col>
      <xdr:colOff>60325</xdr:colOff>
      <xdr:row>37</xdr:row>
      <xdr:rowOff>152654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137431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物件費に係る経常収支比率は、昨年度と比べて</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18.3%</a:t>
          </a:r>
          <a:r>
            <a:rPr kumimoji="1" lang="ja-JP" altLang="en-US" sz="1200">
              <a:latin typeface="ＭＳ Ｐゴシック" panose="020B0600070205080204" pitchFamily="50" charset="-128"/>
              <a:ea typeface="ＭＳ Ｐゴシック" panose="020B0600070205080204" pitchFamily="50" charset="-128"/>
            </a:rPr>
            <a:t>となった。主に、標準化システム移行業務及び住民基本台帳システム改修事務等の充当財源が増加したことによる歳出が増加したことによるものである。</a:t>
          </a:r>
        </a:p>
        <a:p>
          <a:r>
            <a:rPr kumimoji="1" lang="ja-JP" altLang="en-US" sz="1200">
              <a:latin typeface="ＭＳ Ｐゴシック" panose="020B0600070205080204" pitchFamily="50" charset="-128"/>
              <a:ea typeface="ＭＳ Ｐゴシック" panose="020B0600070205080204" pitchFamily="50" charset="-128"/>
            </a:rPr>
            <a:t>　例年、類似団体平均値を上回っており、今後も引き続き、行政改革に基づいた事業経費の精査を図り、物件費のコスト削減に努める。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98425</xdr:rowOff>
    </xdr:from>
    <xdr:to>
      <xdr:col>82</xdr:col>
      <xdr:colOff>107950</xdr:colOff>
      <xdr:row>19</xdr:row>
      <xdr:rowOff>41275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013075"/>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19</xdr:row>
      <xdr:rowOff>41275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2260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98425</xdr:rowOff>
    </xdr:from>
    <xdr:to>
      <xdr:col>73</xdr:col>
      <xdr:colOff>180975</xdr:colOff>
      <xdr:row>17</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13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98425</xdr:rowOff>
    </xdr:from>
    <xdr:to>
      <xdr:col>69</xdr:col>
      <xdr:colOff>92075</xdr:colOff>
      <xdr:row>17</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13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47625</xdr:rowOff>
    </xdr:from>
    <xdr:to>
      <xdr:col>82</xdr:col>
      <xdr:colOff>158750</xdr:colOff>
      <xdr:row>17</xdr:row>
      <xdr:rowOff>149225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19702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161925</xdr:rowOff>
    </xdr:from>
    <xdr:to>
      <xdr:col>78</xdr:col>
      <xdr:colOff>120650</xdr:colOff>
      <xdr:row>19</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2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76852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33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47625</xdr:rowOff>
    </xdr:from>
    <xdr:to>
      <xdr:col>69</xdr:col>
      <xdr:colOff>142875</xdr:colOff>
      <xdr:row>17</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134002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子ども医療費助成や認定こども園等施設型給付費などの増により、扶助費に係る経常収支比率は昨年度より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ポイント上昇し、昨年度に引き続き、類似団体平均値を大きく上回った。上昇した要因としては、地方交付税の伸びにより、経常一般財源の歳入額が増加（対令和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年度比 </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増）したものの、扶助費の歳出額がそれを上回る増加率（対令和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年度比</a:t>
          </a:r>
          <a:r>
            <a:rPr kumimoji="1" lang="en-US" altLang="ja-JP" sz="1200">
              <a:latin typeface="ＭＳ Ｐゴシック" panose="020B0600070205080204" pitchFamily="50" charset="-128"/>
              <a:ea typeface="ＭＳ Ｐゴシック" panose="020B0600070205080204" pitchFamily="50" charset="-128"/>
            </a:rPr>
            <a:t>6.8%</a:t>
          </a:r>
          <a:r>
            <a:rPr kumimoji="1" lang="ja-JP" altLang="en-US" sz="1200">
              <a:latin typeface="ＭＳ Ｐゴシック" panose="020B0600070205080204" pitchFamily="50" charset="-128"/>
              <a:ea typeface="ＭＳ Ｐゴシック" panose="020B0600070205080204" pitchFamily="50" charset="-128"/>
            </a:rPr>
            <a:t>増）となったためである。</a:t>
          </a:r>
        </a:p>
        <a:p>
          <a:r>
            <a:rPr kumimoji="1" lang="ja-JP" altLang="en-US" sz="1200">
              <a:latin typeface="ＭＳ Ｐゴシック" panose="020B0600070205080204" pitchFamily="50" charset="-128"/>
              <a:ea typeface="ＭＳ Ｐゴシック" panose="020B0600070205080204" pitchFamily="50" charset="-128"/>
            </a:rPr>
            <a:t>　社会保障関連経費については、今後も増加が見込まれるため、関連事業の精査を行い、類似団体平均値の水準への回復に努める。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58</xdr:row>
      <xdr:rowOff>155575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711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22225</xdr:rowOff>
    </xdr:from>
    <xdr:to>
      <xdr:col>19</xdr:col>
      <xdr:colOff>187325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23425"/>
          <a:ext cx="8890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22225</xdr:rowOff>
    </xdr:from>
    <xdr:to>
      <xdr:col>15</xdr:col>
      <xdr:colOff>98425</xdr:colOff>
      <xdr:row>56</xdr:row>
      <xdr:rowOff>31750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6234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104775</xdr:rowOff>
    </xdr:from>
    <xdr:to>
      <xdr:col>24</xdr:col>
      <xdr:colOff>76200</xdr:colOff>
      <xdr:row>59</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76852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2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142875</xdr:rowOff>
    </xdr:from>
    <xdr:to>
      <xdr:col>15</xdr:col>
      <xdr:colOff>149225</xdr:colOff>
      <xdr:row>56</xdr:row>
      <xdr:rowOff>73025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7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57802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5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その他に係る経常収支比率は、例年、類似団体平均値を上回っており、今年度は</a:t>
          </a:r>
          <a:r>
            <a:rPr kumimoji="1" lang="en-US" altLang="ja-JP" sz="1200">
              <a:latin typeface="ＭＳ Ｐゴシック" panose="020B0600070205080204" pitchFamily="50" charset="-128"/>
              <a:ea typeface="ＭＳ Ｐゴシック" panose="020B0600070205080204" pitchFamily="50" charset="-128"/>
            </a:rPr>
            <a:t>18.8%</a:t>
          </a:r>
          <a:r>
            <a:rPr kumimoji="1" lang="ja-JP" altLang="en-US" sz="1200">
              <a:latin typeface="ＭＳ Ｐゴシック" panose="020B0600070205080204" pitchFamily="50" charset="-128"/>
              <a:ea typeface="ＭＳ Ｐゴシック" panose="020B0600070205080204" pitchFamily="50" charset="-128"/>
            </a:rPr>
            <a:t>と昨年度より</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ポイント上昇した。これは、主に市道除融雪経費、舗装補修工事費や老朽化が進む学校・公民館の維持管理事業における歳出が増額となっているためである。</a:t>
          </a:r>
        </a:p>
        <a:p>
          <a:r>
            <a:rPr kumimoji="1" lang="ja-JP" altLang="en-US" sz="1200">
              <a:latin typeface="ＭＳ Ｐゴシック" panose="020B0600070205080204" pitchFamily="50" charset="-128"/>
              <a:ea typeface="ＭＳ Ｐゴシック" panose="020B0600070205080204" pitchFamily="50" charset="-128"/>
            </a:rPr>
            <a:t>　引き続き、公共施設等総合管理計画に基づいた計画的かつ効果的な改修・修繕を進め、経常費用の削減を図る。　</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120142</xdr:rowOff>
    </xdr:from>
    <xdr:to>
      <xdr:col>82</xdr:col>
      <xdr:colOff>107950</xdr:colOff>
      <xdr:row>60</xdr:row>
      <xdr:rowOff>131572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23569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120142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625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59</xdr:row>
      <xdr:rowOff>120142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1625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120142</xdr:rowOff>
    </xdr:from>
    <xdr:to>
      <xdr:col>69</xdr:col>
      <xdr:colOff>92075</xdr:colOff>
      <xdr:row>60</xdr:row>
      <xdr:rowOff>58420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356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80772</xdr:rowOff>
    </xdr:from>
    <xdr:to>
      <xdr:col>82</xdr:col>
      <xdr:colOff>158750</xdr:colOff>
      <xdr:row>61</xdr:row>
      <xdr:rowOff>10922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160799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69342</xdr:rowOff>
    </xdr:from>
    <xdr:to>
      <xdr:col>78</xdr:col>
      <xdr:colOff>120650</xdr:colOff>
      <xdr:row>59</xdr:row>
      <xdr:rowOff>170942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155719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7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69342</xdr:rowOff>
    </xdr:from>
    <xdr:to>
      <xdr:col>69</xdr:col>
      <xdr:colOff>142875</xdr:colOff>
      <xdr:row>59</xdr:row>
      <xdr:rowOff>170942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1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155719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27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50">
              <a:latin typeface="ＭＳ Ｐゴシック" panose="020B0600070205080204" pitchFamily="50" charset="-128"/>
              <a:ea typeface="ＭＳ Ｐゴシック" panose="020B0600070205080204" pitchFamily="50" charset="-128"/>
            </a:rPr>
            <a:t>補助費等に係る経常収支比率は、昨年度より</a:t>
          </a:r>
          <a:r>
            <a:rPr kumimoji="1" lang="en-US" altLang="ja-JP" sz="1150">
              <a:latin typeface="ＭＳ Ｐゴシック" panose="020B0600070205080204" pitchFamily="50" charset="-128"/>
              <a:ea typeface="ＭＳ Ｐゴシック" panose="020B0600070205080204" pitchFamily="50" charset="-128"/>
            </a:rPr>
            <a:t>0.1</a:t>
          </a:r>
          <a:r>
            <a:rPr kumimoji="1" lang="ja-JP" altLang="en-US" sz="1150">
              <a:latin typeface="ＭＳ Ｐゴシック" panose="020B0600070205080204" pitchFamily="50" charset="-128"/>
              <a:ea typeface="ＭＳ Ｐゴシック" panose="020B0600070205080204" pitchFamily="50" charset="-128"/>
            </a:rPr>
            <a:t>ポイント上昇した。上昇した要因としては、地方交付税の伸び等により、経常一般財源の歳入額が昨年度と比べて増額（対令和</a:t>
          </a:r>
          <a:r>
            <a:rPr kumimoji="1" lang="en-US" altLang="ja-JP" sz="1150">
              <a:latin typeface="ＭＳ Ｐゴシック" panose="020B0600070205080204" pitchFamily="50" charset="-128"/>
              <a:ea typeface="ＭＳ Ｐゴシック" panose="020B0600070205080204" pitchFamily="50" charset="-128"/>
            </a:rPr>
            <a:t>5</a:t>
          </a:r>
          <a:r>
            <a:rPr kumimoji="1" lang="ja-JP" altLang="en-US" sz="1150">
              <a:latin typeface="ＭＳ Ｐゴシック" panose="020B0600070205080204" pitchFamily="50" charset="-128"/>
              <a:ea typeface="ＭＳ Ｐゴシック" panose="020B0600070205080204" pitchFamily="50" charset="-128"/>
            </a:rPr>
            <a:t>年度比 </a:t>
          </a:r>
          <a:r>
            <a:rPr kumimoji="1" lang="en-US" altLang="ja-JP" sz="1150">
              <a:latin typeface="ＭＳ Ｐゴシック" panose="020B0600070205080204" pitchFamily="50" charset="-128"/>
              <a:ea typeface="ＭＳ Ｐゴシック" panose="020B0600070205080204" pitchFamily="50" charset="-128"/>
            </a:rPr>
            <a:t>5.0%</a:t>
          </a:r>
          <a:r>
            <a:rPr kumimoji="1" lang="ja-JP" altLang="en-US" sz="1150">
              <a:latin typeface="ＭＳ Ｐゴシック" panose="020B0600070205080204" pitchFamily="50" charset="-128"/>
              <a:ea typeface="ＭＳ Ｐゴシック" panose="020B0600070205080204" pitchFamily="50" charset="-128"/>
            </a:rPr>
            <a:t>増）したものの、黒川地域行政事務組合（消防）負担金の増などによる補助費等の歳出額が若干上回る増加率（対令和</a:t>
          </a:r>
          <a:r>
            <a:rPr kumimoji="1" lang="en-US" altLang="ja-JP" sz="1150">
              <a:latin typeface="ＭＳ Ｐゴシック" panose="020B0600070205080204" pitchFamily="50" charset="-128"/>
              <a:ea typeface="ＭＳ Ｐゴシック" panose="020B0600070205080204" pitchFamily="50" charset="-128"/>
            </a:rPr>
            <a:t>5</a:t>
          </a:r>
          <a:r>
            <a:rPr kumimoji="1" lang="ja-JP" altLang="en-US" sz="1150">
              <a:latin typeface="ＭＳ Ｐゴシック" panose="020B0600070205080204" pitchFamily="50" charset="-128"/>
              <a:ea typeface="ＭＳ Ｐゴシック" panose="020B0600070205080204" pitchFamily="50" charset="-128"/>
            </a:rPr>
            <a:t>年度比</a:t>
          </a:r>
          <a:r>
            <a:rPr kumimoji="1" lang="en-US" altLang="ja-JP" sz="1150">
              <a:latin typeface="ＭＳ Ｐゴシック" panose="020B0600070205080204" pitchFamily="50" charset="-128"/>
              <a:ea typeface="ＭＳ Ｐゴシック" panose="020B0600070205080204" pitchFamily="50" charset="-128"/>
            </a:rPr>
            <a:t>5.3%</a:t>
          </a:r>
          <a:r>
            <a:rPr kumimoji="1" lang="ja-JP" altLang="en-US" sz="1150">
              <a:latin typeface="ＭＳ Ｐゴシック" panose="020B0600070205080204" pitchFamily="50" charset="-128"/>
              <a:ea typeface="ＭＳ Ｐゴシック" panose="020B0600070205080204" pitchFamily="50" charset="-128"/>
            </a:rPr>
            <a:t>増）となったためである。</a:t>
          </a:r>
        </a:p>
        <a:p>
          <a:r>
            <a:rPr kumimoji="1" lang="ja-JP" altLang="en-US" sz="1150">
              <a:latin typeface="ＭＳ Ｐゴシック" panose="020B0600070205080204" pitchFamily="50" charset="-128"/>
              <a:ea typeface="ＭＳ Ｐゴシック" panose="020B0600070205080204" pitchFamily="50" charset="-128"/>
            </a:rPr>
            <a:t>　今後も、負担金や補助金の対象団体の運営事業内容について精査し、補助金については適正化に関するガイドラインに沿って事業を進めていく。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75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30988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03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62992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031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128778</xdr:rowOff>
    </xdr:from>
    <xdr:to>
      <xdr:col>82</xdr:col>
      <xdr:colOff>158750</xdr:colOff>
      <xdr:row>36</xdr:row>
      <xdr:rowOff>58928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145305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例年同様、類似団体の中でも低い水準にあるが、小学校の改修、耐震補強及び中学校のプール整備に係る学校教育施設等整備事業債、平成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月集中豪雨や令和４年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月地震及び</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月豪雨に係る災害復旧事業債などの償還が終了となり、比率は昨年度と比べて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公共施設等総合管理計画による見通しでは、地方債の需要は年々増加することが見込まれ、引き続プライマリーバランスを意識した借入の実行に努める。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24130</xdr:rowOff>
    </xdr:from>
    <xdr:to>
      <xdr:col>24</xdr:col>
      <xdr:colOff>25400</xdr:colOff>
      <xdr:row>73</xdr:row>
      <xdr:rowOff>54610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5399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31750</xdr:rowOff>
    </xdr:from>
    <xdr:to>
      <xdr:col>19</xdr:col>
      <xdr:colOff>187325</xdr:colOff>
      <xdr:row>73</xdr:row>
      <xdr:rowOff>54610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547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73</xdr:row>
      <xdr:rowOff>31750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509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165100</xdr:rowOff>
    </xdr:from>
    <xdr:to>
      <xdr:col>11</xdr:col>
      <xdr:colOff>9525</xdr:colOff>
      <xdr:row>73</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509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144780</xdr:rowOff>
    </xdr:from>
    <xdr:to>
      <xdr:col>24</xdr:col>
      <xdr:colOff>76200</xdr:colOff>
      <xdr:row>73</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53357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3810</xdr:rowOff>
    </xdr:from>
    <xdr:to>
      <xdr:col>20</xdr:col>
      <xdr:colOff>38100</xdr:colOff>
      <xdr:row>73</xdr:row>
      <xdr:rowOff>105410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115587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288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152400</xdr:rowOff>
    </xdr:from>
    <xdr:to>
      <xdr:col>15</xdr:col>
      <xdr:colOff>149225</xdr:colOff>
      <xdr:row>73</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92727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114300</xdr:rowOff>
    </xdr:from>
    <xdr:to>
      <xdr:col>11</xdr:col>
      <xdr:colOff>60325</xdr:colOff>
      <xdr:row>73</xdr:row>
      <xdr:rowOff>44450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54627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121920</xdr:rowOff>
    </xdr:from>
    <xdr:to>
      <xdr:col>6</xdr:col>
      <xdr:colOff>171450</xdr:colOff>
      <xdr:row>73</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62247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公債費以外に係る経常収支比率は、昨年度と同様</a:t>
          </a:r>
          <a:r>
            <a:rPr kumimoji="1" lang="en-US" altLang="ja-JP" sz="1200">
              <a:latin typeface="ＭＳ Ｐゴシック" panose="020B0600070205080204" pitchFamily="50" charset="-128"/>
              <a:ea typeface="ＭＳ Ｐゴシック" panose="020B0600070205080204" pitchFamily="50" charset="-128"/>
            </a:rPr>
            <a:t>88.7%</a:t>
          </a:r>
          <a:r>
            <a:rPr kumimoji="1" lang="ja-JP" altLang="en-US" sz="1200">
              <a:latin typeface="ＭＳ Ｐゴシック" panose="020B0600070205080204" pitchFamily="50" charset="-128"/>
              <a:ea typeface="ＭＳ Ｐゴシック" panose="020B0600070205080204" pitchFamily="50" charset="-128"/>
            </a:rPr>
            <a:t>となり、例年同様、類似団体平均値を大きく上回る値となった。今年度は、経常一般財源の歳入額が増加（対令和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年度比 </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増）したものの、人件費や扶助費、維持補修費等に係る歳出額（対令和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年度比 </a:t>
          </a:r>
          <a:r>
            <a:rPr kumimoji="1" lang="en-US" altLang="ja-JP" sz="1200">
              <a:latin typeface="ＭＳ Ｐゴシック" panose="020B0600070205080204" pitchFamily="50" charset="-128"/>
              <a:ea typeface="ＭＳ Ｐゴシック" panose="020B0600070205080204" pitchFamily="50" charset="-128"/>
            </a:rPr>
            <a:t>5.1%</a:t>
          </a:r>
          <a:r>
            <a:rPr kumimoji="1" lang="ja-JP" altLang="en-US" sz="1200">
              <a:latin typeface="ＭＳ Ｐゴシック" panose="020B0600070205080204" pitchFamily="50" charset="-128"/>
              <a:ea typeface="ＭＳ Ｐゴシック" panose="020B0600070205080204" pitchFamily="50" charset="-128"/>
            </a:rPr>
            <a:t>増）も増加し、分母分子ともに伸び率が同数のため、昨年度同様</a:t>
          </a:r>
          <a:r>
            <a:rPr kumimoji="1" lang="en-US" altLang="ja-JP" sz="1200">
              <a:latin typeface="ＭＳ Ｐゴシック" panose="020B0600070205080204" pitchFamily="50" charset="-128"/>
              <a:ea typeface="ＭＳ Ｐゴシック" panose="020B0600070205080204" pitchFamily="50" charset="-128"/>
            </a:rPr>
            <a:t>88.7%</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今後も引き続き、事務事業の見直しや適正な定員管理、公共施設等総合管理計画による適切な維持管理を推進し、歳出削減に努める。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67563</xdr:rowOff>
    </xdr:from>
    <xdr:to>
      <xdr:col>82</xdr:col>
      <xdr:colOff>107950</xdr:colOff>
      <xdr:row>78</xdr:row>
      <xdr:rowOff>67563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406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78</xdr:row>
      <xdr:rowOff>67563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16052"/>
          <a:ext cx="889000" cy="32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77</xdr:row>
      <xdr:rowOff>24130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1160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77</xdr:row>
      <xdr:rowOff>143002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257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xdr:rowOff>
    </xdr:from>
    <xdr:to>
      <xdr:col>82</xdr:col>
      <xdr:colOff>158750</xdr:colOff>
      <xdr:row>78</xdr:row>
      <xdr:rowOff>118363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160290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xdr:rowOff>
    </xdr:from>
    <xdr:to>
      <xdr:col>78</xdr:col>
      <xdr:colOff>120650</xdr:colOff>
      <xdr:row>78</xdr:row>
      <xdr:rowOff>118363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103140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59707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10846</xdr:rowOff>
    </xdr:from>
    <xdr:to>
      <xdr:col>29</xdr:col>
      <xdr:colOff>127000</xdr:colOff>
      <xdr:row>20</xdr:row>
      <xdr:rowOff>88138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87471"/>
          <a:ext cx="647700" cy="77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88138</xdr:rowOff>
    </xdr:from>
    <xdr:to>
      <xdr:col>26</xdr:col>
      <xdr:colOff>50800</xdr:colOff>
      <xdr:row>20</xdr:row>
      <xdr:rowOff>103099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4763"/>
          <a:ext cx="698500" cy="14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85674</xdr:rowOff>
    </xdr:from>
    <xdr:to>
      <xdr:col>22</xdr:col>
      <xdr:colOff>114300</xdr:colOff>
      <xdr:row>20</xdr:row>
      <xdr:rowOff>103099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62299"/>
          <a:ext cx="698500" cy="17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85674</xdr:rowOff>
    </xdr:from>
    <xdr:to>
      <xdr:col>18</xdr:col>
      <xdr:colOff>177800</xdr:colOff>
      <xdr:row>20</xdr:row>
      <xdr:rowOff>100317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2299"/>
          <a:ext cx="698500" cy="14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131496</xdr:rowOff>
    </xdr:from>
    <xdr:to>
      <xdr:col>29</xdr:col>
      <xdr:colOff>177800</xdr:colOff>
      <xdr:row>20</xdr:row>
      <xdr:rowOff>61646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36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40073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37338</xdr:rowOff>
    </xdr:from>
    <xdr:to>
      <xdr:col>26</xdr:col>
      <xdr:colOff>101600</xdr:colOff>
      <xdr:row>20</xdr:row>
      <xdr:rowOff>138938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3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123715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00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52299</xdr:rowOff>
    </xdr:from>
    <xdr:to>
      <xdr:col>22</xdr:col>
      <xdr:colOff>165100</xdr:colOff>
      <xdr:row>20</xdr:row>
      <xdr:rowOff>153899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8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138676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1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34874</xdr:rowOff>
    </xdr:from>
    <xdr:to>
      <xdr:col>19</xdr:col>
      <xdr:colOff>38100</xdr:colOff>
      <xdr:row>20</xdr:row>
      <xdr:rowOff>136474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1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121251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49517</xdr:rowOff>
    </xdr:from>
    <xdr:to>
      <xdr:col>15</xdr:col>
      <xdr:colOff>101600</xdr:colOff>
      <xdr:row>20</xdr:row>
      <xdr:rowOff>151117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6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135894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238361</xdr:rowOff>
    </xdr:from>
    <xdr:to>
      <xdr:col>29</xdr:col>
      <xdr:colOff>127000</xdr:colOff>
      <xdr:row>37</xdr:row>
      <xdr:rowOff>257335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363061"/>
          <a:ext cx="647700" cy="18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257335</xdr:rowOff>
    </xdr:from>
    <xdr:to>
      <xdr:col>26</xdr:col>
      <xdr:colOff>50800</xdr:colOff>
      <xdr:row>37</xdr:row>
      <xdr:rowOff>283624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382035"/>
          <a:ext cx="698500" cy="26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283624</xdr:rowOff>
    </xdr:from>
    <xdr:to>
      <xdr:col>22</xdr:col>
      <xdr:colOff>114300</xdr:colOff>
      <xdr:row>37</xdr:row>
      <xdr:rowOff>300344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408324"/>
          <a:ext cx="698500" cy="16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300344</xdr:rowOff>
    </xdr:from>
    <xdr:to>
      <xdr:col>18</xdr:col>
      <xdr:colOff>177800</xdr:colOff>
      <xdr:row>37</xdr:row>
      <xdr:rowOff>304981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425044"/>
          <a:ext cx="698500" cy="4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187561</xdr:rowOff>
    </xdr:from>
    <xdr:to>
      <xdr:col>29</xdr:col>
      <xdr:colOff>177800</xdr:colOff>
      <xdr:row>37</xdr:row>
      <xdr:rowOff>289161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1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96138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2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206535</xdr:rowOff>
    </xdr:from>
    <xdr:to>
      <xdr:col>26</xdr:col>
      <xdr:colOff>101600</xdr:colOff>
      <xdr:row>37</xdr:row>
      <xdr:rowOff>308135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33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292912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417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232824</xdr:rowOff>
    </xdr:from>
    <xdr:to>
      <xdr:col>22</xdr:col>
      <xdr:colOff>165100</xdr:colOff>
      <xdr:row>37</xdr:row>
      <xdr:rowOff>334424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357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319201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44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249544</xdr:rowOff>
    </xdr:from>
    <xdr:to>
      <xdr:col>19</xdr:col>
      <xdr:colOff>38100</xdr:colOff>
      <xdr:row>38</xdr:row>
      <xdr:rowOff>8244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74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335921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254181</xdr:rowOff>
    </xdr:from>
    <xdr:to>
      <xdr:col>15</xdr:col>
      <xdr:colOff>101600</xdr:colOff>
      <xdr:row>38</xdr:row>
      <xdr:rowOff>12881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78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340558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6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27441</xdr:rowOff>
    </xdr:from>
    <xdr:to>
      <xdr:col>24</xdr:col>
      <xdr:colOff>63500</xdr:colOff>
      <xdr:row>38</xdr:row>
      <xdr:rowOff>105459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42541"/>
          <a:ext cx="838200" cy="7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105459</xdr:rowOff>
    </xdr:from>
    <xdr:to>
      <xdr:col>19</xdr:col>
      <xdr:colOff>177800</xdr:colOff>
      <xdr:row>38</xdr:row>
      <xdr:rowOff>118604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20559"/>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98323</xdr:rowOff>
    </xdr:from>
    <xdr:to>
      <xdr:col>15</xdr:col>
      <xdr:colOff>50800</xdr:colOff>
      <xdr:row>38</xdr:row>
      <xdr:rowOff>118604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13423"/>
          <a:ext cx="889000" cy="2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98323</xdr:rowOff>
    </xdr:from>
    <xdr:to>
      <xdr:col>10</xdr:col>
      <xdr:colOff>114300</xdr:colOff>
      <xdr:row>38</xdr:row>
      <xdr:rowOff>134736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3423"/>
          <a:ext cx="889000" cy="3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148091</xdr:rowOff>
    </xdr:from>
    <xdr:to>
      <xdr:col>24</xdr:col>
      <xdr:colOff>114300</xdr:colOff>
      <xdr:row>38</xdr:row>
      <xdr:rowOff>78241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9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63018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0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54659</xdr:rowOff>
    </xdr:from>
    <xdr:to>
      <xdr:col>20</xdr:col>
      <xdr:colOff>38100</xdr:colOff>
      <xdr:row>38</xdr:row>
      <xdr:rowOff>156259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6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147386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6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67804</xdr:rowOff>
    </xdr:from>
    <xdr:to>
      <xdr:col>15</xdr:col>
      <xdr:colOff>101600</xdr:colOff>
      <xdr:row>38</xdr:row>
      <xdr:rowOff>169404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160531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47523</xdr:rowOff>
    </xdr:from>
    <xdr:to>
      <xdr:col>10</xdr:col>
      <xdr:colOff>165100</xdr:colOff>
      <xdr:row>38</xdr:row>
      <xdr:rowOff>149123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140250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83936</xdr:rowOff>
    </xdr:from>
    <xdr:to>
      <xdr:col>6</xdr:col>
      <xdr:colOff>38100</xdr:colOff>
      <xdr:row>39</xdr:row>
      <xdr:rowOff>14086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9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5213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9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24247</xdr:rowOff>
    </xdr:from>
    <xdr:to>
      <xdr:col>24</xdr:col>
      <xdr:colOff>63500</xdr:colOff>
      <xdr:row>58</xdr:row>
      <xdr:rowOff>73975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68347"/>
          <a:ext cx="838200" cy="4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64791</xdr:rowOff>
    </xdr:from>
    <xdr:to>
      <xdr:col>19</xdr:col>
      <xdr:colOff>177800</xdr:colOff>
      <xdr:row>58</xdr:row>
      <xdr:rowOff>73975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8891"/>
          <a:ext cx="889000" cy="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64791</xdr:rowOff>
    </xdr:from>
    <xdr:to>
      <xdr:col>15</xdr:col>
      <xdr:colOff>50800</xdr:colOff>
      <xdr:row>58</xdr:row>
      <xdr:rowOff>73768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8891"/>
          <a:ext cx="889000" cy="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73768</xdr:rowOff>
    </xdr:from>
    <xdr:to>
      <xdr:col>10</xdr:col>
      <xdr:colOff>114300</xdr:colOff>
      <xdr:row>58</xdr:row>
      <xdr:rowOff>83220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7868"/>
          <a:ext cx="889000" cy="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144897</xdr:rowOff>
    </xdr:from>
    <xdr:to>
      <xdr:col>24</xdr:col>
      <xdr:colOff>114300</xdr:colOff>
      <xdr:row>58</xdr:row>
      <xdr:rowOff>75047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1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104274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23175</xdr:rowOff>
    </xdr:from>
    <xdr:to>
      <xdr:col>20</xdr:col>
      <xdr:colOff>38100</xdr:colOff>
      <xdr:row>58</xdr:row>
      <xdr:rowOff>124775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115902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13991</xdr:rowOff>
    </xdr:from>
    <xdr:to>
      <xdr:col>15</xdr:col>
      <xdr:colOff>101600</xdr:colOff>
      <xdr:row>58</xdr:row>
      <xdr:rowOff>115591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106718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22968</xdr:rowOff>
    </xdr:from>
    <xdr:to>
      <xdr:col>10</xdr:col>
      <xdr:colOff>165100</xdr:colOff>
      <xdr:row>58</xdr:row>
      <xdr:rowOff>124568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115695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32420</xdr:rowOff>
    </xdr:from>
    <xdr:to>
      <xdr:col>6</xdr:col>
      <xdr:colOff>38100</xdr:colOff>
      <xdr:row>58</xdr:row>
      <xdr:rowOff>134020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125147</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6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30049</xdr:rowOff>
    </xdr:from>
    <xdr:to>
      <xdr:col>24</xdr:col>
      <xdr:colOff>63500</xdr:colOff>
      <xdr:row>74</xdr:row>
      <xdr:rowOff>121336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2717349"/>
          <a:ext cx="838200" cy="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121336</xdr:rowOff>
    </xdr:from>
    <xdr:to>
      <xdr:col>19</xdr:col>
      <xdr:colOff>177800</xdr:colOff>
      <xdr:row>75</xdr:row>
      <xdr:rowOff>86360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2808636"/>
          <a:ext cx="8890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23305</xdr:rowOff>
    </xdr:from>
    <xdr:to>
      <xdr:col>15</xdr:col>
      <xdr:colOff>50800</xdr:colOff>
      <xdr:row>75</xdr:row>
      <xdr:rowOff>86360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2882055"/>
          <a:ext cx="889000" cy="6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23305</xdr:rowOff>
    </xdr:from>
    <xdr:to>
      <xdr:col>10</xdr:col>
      <xdr:colOff>114300</xdr:colOff>
      <xdr:row>75</xdr:row>
      <xdr:rowOff>74358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2882055"/>
          <a:ext cx="889000" cy="5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150699</xdr:rowOff>
    </xdr:from>
    <xdr:to>
      <xdr:col>24</xdr:col>
      <xdr:colOff>114300</xdr:colOff>
      <xdr:row>74</xdr:row>
      <xdr:rowOff>80849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266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2126</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51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70536</xdr:rowOff>
    </xdr:from>
    <xdr:to>
      <xdr:col>20</xdr:col>
      <xdr:colOff>38100</xdr:colOff>
      <xdr:row>75</xdr:row>
      <xdr:rowOff>686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27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17213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30111" y="1253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35560</xdr:rowOff>
    </xdr:from>
    <xdr:to>
      <xdr:col>15</xdr:col>
      <xdr:colOff>101600</xdr:colOff>
      <xdr:row>75</xdr:row>
      <xdr:rowOff>137160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153687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41111" y="1266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143955</xdr:rowOff>
    </xdr:from>
    <xdr:to>
      <xdr:col>10</xdr:col>
      <xdr:colOff>165100</xdr:colOff>
      <xdr:row>75</xdr:row>
      <xdr:rowOff>74105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28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90632</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52111" y="1260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23558</xdr:rowOff>
    </xdr:from>
    <xdr:to>
      <xdr:col>6</xdr:col>
      <xdr:colOff>38100</xdr:colOff>
      <xdr:row>75</xdr:row>
      <xdr:rowOff>125158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288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141685</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63111" y="1265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155169</xdr:rowOff>
    </xdr:from>
    <xdr:to>
      <xdr:col>24</xdr:col>
      <xdr:colOff>63500</xdr:colOff>
      <xdr:row>97</xdr:row>
      <xdr:rowOff>97256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14369"/>
          <a:ext cx="838200" cy="11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97256</xdr:rowOff>
    </xdr:from>
    <xdr:to>
      <xdr:col>19</xdr:col>
      <xdr:colOff>177800</xdr:colOff>
      <xdr:row>97</xdr:row>
      <xdr:rowOff>165021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27906"/>
          <a:ext cx="889000" cy="6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28494</xdr:rowOff>
    </xdr:from>
    <xdr:to>
      <xdr:col>15</xdr:col>
      <xdr:colOff>50800</xdr:colOff>
      <xdr:row>97</xdr:row>
      <xdr:rowOff>165021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59144"/>
          <a:ext cx="889000" cy="13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28494</xdr:rowOff>
    </xdr:from>
    <xdr:to>
      <xdr:col>10</xdr:col>
      <xdr:colOff>114300</xdr:colOff>
      <xdr:row>98</xdr:row>
      <xdr:rowOff>51414</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59144"/>
          <a:ext cx="889000" cy="19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104369</xdr:rowOff>
    </xdr:from>
    <xdr:to>
      <xdr:col>24</xdr:col>
      <xdr:colOff>114300</xdr:colOff>
      <xdr:row>97</xdr:row>
      <xdr:rowOff>34519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6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82796</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4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46456</xdr:rowOff>
    </xdr:from>
    <xdr:to>
      <xdr:col>20</xdr:col>
      <xdr:colOff>38100</xdr:colOff>
      <xdr:row>97</xdr:row>
      <xdr:rowOff>148056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7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139183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6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114221</xdr:rowOff>
    </xdr:from>
    <xdr:to>
      <xdr:col>15</xdr:col>
      <xdr:colOff>101600</xdr:colOff>
      <xdr:row>98</xdr:row>
      <xdr:rowOff>44371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4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35498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3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149144</xdr:rowOff>
    </xdr:from>
    <xdr:to>
      <xdr:col>10</xdr:col>
      <xdr:colOff>165100</xdr:colOff>
      <xdr:row>97</xdr:row>
      <xdr:rowOff>79294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70421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0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614</xdr:rowOff>
    </xdr:from>
    <xdr:to>
      <xdr:col>6</xdr:col>
      <xdr:colOff>38100</xdr:colOff>
      <xdr:row>98</xdr:row>
      <xdr:rowOff>102214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0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93341</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9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159367</xdr:rowOff>
    </xdr:from>
    <xdr:to>
      <xdr:col>55</xdr:col>
      <xdr:colOff>0</xdr:colOff>
      <xdr:row>37</xdr:row>
      <xdr:rowOff>166964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03017"/>
          <a:ext cx="838200" cy="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121953</xdr:rowOff>
    </xdr:from>
    <xdr:to>
      <xdr:col>50</xdr:col>
      <xdr:colOff>114300</xdr:colOff>
      <xdr:row>37</xdr:row>
      <xdr:rowOff>159367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65603"/>
          <a:ext cx="889000" cy="3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118280</xdr:rowOff>
    </xdr:from>
    <xdr:to>
      <xdr:col>45</xdr:col>
      <xdr:colOff>177800</xdr:colOff>
      <xdr:row>37</xdr:row>
      <xdr:rowOff>121953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61930"/>
          <a:ext cx="889000" cy="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55309</xdr:rowOff>
    </xdr:from>
    <xdr:to>
      <xdr:col>41</xdr:col>
      <xdr:colOff>50800</xdr:colOff>
      <xdr:row>37</xdr:row>
      <xdr:rowOff>118280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713159"/>
          <a:ext cx="889000" cy="74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116164</xdr:rowOff>
    </xdr:from>
    <xdr:to>
      <xdr:col>55</xdr:col>
      <xdr:colOff>50800</xdr:colOff>
      <xdr:row>38</xdr:row>
      <xdr:rowOff>46314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31091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7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108567</xdr:rowOff>
    </xdr:from>
    <xdr:to>
      <xdr:col>50</xdr:col>
      <xdr:colOff>165100</xdr:colOff>
      <xdr:row>38</xdr:row>
      <xdr:rowOff>38717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5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29844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4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71153</xdr:rowOff>
    </xdr:from>
    <xdr:to>
      <xdr:col>46</xdr:col>
      <xdr:colOff>38100</xdr:colOff>
      <xdr:row>38</xdr:row>
      <xdr:rowOff>1303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163880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0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67480</xdr:rowOff>
    </xdr:from>
    <xdr:to>
      <xdr:col>41</xdr:col>
      <xdr:colOff>101600</xdr:colOff>
      <xdr:row>37</xdr:row>
      <xdr:rowOff>169080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160207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0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4509</xdr:rowOff>
    </xdr:from>
    <xdr:to>
      <xdr:col>36</xdr:col>
      <xdr:colOff>165100</xdr:colOff>
      <xdr:row>33</xdr:row>
      <xdr:rowOff>106109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6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97236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5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68518</xdr:rowOff>
    </xdr:from>
    <xdr:to>
      <xdr:col>55</xdr:col>
      <xdr:colOff>0</xdr:colOff>
      <xdr:row>56</xdr:row>
      <xdr:rowOff>63946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498268"/>
          <a:ext cx="8382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63946</xdr:rowOff>
    </xdr:from>
    <xdr:to>
      <xdr:col>50</xdr:col>
      <xdr:colOff>114300</xdr:colOff>
      <xdr:row>58</xdr:row>
      <xdr:rowOff>24986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665146"/>
          <a:ext cx="889000" cy="30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44559</xdr:rowOff>
    </xdr:from>
    <xdr:to>
      <xdr:col>45</xdr:col>
      <xdr:colOff>177800</xdr:colOff>
      <xdr:row>58</xdr:row>
      <xdr:rowOff>24986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817209"/>
          <a:ext cx="889000" cy="15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44559</xdr:rowOff>
    </xdr:from>
    <xdr:to>
      <xdr:col>41</xdr:col>
      <xdr:colOff>50800</xdr:colOff>
      <xdr:row>58</xdr:row>
      <xdr:rowOff>63347</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817209"/>
          <a:ext cx="889000" cy="19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17718</xdr:rowOff>
    </xdr:from>
    <xdr:to>
      <xdr:col>55</xdr:col>
      <xdr:colOff>50800</xdr:colOff>
      <xdr:row>55</xdr:row>
      <xdr:rowOff>119318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44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40595</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29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13146</xdr:rowOff>
    </xdr:from>
    <xdr:to>
      <xdr:col>50</xdr:col>
      <xdr:colOff>165100</xdr:colOff>
      <xdr:row>56</xdr:row>
      <xdr:rowOff>114746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61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131273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38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145636</xdr:rowOff>
    </xdr:from>
    <xdr:to>
      <xdr:col>46</xdr:col>
      <xdr:colOff>38100</xdr:colOff>
      <xdr:row>58</xdr:row>
      <xdr:rowOff>75786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91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66913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0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165209</xdr:rowOff>
    </xdr:from>
    <xdr:to>
      <xdr:col>41</xdr:col>
      <xdr:colOff>101600</xdr:colOff>
      <xdr:row>57</xdr:row>
      <xdr:rowOff>95359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76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86486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85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12547</xdr:rowOff>
    </xdr:from>
    <xdr:to>
      <xdr:col>36</xdr:col>
      <xdr:colOff>165100</xdr:colOff>
      <xdr:row>58</xdr:row>
      <xdr:rowOff>114147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95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105274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0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151454</xdr:rowOff>
    </xdr:from>
    <xdr:to>
      <xdr:col>55</xdr:col>
      <xdr:colOff>0</xdr:colOff>
      <xdr:row>77</xdr:row>
      <xdr:rowOff>82017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181654"/>
          <a:ext cx="838200" cy="10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82017</xdr:rowOff>
    </xdr:from>
    <xdr:to>
      <xdr:col>50</xdr:col>
      <xdr:colOff>114300</xdr:colOff>
      <xdr:row>78</xdr:row>
      <xdr:rowOff>43078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283667"/>
          <a:ext cx="889000" cy="13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126955</xdr:rowOff>
    </xdr:from>
    <xdr:to>
      <xdr:col>45</xdr:col>
      <xdr:colOff>177800</xdr:colOff>
      <xdr:row>78</xdr:row>
      <xdr:rowOff>43078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328605"/>
          <a:ext cx="889000" cy="8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126955</xdr:rowOff>
    </xdr:from>
    <xdr:to>
      <xdr:col>41</xdr:col>
      <xdr:colOff>50800</xdr:colOff>
      <xdr:row>78</xdr:row>
      <xdr:rowOff>57841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328605"/>
          <a:ext cx="889000" cy="1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100654</xdr:rowOff>
    </xdr:from>
    <xdr:to>
      <xdr:col>55</xdr:col>
      <xdr:colOff>50800</xdr:colOff>
      <xdr:row>77</xdr:row>
      <xdr:rowOff>30804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3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123531</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98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31217</xdr:rowOff>
    </xdr:from>
    <xdr:to>
      <xdr:col>50</xdr:col>
      <xdr:colOff>165100</xdr:colOff>
      <xdr:row>77</xdr:row>
      <xdr:rowOff>132817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2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149344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30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163728</xdr:rowOff>
    </xdr:from>
    <xdr:to>
      <xdr:col>46</xdr:col>
      <xdr:colOff>38100</xdr:colOff>
      <xdr:row>78</xdr:row>
      <xdr:rowOff>93878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6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85005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5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76155</xdr:rowOff>
    </xdr:from>
    <xdr:to>
      <xdr:col>41</xdr:col>
      <xdr:colOff>101600</xdr:colOff>
      <xdr:row>78</xdr:row>
      <xdr:rowOff>6305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22832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305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7041</xdr:rowOff>
    </xdr:from>
    <xdr:to>
      <xdr:col>36</xdr:col>
      <xdr:colOff>165100</xdr:colOff>
      <xdr:row>78</xdr:row>
      <xdr:rowOff>108641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8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99768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7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16039</xdr:rowOff>
    </xdr:from>
    <xdr:to>
      <xdr:col>55</xdr:col>
      <xdr:colOff>0</xdr:colOff>
      <xdr:row>97</xdr:row>
      <xdr:rowOff>158102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646689"/>
          <a:ext cx="838200" cy="1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158102</xdr:rowOff>
    </xdr:from>
    <xdr:to>
      <xdr:col>50</xdr:col>
      <xdr:colOff>114300</xdr:colOff>
      <xdr:row>98</xdr:row>
      <xdr:rowOff>78739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88752"/>
          <a:ext cx="889000" cy="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132207</xdr:rowOff>
    </xdr:from>
    <xdr:to>
      <xdr:col>45</xdr:col>
      <xdr:colOff>177800</xdr:colOff>
      <xdr:row>98</xdr:row>
      <xdr:rowOff>78739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762857"/>
          <a:ext cx="889000" cy="1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132207</xdr:rowOff>
    </xdr:from>
    <xdr:to>
      <xdr:col>41</xdr:col>
      <xdr:colOff>50800</xdr:colOff>
      <xdr:row>98</xdr:row>
      <xdr:rowOff>96114</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762857"/>
          <a:ext cx="889000" cy="13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136689</xdr:rowOff>
    </xdr:from>
    <xdr:to>
      <xdr:col>55</xdr:col>
      <xdr:colOff>50800</xdr:colOff>
      <xdr:row>97</xdr:row>
      <xdr:rowOff>66839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59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159566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44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107302</xdr:rowOff>
    </xdr:from>
    <xdr:to>
      <xdr:col>50</xdr:col>
      <xdr:colOff>165100</xdr:colOff>
      <xdr:row>98</xdr:row>
      <xdr:rowOff>37452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28579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27939</xdr:rowOff>
    </xdr:from>
    <xdr:to>
      <xdr:col>46</xdr:col>
      <xdr:colOff>38100</xdr:colOff>
      <xdr:row>98</xdr:row>
      <xdr:rowOff>129539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8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120666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9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81407</xdr:rowOff>
    </xdr:from>
    <xdr:to>
      <xdr:col>41</xdr:col>
      <xdr:colOff>101600</xdr:colOff>
      <xdr:row>98</xdr:row>
      <xdr:rowOff>11557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1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2684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0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45314</xdr:rowOff>
    </xdr:from>
    <xdr:to>
      <xdr:col>36</xdr:col>
      <xdr:colOff>165100</xdr:colOff>
      <xdr:row>98</xdr:row>
      <xdr:rowOff>146914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138041</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37428" y="1694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70848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57398"/>
          <a:ext cx="838200"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43449</xdr:rowOff>
    </xdr:from>
    <xdr:to>
      <xdr:col>81</xdr:col>
      <xdr:colOff>50800</xdr:colOff>
      <xdr:row>39</xdr:row>
      <xdr:rowOff>70848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29999"/>
          <a:ext cx="889000" cy="2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43449</xdr:rowOff>
    </xdr:from>
    <xdr:to>
      <xdr:col>76</xdr:col>
      <xdr:colOff>114300</xdr:colOff>
      <xdr:row>39</xdr:row>
      <xdr:rowOff>96734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703300" y="6729999"/>
          <a:ext cx="889000" cy="5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167677</xdr:rowOff>
    </xdr:from>
    <xdr:to>
      <xdr:col>71</xdr:col>
      <xdr:colOff>177800</xdr:colOff>
      <xdr:row>39</xdr:row>
      <xdr:rowOff>96734</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682777"/>
          <a:ext cx="889000" cy="10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20048</xdr:rowOff>
    </xdr:from>
    <xdr:to>
      <xdr:col>81</xdr:col>
      <xdr:colOff>101600</xdr:colOff>
      <xdr:row>39</xdr:row>
      <xdr:rowOff>121648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0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138175</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46428" y="648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164099</xdr:rowOff>
    </xdr:from>
    <xdr:to>
      <xdr:col>76</xdr:col>
      <xdr:colOff>165100</xdr:colOff>
      <xdr:row>39</xdr:row>
      <xdr:rowOff>94249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67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110776</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57428" y="645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45934</xdr:rowOff>
    </xdr:from>
    <xdr:to>
      <xdr:col>72</xdr:col>
      <xdr:colOff>38100</xdr:colOff>
      <xdr:row>39</xdr:row>
      <xdr:rowOff>147534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138661</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14017" y="6825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116877</xdr:rowOff>
    </xdr:from>
    <xdr:to>
      <xdr:col>67</xdr:col>
      <xdr:colOff>101600</xdr:colOff>
      <xdr:row>39</xdr:row>
      <xdr:rowOff>47027</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3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63553</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428" y="640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65633</xdr:rowOff>
    </xdr:from>
    <xdr:to>
      <xdr:col>85</xdr:col>
      <xdr:colOff>127000</xdr:colOff>
      <xdr:row>78</xdr:row>
      <xdr:rowOff>70332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438733"/>
          <a:ext cx="8382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65633</xdr:rowOff>
    </xdr:from>
    <xdr:to>
      <xdr:col>81</xdr:col>
      <xdr:colOff>50800</xdr:colOff>
      <xdr:row>78</xdr:row>
      <xdr:rowOff>78423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438733"/>
          <a:ext cx="88900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78423</xdr:rowOff>
    </xdr:from>
    <xdr:to>
      <xdr:col>76</xdr:col>
      <xdr:colOff>114300</xdr:colOff>
      <xdr:row>78</xdr:row>
      <xdr:rowOff>93320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451523"/>
          <a:ext cx="8890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93320</xdr:rowOff>
    </xdr:from>
    <xdr:to>
      <xdr:col>71</xdr:col>
      <xdr:colOff>177800</xdr:colOff>
      <xdr:row>78</xdr:row>
      <xdr:rowOff>102388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466420"/>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19532</xdr:rowOff>
    </xdr:from>
    <xdr:to>
      <xdr:col>85</xdr:col>
      <xdr:colOff>177800</xdr:colOff>
      <xdr:row>78</xdr:row>
      <xdr:rowOff>121132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105909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0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14833</xdr:rowOff>
    </xdr:from>
    <xdr:to>
      <xdr:col>81</xdr:col>
      <xdr:colOff>101600</xdr:colOff>
      <xdr:row>78</xdr:row>
      <xdr:rowOff>116433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8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107560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8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27623</xdr:rowOff>
    </xdr:from>
    <xdr:to>
      <xdr:col>76</xdr:col>
      <xdr:colOff>165100</xdr:colOff>
      <xdr:row>78</xdr:row>
      <xdr:rowOff>129223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4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120350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9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42520</xdr:rowOff>
    </xdr:from>
    <xdr:to>
      <xdr:col>72</xdr:col>
      <xdr:colOff>38100</xdr:colOff>
      <xdr:row>78</xdr:row>
      <xdr:rowOff>144120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4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135247</xdr:rowOff>
    </xdr:from>
    <xdr:ext cx="469744"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68428" y="1350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51588</xdr:rowOff>
    </xdr:from>
    <xdr:to>
      <xdr:col>67</xdr:col>
      <xdr:colOff>101600</xdr:colOff>
      <xdr:row>78</xdr:row>
      <xdr:rowOff>153188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4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144315</xdr:rowOff>
    </xdr:from>
    <xdr:ext cx="469744"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79428" y="1351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142653</xdr:rowOff>
    </xdr:from>
    <xdr:to>
      <xdr:col>85</xdr:col>
      <xdr:colOff>127000</xdr:colOff>
      <xdr:row>98</xdr:row>
      <xdr:rowOff>22172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73303"/>
          <a:ext cx="838200" cy="5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142653</xdr:rowOff>
    </xdr:from>
    <xdr:to>
      <xdr:col>81</xdr:col>
      <xdr:colOff>50800</xdr:colOff>
      <xdr:row>98</xdr:row>
      <xdr:rowOff>41475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73303"/>
          <a:ext cx="889000" cy="7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27394</xdr:rowOff>
    </xdr:from>
    <xdr:to>
      <xdr:col>76</xdr:col>
      <xdr:colOff>114300</xdr:colOff>
      <xdr:row>98</xdr:row>
      <xdr:rowOff>41475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29494"/>
          <a:ext cx="8890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27394</xdr:rowOff>
    </xdr:from>
    <xdr:to>
      <xdr:col>71</xdr:col>
      <xdr:colOff>177800</xdr:colOff>
      <xdr:row>98</xdr:row>
      <xdr:rowOff>67810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29494"/>
          <a:ext cx="889000" cy="4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142822</xdr:rowOff>
    </xdr:from>
    <xdr:to>
      <xdr:col>85</xdr:col>
      <xdr:colOff>177800</xdr:colOff>
      <xdr:row>98</xdr:row>
      <xdr:rowOff>72972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57749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91853</xdr:rowOff>
    </xdr:from>
    <xdr:to>
      <xdr:col>81</xdr:col>
      <xdr:colOff>101600</xdr:colOff>
      <xdr:row>98</xdr:row>
      <xdr:rowOff>22003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13130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162125</xdr:rowOff>
    </xdr:from>
    <xdr:to>
      <xdr:col>76</xdr:col>
      <xdr:colOff>165100</xdr:colOff>
      <xdr:row>98</xdr:row>
      <xdr:rowOff>92275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9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83402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8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148044</xdr:rowOff>
    </xdr:from>
    <xdr:to>
      <xdr:col>72</xdr:col>
      <xdr:colOff>38100</xdr:colOff>
      <xdr:row>98</xdr:row>
      <xdr:rowOff>78194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7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69321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7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17010</xdr:rowOff>
    </xdr:from>
    <xdr:to>
      <xdr:col>67</xdr:col>
      <xdr:colOff>101600</xdr:colOff>
      <xdr:row>98</xdr:row>
      <xdr:rowOff>118610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109737</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141605</xdr:rowOff>
    </xdr:from>
    <xdr:to>
      <xdr:col>116</xdr:col>
      <xdr:colOff>63500</xdr:colOff>
      <xdr:row>38</xdr:row>
      <xdr:rowOff>143256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6705"/>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135255</xdr:rowOff>
    </xdr:from>
    <xdr:to>
      <xdr:col>111</xdr:col>
      <xdr:colOff>177800</xdr:colOff>
      <xdr:row>38</xdr:row>
      <xdr:rowOff>141605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0355"/>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125857</xdr:rowOff>
    </xdr:from>
    <xdr:to>
      <xdr:col>107</xdr:col>
      <xdr:colOff>50800</xdr:colOff>
      <xdr:row>38</xdr:row>
      <xdr:rowOff>135255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40957"/>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125857</xdr:rowOff>
    </xdr:from>
    <xdr:to>
      <xdr:col>102</xdr:col>
      <xdr:colOff>114300</xdr:colOff>
      <xdr:row>38</xdr:row>
      <xdr:rowOff>130429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4095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92456</xdr:rowOff>
    </xdr:from>
    <xdr:to>
      <xdr:col>116</xdr:col>
      <xdr:colOff>114300</xdr:colOff>
      <xdr:row>39</xdr:row>
      <xdr:rowOff>22606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7383</xdr:rowOff>
    </xdr:from>
    <xdr:ext cx="378565"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22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90805</xdr:rowOff>
    </xdr:from>
    <xdr:to>
      <xdr:col>112</xdr:col>
      <xdr:colOff>38100</xdr:colOff>
      <xdr:row>39</xdr:row>
      <xdr:rowOff>20955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12082</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84455</xdr:rowOff>
    </xdr:from>
    <xdr:to>
      <xdr:col>107</xdr:col>
      <xdr:colOff>101600</xdr:colOff>
      <xdr:row>39</xdr:row>
      <xdr:rowOff>14605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5732</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5017" y="6692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75057</xdr:rowOff>
    </xdr:from>
    <xdr:to>
      <xdr:col>102</xdr:col>
      <xdr:colOff>165100</xdr:colOff>
      <xdr:row>39</xdr:row>
      <xdr:rowOff>5207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167784</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682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79629</xdr:rowOff>
    </xdr:from>
    <xdr:to>
      <xdr:col>98</xdr:col>
      <xdr:colOff>38100</xdr:colOff>
      <xdr:row>39</xdr:row>
      <xdr:rowOff>9779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906</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17" y="66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119194</xdr:rowOff>
    </xdr:from>
    <xdr:to>
      <xdr:col>116</xdr:col>
      <xdr:colOff>63500</xdr:colOff>
      <xdr:row>58</xdr:row>
      <xdr:rowOff>120223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63294"/>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119194</xdr:rowOff>
    </xdr:from>
    <xdr:to>
      <xdr:col>111</xdr:col>
      <xdr:colOff>177800</xdr:colOff>
      <xdr:row>58</xdr:row>
      <xdr:rowOff>119675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3294"/>
          <a:ext cx="8890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115949</xdr:rowOff>
    </xdr:from>
    <xdr:to>
      <xdr:col>107</xdr:col>
      <xdr:colOff>50800</xdr:colOff>
      <xdr:row>58</xdr:row>
      <xdr:rowOff>119675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60049"/>
          <a:ext cx="889000" cy="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114760</xdr:rowOff>
    </xdr:from>
    <xdr:to>
      <xdr:col>102</xdr:col>
      <xdr:colOff>114300</xdr:colOff>
      <xdr:row>58</xdr:row>
      <xdr:rowOff>115949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58860"/>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69423</xdr:rowOff>
    </xdr:from>
    <xdr:to>
      <xdr:col>116</xdr:col>
      <xdr:colOff>114300</xdr:colOff>
      <xdr:row>58</xdr:row>
      <xdr:rowOff>171023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68394</xdr:rowOff>
    </xdr:from>
    <xdr:to>
      <xdr:col>112</xdr:col>
      <xdr:colOff>38100</xdr:colOff>
      <xdr:row>58</xdr:row>
      <xdr:rowOff>169994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161121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5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68875</xdr:rowOff>
    </xdr:from>
    <xdr:to>
      <xdr:col>107</xdr:col>
      <xdr:colOff>101600</xdr:colOff>
      <xdr:row>58</xdr:row>
      <xdr:rowOff>170475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161602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5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65149</xdr:rowOff>
    </xdr:from>
    <xdr:to>
      <xdr:col>102</xdr:col>
      <xdr:colOff>165100</xdr:colOff>
      <xdr:row>58</xdr:row>
      <xdr:rowOff>166749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157876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0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63960</xdr:rowOff>
    </xdr:from>
    <xdr:to>
      <xdr:col>98</xdr:col>
      <xdr:colOff>38100</xdr:colOff>
      <xdr:row>58</xdr:row>
      <xdr:rowOff>165560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156687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0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48183</xdr:rowOff>
    </xdr:from>
    <xdr:to>
      <xdr:col>116</xdr:col>
      <xdr:colOff>63500</xdr:colOff>
      <xdr:row>78</xdr:row>
      <xdr:rowOff>133032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249833"/>
          <a:ext cx="838200" cy="25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133032</xdr:rowOff>
    </xdr:from>
    <xdr:to>
      <xdr:col>111</xdr:col>
      <xdr:colOff>177800</xdr:colOff>
      <xdr:row>78</xdr:row>
      <xdr:rowOff>145072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506132"/>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145072</xdr:rowOff>
    </xdr:from>
    <xdr:to>
      <xdr:col>107</xdr:col>
      <xdr:colOff>50800</xdr:colOff>
      <xdr:row>79</xdr:row>
      <xdr:rowOff>39382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518172"/>
          <a:ext cx="889000" cy="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34430</xdr:rowOff>
    </xdr:from>
    <xdr:to>
      <xdr:col>102</xdr:col>
      <xdr:colOff>114300</xdr:colOff>
      <xdr:row>79</xdr:row>
      <xdr:rowOff>39382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578980"/>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168833</xdr:rowOff>
    </xdr:from>
    <xdr:to>
      <xdr:col>116</xdr:col>
      <xdr:colOff>114300</xdr:colOff>
      <xdr:row>77</xdr:row>
      <xdr:rowOff>98983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9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147260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17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82232</xdr:rowOff>
    </xdr:from>
    <xdr:to>
      <xdr:col>112</xdr:col>
      <xdr:colOff>38100</xdr:colOff>
      <xdr:row>79</xdr:row>
      <xdr:rowOff>12382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45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3509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54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94272</xdr:rowOff>
    </xdr:from>
    <xdr:to>
      <xdr:col>107</xdr:col>
      <xdr:colOff>101600</xdr:colOff>
      <xdr:row>79</xdr:row>
      <xdr:rowOff>24422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46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15549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56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160032</xdr:rowOff>
    </xdr:from>
    <xdr:to>
      <xdr:col>102</xdr:col>
      <xdr:colOff>165100</xdr:colOff>
      <xdr:row>79</xdr:row>
      <xdr:rowOff>90182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53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81309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62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155080</xdr:rowOff>
    </xdr:from>
    <xdr:to>
      <xdr:col>98</xdr:col>
      <xdr:colOff>38100</xdr:colOff>
      <xdr:row>79</xdr:row>
      <xdr:rowOff>85230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5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76357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62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歳出決算総額は、住民一人当たりおよそ</a:t>
          </a:r>
          <a:r>
            <a:rPr kumimoji="1" lang="en-US" altLang="ja-JP" sz="1300">
              <a:latin typeface="ＭＳ Ｐゴシック" panose="020B0600070205080204" pitchFamily="50" charset="-128"/>
              <a:ea typeface="ＭＳ Ｐゴシック" panose="020B0600070205080204" pitchFamily="50" charset="-128"/>
            </a:rPr>
            <a:t>405,428</a:t>
          </a:r>
          <a:r>
            <a:rPr kumimoji="1" lang="ja-JP" altLang="en-US" sz="1300">
              <a:latin typeface="ＭＳ Ｐゴシック" panose="020B0600070205080204" pitchFamily="50" charset="-128"/>
              <a:ea typeface="ＭＳ Ｐゴシック" panose="020B0600070205080204" pitchFamily="50" charset="-128"/>
            </a:rPr>
            <a:t>円となっている。主な構成項目のうち、義務的経費（人件費、扶助費、公債費）においては、いずれも令和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年度からの過去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年間すべてで類似団体平均値を下回っている。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補助費等における減は、保育施設整備交付金の減のほか、新型コロナウイルスワクチン個別接種奨励金の皆減による影響が大きい。</a:t>
          </a:r>
        </a:p>
        <a:p>
          <a:r>
            <a:rPr kumimoji="1" lang="ja-JP" altLang="en-US" sz="1300">
              <a:latin typeface="ＭＳ Ｐゴシック" panose="020B0600070205080204" pitchFamily="50" charset="-128"/>
              <a:ea typeface="ＭＳ Ｐゴシック" panose="020B0600070205080204" pitchFamily="50" charset="-128"/>
            </a:rPr>
            <a:t>　物件費の増については、基幹系システム標準化システム移行業務、発掘本調査補助業務や予防接種関係経費の歳出が増加したものによる。普通建設事業費の増については、主に市民図書館・児童屋内遊戯施設・スイーツステーションを複合した図書館等複合施設整備事業の本体工事分や、放課後児童クラブ新設に伴う整備費のほか、市道改良工事・市道幹線道路舗装修繕工事費などの増加によるものである。</a:t>
          </a:r>
        </a:p>
        <a:p>
          <a:r>
            <a:rPr kumimoji="1" lang="ja-JP" altLang="en-US" sz="1300">
              <a:latin typeface="ＭＳ Ｐゴシック" panose="020B0600070205080204" pitchFamily="50" charset="-128"/>
              <a:ea typeface="ＭＳ Ｐゴシック" panose="020B0600070205080204" pitchFamily="50" charset="-128"/>
            </a:rPr>
            <a:t>　災害復旧事業費については、令和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月発生の福島県沖地震による被害に伴う災害復旧費の皆減である。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148844</xdr:rowOff>
    </xdr:from>
    <xdr:to>
      <xdr:col>24</xdr:col>
      <xdr:colOff>63500</xdr:colOff>
      <xdr:row>35</xdr:row>
      <xdr:rowOff>169875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49594"/>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153416</xdr:rowOff>
    </xdr:from>
    <xdr:to>
      <xdr:col>19</xdr:col>
      <xdr:colOff>177800</xdr:colOff>
      <xdr:row>35</xdr:row>
      <xdr:rowOff>169875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54166"/>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153416</xdr:rowOff>
    </xdr:from>
    <xdr:to>
      <xdr:col>15</xdr:col>
      <xdr:colOff>50800</xdr:colOff>
      <xdr:row>36</xdr:row>
      <xdr:rowOff>13513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54166"/>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13513</xdr:rowOff>
    </xdr:from>
    <xdr:to>
      <xdr:col>10</xdr:col>
      <xdr:colOff>114300</xdr:colOff>
      <xdr:row>36</xdr:row>
      <xdr:rowOff>125984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85713"/>
          <a:ext cx="889000" cy="11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98044</xdr:rowOff>
    </xdr:from>
    <xdr:to>
      <xdr:col>24</xdr:col>
      <xdr:colOff>114300</xdr:colOff>
      <xdr:row>36</xdr:row>
      <xdr:rowOff>28194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76471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119075</xdr:rowOff>
    </xdr:from>
    <xdr:to>
      <xdr:col>20</xdr:col>
      <xdr:colOff>38100</xdr:colOff>
      <xdr:row>36</xdr:row>
      <xdr:rowOff>49225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40352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102616</xdr:rowOff>
    </xdr:from>
    <xdr:to>
      <xdr:col>15</xdr:col>
      <xdr:colOff>101600</xdr:colOff>
      <xdr:row>36</xdr:row>
      <xdr:rowOff>32766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0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23893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9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134163</xdr:rowOff>
    </xdr:from>
    <xdr:to>
      <xdr:col>10</xdr:col>
      <xdr:colOff>165100</xdr:colOff>
      <xdr:row>36</xdr:row>
      <xdr:rowOff>64313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55440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2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167911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4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26622</xdr:rowOff>
    </xdr:from>
    <xdr:to>
      <xdr:col>24</xdr:col>
      <xdr:colOff>63500</xdr:colOff>
      <xdr:row>57</xdr:row>
      <xdr:rowOff>41827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99272"/>
          <a:ext cx="838200" cy="1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26622</xdr:rowOff>
    </xdr:from>
    <xdr:to>
      <xdr:col>19</xdr:col>
      <xdr:colOff>177800</xdr:colOff>
      <xdr:row>57</xdr:row>
      <xdr:rowOff>143181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9272"/>
          <a:ext cx="889000" cy="11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143181</xdr:rowOff>
    </xdr:from>
    <xdr:to>
      <xdr:col>15</xdr:col>
      <xdr:colOff>50800</xdr:colOff>
      <xdr:row>57</xdr:row>
      <xdr:rowOff>159098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5831"/>
          <a:ext cx="889000" cy="1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25080</xdr:rowOff>
    </xdr:from>
    <xdr:to>
      <xdr:col>10</xdr:col>
      <xdr:colOff>114300</xdr:colOff>
      <xdr:row>57</xdr:row>
      <xdr:rowOff>159098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3380"/>
          <a:ext cx="889000" cy="64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162477</xdr:rowOff>
    </xdr:from>
    <xdr:to>
      <xdr:col>24</xdr:col>
      <xdr:colOff>114300</xdr:colOff>
      <xdr:row>57</xdr:row>
      <xdr:rowOff>92627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140904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147272</xdr:rowOff>
    </xdr:from>
    <xdr:to>
      <xdr:col>20</xdr:col>
      <xdr:colOff>38100</xdr:colOff>
      <xdr:row>57</xdr:row>
      <xdr:rowOff>77422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93949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92381</xdr:rowOff>
    </xdr:from>
    <xdr:to>
      <xdr:col>15</xdr:col>
      <xdr:colOff>101600</xdr:colOff>
      <xdr:row>58</xdr:row>
      <xdr:rowOff>22531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13658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108298</xdr:rowOff>
    </xdr:from>
    <xdr:to>
      <xdr:col>10</xdr:col>
      <xdr:colOff>165100</xdr:colOff>
      <xdr:row>58</xdr:row>
      <xdr:rowOff>38448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29575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145730</xdr:rowOff>
    </xdr:from>
    <xdr:to>
      <xdr:col>6</xdr:col>
      <xdr:colOff>38100</xdr:colOff>
      <xdr:row>54</xdr:row>
      <xdr:rowOff>75880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67007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5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77201</xdr:rowOff>
    </xdr:from>
    <xdr:to>
      <xdr:col>24</xdr:col>
      <xdr:colOff>63500</xdr:colOff>
      <xdr:row>77</xdr:row>
      <xdr:rowOff>102857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7401"/>
          <a:ext cx="838200" cy="19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102857</xdr:rowOff>
    </xdr:from>
    <xdr:to>
      <xdr:col>19</xdr:col>
      <xdr:colOff>177800</xdr:colOff>
      <xdr:row>78</xdr:row>
      <xdr:rowOff>10252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4507"/>
          <a:ext cx="889000" cy="7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9733</xdr:rowOff>
    </xdr:from>
    <xdr:to>
      <xdr:col>15</xdr:col>
      <xdr:colOff>50800</xdr:colOff>
      <xdr:row>78</xdr:row>
      <xdr:rowOff>10252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1383"/>
          <a:ext cx="889000" cy="17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9733</xdr:rowOff>
    </xdr:from>
    <xdr:to>
      <xdr:col>10</xdr:col>
      <xdr:colOff>114300</xdr:colOff>
      <xdr:row>78</xdr:row>
      <xdr:rowOff>149118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1383"/>
          <a:ext cx="889000" cy="31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26401</xdr:rowOff>
    </xdr:from>
    <xdr:to>
      <xdr:col>24</xdr:col>
      <xdr:colOff>114300</xdr:colOff>
      <xdr:row>76</xdr:row>
      <xdr:rowOff>128001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112778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52057</xdr:rowOff>
    </xdr:from>
    <xdr:to>
      <xdr:col>20</xdr:col>
      <xdr:colOff>38100</xdr:colOff>
      <xdr:row>77</xdr:row>
      <xdr:rowOff>153657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144784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130902</xdr:rowOff>
    </xdr:from>
    <xdr:to>
      <xdr:col>15</xdr:col>
      <xdr:colOff>101600</xdr:colOff>
      <xdr:row>78</xdr:row>
      <xdr:rowOff>61052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52179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130383</xdr:rowOff>
    </xdr:from>
    <xdr:to>
      <xdr:col>10</xdr:col>
      <xdr:colOff>165100</xdr:colOff>
      <xdr:row>77</xdr:row>
      <xdr:rowOff>60533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51660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98318</xdr:rowOff>
    </xdr:from>
    <xdr:to>
      <xdr:col>6</xdr:col>
      <xdr:colOff>38100</xdr:colOff>
      <xdr:row>79</xdr:row>
      <xdr:rowOff>28468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19595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6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83742</xdr:rowOff>
    </xdr:from>
    <xdr:to>
      <xdr:col>24</xdr:col>
      <xdr:colOff>63500</xdr:colOff>
      <xdr:row>98</xdr:row>
      <xdr:rowOff>110785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85842"/>
          <a:ext cx="838200" cy="2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83742</xdr:rowOff>
    </xdr:from>
    <xdr:to>
      <xdr:col>19</xdr:col>
      <xdr:colOff>177800</xdr:colOff>
      <xdr:row>98</xdr:row>
      <xdr:rowOff>90787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85842"/>
          <a:ext cx="889000" cy="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90787</xdr:rowOff>
    </xdr:from>
    <xdr:to>
      <xdr:col>15</xdr:col>
      <xdr:colOff>50800</xdr:colOff>
      <xdr:row>98</xdr:row>
      <xdr:rowOff>96974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92887"/>
          <a:ext cx="889000" cy="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96974</xdr:rowOff>
    </xdr:from>
    <xdr:to>
      <xdr:col>10</xdr:col>
      <xdr:colOff>114300</xdr:colOff>
      <xdr:row>98</xdr:row>
      <xdr:rowOff>121363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99074"/>
          <a:ext cx="889000" cy="2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59985</xdr:rowOff>
    </xdr:from>
    <xdr:to>
      <xdr:col>24</xdr:col>
      <xdr:colOff>114300</xdr:colOff>
      <xdr:row>98</xdr:row>
      <xdr:rowOff>161585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6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146362</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32942</xdr:rowOff>
    </xdr:from>
    <xdr:to>
      <xdr:col>20</xdr:col>
      <xdr:colOff>38100</xdr:colOff>
      <xdr:row>98</xdr:row>
      <xdr:rowOff>134542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3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125669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2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39987</xdr:rowOff>
    </xdr:from>
    <xdr:to>
      <xdr:col>15</xdr:col>
      <xdr:colOff>101600</xdr:colOff>
      <xdr:row>98</xdr:row>
      <xdr:rowOff>141587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4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132714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3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46174</xdr:rowOff>
    </xdr:from>
    <xdr:to>
      <xdr:col>10</xdr:col>
      <xdr:colOff>165100</xdr:colOff>
      <xdr:row>98</xdr:row>
      <xdr:rowOff>147774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138901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4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70563</xdr:rowOff>
    </xdr:from>
    <xdr:to>
      <xdr:col>6</xdr:col>
      <xdr:colOff>38100</xdr:colOff>
      <xdr:row>99</xdr:row>
      <xdr:rowOff>713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163290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58928</xdr:rowOff>
    </xdr:from>
    <xdr:to>
      <xdr:col>55</xdr:col>
      <xdr:colOff>0</xdr:colOff>
      <xdr:row>38</xdr:row>
      <xdr:rowOff>59182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74028"/>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157988</xdr:rowOff>
    </xdr:from>
    <xdr:to>
      <xdr:col>50</xdr:col>
      <xdr:colOff>114300</xdr:colOff>
      <xdr:row>38</xdr:row>
      <xdr:rowOff>59182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01638"/>
          <a:ext cx="889000" cy="7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157988</xdr:rowOff>
    </xdr:from>
    <xdr:to>
      <xdr:col>45</xdr:col>
      <xdr:colOff>177800</xdr:colOff>
      <xdr:row>38</xdr:row>
      <xdr:rowOff>97917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01638"/>
          <a:ext cx="889000" cy="11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97917</xdr:rowOff>
    </xdr:from>
    <xdr:to>
      <xdr:col>41</xdr:col>
      <xdr:colOff>50800</xdr:colOff>
      <xdr:row>38</xdr:row>
      <xdr:rowOff>102616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13017"/>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8128</xdr:rowOff>
    </xdr:from>
    <xdr:to>
      <xdr:col>55</xdr:col>
      <xdr:colOff>50800</xdr:colOff>
      <xdr:row>38</xdr:row>
      <xdr:rowOff>109728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2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31005</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8382</xdr:rowOff>
    </xdr:from>
    <xdr:to>
      <xdr:col>50</xdr:col>
      <xdr:colOff>165100</xdr:colOff>
      <xdr:row>38</xdr:row>
      <xdr:rowOff>109982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126509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29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107188</xdr:rowOff>
    </xdr:from>
    <xdr:to>
      <xdr:col>46</xdr:col>
      <xdr:colOff>38100</xdr:colOff>
      <xdr:row>38</xdr:row>
      <xdr:rowOff>37338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53865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22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47117</xdr:rowOff>
    </xdr:from>
    <xdr:to>
      <xdr:col>41</xdr:col>
      <xdr:colOff>101600</xdr:colOff>
      <xdr:row>38</xdr:row>
      <xdr:rowOff>148717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6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165244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37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51816</xdr:rowOff>
    </xdr:from>
    <xdr:to>
      <xdr:col>36</xdr:col>
      <xdr:colOff>165100</xdr:colOff>
      <xdr:row>38</xdr:row>
      <xdr:rowOff>153416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6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169943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342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62281</xdr:rowOff>
    </xdr:from>
    <xdr:to>
      <xdr:col>55</xdr:col>
      <xdr:colOff>0</xdr:colOff>
      <xdr:row>58</xdr:row>
      <xdr:rowOff>69748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06381"/>
          <a:ext cx="8382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69748</xdr:rowOff>
    </xdr:from>
    <xdr:to>
      <xdr:col>50</xdr:col>
      <xdr:colOff>114300</xdr:colOff>
      <xdr:row>58</xdr:row>
      <xdr:rowOff>103543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13848"/>
          <a:ext cx="889000" cy="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103543</xdr:rowOff>
    </xdr:from>
    <xdr:to>
      <xdr:col>45</xdr:col>
      <xdr:colOff>177800</xdr:colOff>
      <xdr:row>58</xdr:row>
      <xdr:rowOff>108686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47643"/>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108686</xdr:rowOff>
    </xdr:from>
    <xdr:to>
      <xdr:col>41</xdr:col>
      <xdr:colOff>50800</xdr:colOff>
      <xdr:row>58</xdr:row>
      <xdr:rowOff>137033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52786"/>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11481</xdr:rowOff>
    </xdr:from>
    <xdr:to>
      <xdr:col>55</xdr:col>
      <xdr:colOff>50800</xdr:colOff>
      <xdr:row>58</xdr:row>
      <xdr:rowOff>113081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161358</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3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18948</xdr:rowOff>
    </xdr:from>
    <xdr:to>
      <xdr:col>50</xdr:col>
      <xdr:colOff>165100</xdr:colOff>
      <xdr:row>58</xdr:row>
      <xdr:rowOff>120548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111675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5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52743</xdr:rowOff>
    </xdr:from>
    <xdr:to>
      <xdr:col>46</xdr:col>
      <xdr:colOff>38100</xdr:colOff>
      <xdr:row>58</xdr:row>
      <xdr:rowOff>154343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145470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08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57886</xdr:rowOff>
    </xdr:from>
    <xdr:to>
      <xdr:col>41</xdr:col>
      <xdr:colOff>101600</xdr:colOff>
      <xdr:row>58</xdr:row>
      <xdr:rowOff>159486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0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150613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86233</xdr:rowOff>
    </xdr:from>
    <xdr:to>
      <xdr:col>36</xdr:col>
      <xdr:colOff>165100</xdr:colOff>
      <xdr:row>59</xdr:row>
      <xdr:rowOff>16383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3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7510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2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141452</xdr:rowOff>
    </xdr:from>
    <xdr:to>
      <xdr:col>55</xdr:col>
      <xdr:colOff>0</xdr:colOff>
      <xdr:row>78</xdr:row>
      <xdr:rowOff>45935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43102"/>
          <a:ext cx="838200" cy="7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91694</xdr:rowOff>
    </xdr:from>
    <xdr:to>
      <xdr:col>50</xdr:col>
      <xdr:colOff>114300</xdr:colOff>
      <xdr:row>77</xdr:row>
      <xdr:rowOff>141452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93344"/>
          <a:ext cx="889000" cy="4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52603</xdr:rowOff>
    </xdr:from>
    <xdr:to>
      <xdr:col>45</xdr:col>
      <xdr:colOff>177800</xdr:colOff>
      <xdr:row>77</xdr:row>
      <xdr:rowOff>91694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082803"/>
          <a:ext cx="889000" cy="2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52603</xdr:rowOff>
    </xdr:from>
    <xdr:to>
      <xdr:col>41</xdr:col>
      <xdr:colOff>50800</xdr:colOff>
      <xdr:row>77</xdr:row>
      <xdr:rowOff>4217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082803"/>
          <a:ext cx="889000" cy="1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166585</xdr:rowOff>
    </xdr:from>
    <xdr:to>
      <xdr:col>55</xdr:col>
      <xdr:colOff>50800</xdr:colOff>
      <xdr:row>78</xdr:row>
      <xdr:rowOff>96735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145012</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4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90652</xdr:rowOff>
    </xdr:from>
    <xdr:to>
      <xdr:col>50</xdr:col>
      <xdr:colOff>165100</xdr:colOff>
      <xdr:row>78</xdr:row>
      <xdr:rowOff>20802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11929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8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40894</xdr:rowOff>
    </xdr:from>
    <xdr:to>
      <xdr:col>46</xdr:col>
      <xdr:colOff>38100</xdr:colOff>
      <xdr:row>77</xdr:row>
      <xdr:rowOff>142494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4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133621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3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1803</xdr:rowOff>
    </xdr:from>
    <xdr:to>
      <xdr:col>41</xdr:col>
      <xdr:colOff>101600</xdr:colOff>
      <xdr:row>76</xdr:row>
      <xdr:rowOff>103403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3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119931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80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124867</xdr:rowOff>
    </xdr:from>
    <xdr:to>
      <xdr:col>36</xdr:col>
      <xdr:colOff>165100</xdr:colOff>
      <xdr:row>77</xdr:row>
      <xdr:rowOff>55017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46144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24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46737</xdr:rowOff>
    </xdr:from>
    <xdr:to>
      <xdr:col>55</xdr:col>
      <xdr:colOff>0</xdr:colOff>
      <xdr:row>97</xdr:row>
      <xdr:rowOff>113697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05937"/>
          <a:ext cx="838200" cy="23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113697</xdr:rowOff>
    </xdr:from>
    <xdr:to>
      <xdr:col>50</xdr:col>
      <xdr:colOff>114300</xdr:colOff>
      <xdr:row>98</xdr:row>
      <xdr:rowOff>117793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44347"/>
          <a:ext cx="889000" cy="17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122079</xdr:rowOff>
    </xdr:from>
    <xdr:to>
      <xdr:col>45</xdr:col>
      <xdr:colOff>177800</xdr:colOff>
      <xdr:row>98</xdr:row>
      <xdr:rowOff>117793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52729"/>
          <a:ext cx="889000" cy="16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122079</xdr:rowOff>
    </xdr:from>
    <xdr:to>
      <xdr:col>41</xdr:col>
      <xdr:colOff>50800</xdr:colOff>
      <xdr:row>99</xdr:row>
      <xdr:rowOff>23648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52729"/>
          <a:ext cx="889000" cy="24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167387</xdr:rowOff>
    </xdr:from>
    <xdr:to>
      <xdr:col>55</xdr:col>
      <xdr:colOff>50800</xdr:colOff>
      <xdr:row>96</xdr:row>
      <xdr:rowOff>97537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5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18814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0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62897</xdr:rowOff>
    </xdr:from>
    <xdr:to>
      <xdr:col>50</xdr:col>
      <xdr:colOff>165100</xdr:colOff>
      <xdr:row>97</xdr:row>
      <xdr:rowOff>164497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9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155624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8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66993</xdr:rowOff>
    </xdr:from>
    <xdr:to>
      <xdr:col>46</xdr:col>
      <xdr:colOff>38100</xdr:colOff>
      <xdr:row>98</xdr:row>
      <xdr:rowOff>168593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6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159720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6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71279</xdr:rowOff>
    </xdr:from>
    <xdr:to>
      <xdr:col>41</xdr:col>
      <xdr:colOff>101600</xdr:colOff>
      <xdr:row>98</xdr:row>
      <xdr:rowOff>1429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0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164006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9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144298</xdr:rowOff>
    </xdr:from>
    <xdr:to>
      <xdr:col>36</xdr:col>
      <xdr:colOff>165100</xdr:colOff>
      <xdr:row>99</xdr:row>
      <xdr:rowOff>74448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4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65575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132899</xdr:rowOff>
    </xdr:from>
    <xdr:to>
      <xdr:col>85</xdr:col>
      <xdr:colOff>127000</xdr:colOff>
      <xdr:row>37</xdr:row>
      <xdr:rowOff>159321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76549"/>
          <a:ext cx="838200" cy="2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146558</xdr:rowOff>
    </xdr:from>
    <xdr:to>
      <xdr:col>81</xdr:col>
      <xdr:colOff>50800</xdr:colOff>
      <xdr:row>37</xdr:row>
      <xdr:rowOff>159321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90208"/>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144729</xdr:rowOff>
    </xdr:from>
    <xdr:to>
      <xdr:col>76</xdr:col>
      <xdr:colOff>114300</xdr:colOff>
      <xdr:row>37</xdr:row>
      <xdr:rowOff>146558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8837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142062</xdr:rowOff>
    </xdr:from>
    <xdr:to>
      <xdr:col>71</xdr:col>
      <xdr:colOff>177800</xdr:colOff>
      <xdr:row>37</xdr:row>
      <xdr:rowOff>144729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8571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82099</xdr:rowOff>
    </xdr:from>
    <xdr:to>
      <xdr:col>85</xdr:col>
      <xdr:colOff>177800</xdr:colOff>
      <xdr:row>38</xdr:row>
      <xdr:rowOff>12249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2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168476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4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108522</xdr:rowOff>
    </xdr:from>
    <xdr:to>
      <xdr:col>81</xdr:col>
      <xdr:colOff>101600</xdr:colOff>
      <xdr:row>38</xdr:row>
      <xdr:rowOff>38672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5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29798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95758</xdr:rowOff>
    </xdr:from>
    <xdr:to>
      <xdr:col>76</xdr:col>
      <xdr:colOff>165100</xdr:colOff>
      <xdr:row>38</xdr:row>
      <xdr:rowOff>25908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17035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93929</xdr:rowOff>
    </xdr:from>
    <xdr:to>
      <xdr:col>72</xdr:col>
      <xdr:colOff>38100</xdr:colOff>
      <xdr:row>38</xdr:row>
      <xdr:rowOff>24079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3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91262</xdr:rowOff>
    </xdr:from>
    <xdr:to>
      <xdr:col>67</xdr:col>
      <xdr:colOff>101600</xdr:colOff>
      <xdr:row>38</xdr:row>
      <xdr:rowOff>21413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349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12539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2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65189</xdr:rowOff>
    </xdr:from>
    <xdr:to>
      <xdr:col>85</xdr:col>
      <xdr:colOff>127000</xdr:colOff>
      <xdr:row>58</xdr:row>
      <xdr:rowOff>28791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66389"/>
          <a:ext cx="838200" cy="30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28791</xdr:rowOff>
    </xdr:from>
    <xdr:to>
      <xdr:col>81</xdr:col>
      <xdr:colOff>50800</xdr:colOff>
      <xdr:row>58</xdr:row>
      <xdr:rowOff>78194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72891"/>
          <a:ext cx="8890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68974</xdr:rowOff>
    </xdr:from>
    <xdr:to>
      <xdr:col>76</xdr:col>
      <xdr:colOff>114300</xdr:colOff>
      <xdr:row>58</xdr:row>
      <xdr:rowOff>78194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10013074"/>
          <a:ext cx="8890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120828</xdr:rowOff>
    </xdr:from>
    <xdr:to>
      <xdr:col>71</xdr:col>
      <xdr:colOff>177800</xdr:colOff>
      <xdr:row>58</xdr:row>
      <xdr:rowOff>68974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93478"/>
          <a:ext cx="889000" cy="1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14389</xdr:rowOff>
    </xdr:from>
    <xdr:to>
      <xdr:col>85</xdr:col>
      <xdr:colOff>177800</xdr:colOff>
      <xdr:row>56</xdr:row>
      <xdr:rowOff>115989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37266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4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149441</xdr:rowOff>
    </xdr:from>
    <xdr:to>
      <xdr:col>81</xdr:col>
      <xdr:colOff>101600</xdr:colOff>
      <xdr:row>58</xdr:row>
      <xdr:rowOff>79591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2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70718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1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27394</xdr:rowOff>
    </xdr:from>
    <xdr:to>
      <xdr:col>76</xdr:col>
      <xdr:colOff>165100</xdr:colOff>
      <xdr:row>58</xdr:row>
      <xdr:rowOff>128994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120121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6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18174</xdr:rowOff>
    </xdr:from>
    <xdr:to>
      <xdr:col>72</xdr:col>
      <xdr:colOff>38100</xdr:colOff>
      <xdr:row>58</xdr:row>
      <xdr:rowOff>119774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6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110901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5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70028</xdr:rowOff>
    </xdr:from>
    <xdr:to>
      <xdr:col>67</xdr:col>
      <xdr:colOff>101600</xdr:colOff>
      <xdr:row>58</xdr:row>
      <xdr:rowOff>178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4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162755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70848</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15398"/>
          <a:ext cx="8382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43449</xdr:rowOff>
    </xdr:from>
    <xdr:to>
      <xdr:col>81</xdr:col>
      <xdr:colOff>50800</xdr:colOff>
      <xdr:row>79</xdr:row>
      <xdr:rowOff>70848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87999"/>
          <a:ext cx="889000" cy="2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43449</xdr:rowOff>
    </xdr:from>
    <xdr:to>
      <xdr:col>76</xdr:col>
      <xdr:colOff>114300</xdr:colOff>
      <xdr:row>79</xdr:row>
      <xdr:rowOff>96734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587999"/>
          <a:ext cx="889000" cy="5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167677</xdr:rowOff>
    </xdr:from>
    <xdr:to>
      <xdr:col>71</xdr:col>
      <xdr:colOff>177800</xdr:colOff>
      <xdr:row>79</xdr:row>
      <xdr:rowOff>96734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40777"/>
          <a:ext cx="889000" cy="10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20048</xdr:rowOff>
    </xdr:from>
    <xdr:to>
      <xdr:col>81</xdr:col>
      <xdr:colOff>101600</xdr:colOff>
      <xdr:row>79</xdr:row>
      <xdr:rowOff>121648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6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138175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333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164099</xdr:rowOff>
    </xdr:from>
    <xdr:to>
      <xdr:col>76</xdr:col>
      <xdr:colOff>165100</xdr:colOff>
      <xdr:row>79</xdr:row>
      <xdr:rowOff>94249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110776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428" y="133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45934</xdr:rowOff>
    </xdr:from>
    <xdr:to>
      <xdr:col>72</xdr:col>
      <xdr:colOff>38100</xdr:colOff>
      <xdr:row>79</xdr:row>
      <xdr:rowOff>147534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138661</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4017" y="13683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116877</xdr:rowOff>
    </xdr:from>
    <xdr:to>
      <xdr:col>67</xdr:col>
      <xdr:colOff>101600</xdr:colOff>
      <xdr:row>79</xdr:row>
      <xdr:rowOff>47027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8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63554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26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65633</xdr:rowOff>
    </xdr:from>
    <xdr:to>
      <xdr:col>85</xdr:col>
      <xdr:colOff>127000</xdr:colOff>
      <xdr:row>98</xdr:row>
      <xdr:rowOff>70332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67733"/>
          <a:ext cx="8382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65633</xdr:rowOff>
    </xdr:from>
    <xdr:to>
      <xdr:col>81</xdr:col>
      <xdr:colOff>50800</xdr:colOff>
      <xdr:row>98</xdr:row>
      <xdr:rowOff>78423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867733"/>
          <a:ext cx="88900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78423</xdr:rowOff>
    </xdr:from>
    <xdr:to>
      <xdr:col>76</xdr:col>
      <xdr:colOff>114300</xdr:colOff>
      <xdr:row>98</xdr:row>
      <xdr:rowOff>93320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880523"/>
          <a:ext cx="8890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93320</xdr:rowOff>
    </xdr:from>
    <xdr:to>
      <xdr:col>71</xdr:col>
      <xdr:colOff>177800</xdr:colOff>
      <xdr:row>98</xdr:row>
      <xdr:rowOff>102388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895420"/>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19532</xdr:rowOff>
    </xdr:from>
    <xdr:to>
      <xdr:col>85</xdr:col>
      <xdr:colOff>177800</xdr:colOff>
      <xdr:row>98</xdr:row>
      <xdr:rowOff>121132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82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105909</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3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14833</xdr:rowOff>
    </xdr:from>
    <xdr:to>
      <xdr:col>81</xdr:col>
      <xdr:colOff>101600</xdr:colOff>
      <xdr:row>98</xdr:row>
      <xdr:rowOff>116433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81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107560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90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27623</xdr:rowOff>
    </xdr:from>
    <xdr:to>
      <xdr:col>76</xdr:col>
      <xdr:colOff>165100</xdr:colOff>
      <xdr:row>98</xdr:row>
      <xdr:rowOff>129223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8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120350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92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42520</xdr:rowOff>
    </xdr:from>
    <xdr:to>
      <xdr:col>72</xdr:col>
      <xdr:colOff>38100</xdr:colOff>
      <xdr:row>98</xdr:row>
      <xdr:rowOff>144120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8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135247</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93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51588</xdr:rowOff>
    </xdr:from>
    <xdr:to>
      <xdr:col>67</xdr:col>
      <xdr:colOff>101600</xdr:colOff>
      <xdr:row>98</xdr:row>
      <xdr:rowOff>153188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85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144315</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94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教育費における住民一人当たりのコストは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68,867</a:t>
          </a:r>
          <a:r>
            <a:rPr kumimoji="1" lang="ja-JP" altLang="en-US" sz="1300">
              <a:latin typeface="ＭＳ Ｐゴシック" panose="020B0600070205080204" pitchFamily="50" charset="-128"/>
              <a:ea typeface="ＭＳ Ｐゴシック" panose="020B0600070205080204" pitchFamily="50" charset="-128"/>
            </a:rPr>
            <a:t>円となり、類似団体平均値を大きく上回った。主な増加要因としては、性質別分析の普通建設事業費の部分でも述べたとおり、図書館等複合施設整備事業の本体工事の増などにより、昨年度と比べて</a:t>
          </a:r>
          <a:r>
            <a:rPr kumimoji="1" lang="en-US" altLang="ja-JP" sz="1300">
              <a:latin typeface="ＭＳ Ｐゴシック" panose="020B0600070205080204" pitchFamily="50" charset="-128"/>
              <a:ea typeface="ＭＳ Ｐゴシック" panose="020B0600070205080204" pitchFamily="50" charset="-128"/>
            </a:rPr>
            <a:t>24,134</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　民生費についても、新型コロナウイルス感染症及び物価高騰の影響を受けた住民税非課税世帯に対する臨時特別給付金事業は減額したが、今年度に実施した、定額減税捕捉給付金及び放課後児童クラブ整備事業が皆増したほか、児童手当支給事業や認可保育所等の保育施設運営費の増により、一人当たりのコストは増額した。</a:t>
          </a:r>
        </a:p>
        <a:p>
          <a:r>
            <a:rPr kumimoji="1" lang="ja-JP" altLang="en-US" sz="1300">
              <a:latin typeface="ＭＳ Ｐゴシック" panose="020B0600070205080204" pitchFamily="50" charset="-128"/>
              <a:ea typeface="ＭＳ Ｐゴシック" panose="020B0600070205080204" pitchFamily="50" charset="-128"/>
            </a:rPr>
            <a:t>　土木費の増額は、市道幹線道路舗装修繕による増のほか、七北田西成田線整備工事に係る都市計画事業における歳出の増による影響もある。</a:t>
          </a:r>
        </a:p>
        <a:p>
          <a:r>
            <a:rPr kumimoji="1" lang="ja-JP" altLang="en-US" sz="1300">
              <a:latin typeface="ＭＳ Ｐゴシック" panose="020B0600070205080204" pitchFamily="50" charset="-128"/>
              <a:ea typeface="ＭＳ Ｐゴシック" panose="020B0600070205080204" pitchFamily="50" charset="-128"/>
            </a:rPr>
            <a:t>　一方、総務費における減額は、総合病院誘致に伴う病院用地購入費の減のほか、新たな町内会館（明石台第八会館）の整備終了に伴う整備費が減となったことが主な要因である。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宮城県富谷市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残高に関しては、およそ４１２百万円程度を取り崩したが、６００百万円の決算積立を行ったため残高が増加した。一方で、標準財政規模は増加しており、財政調整基金残高の増加率より標準財政規模の増加率の方が大きいため、標準財政規模では減となった。</a:t>
          </a:r>
          <a:endParaRPr kumimoji="1" lang="en-US"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実質収支額は、繰越事業の減により翌年度へ繰り越すべき財源が減少したため、昨年度より少なくなっており、単年度収支は２年連続で赤字算定となった。</a:t>
          </a:r>
          <a:endParaRPr kumimoji="1" lang="en-US"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a:t>
          </a:r>
          <a:r>
            <a:rPr kumimoji="0"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実質単年度収支は、上記の財政調整基金の残高が増加したことにより、約８．２ポイントの増になった。</a:t>
          </a:r>
          <a:endParaRPr kumimoji="0" lang="en-US"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宮城県富谷市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連結実質赤字比率は、算定開始以来、数値が算出されていないことに加え、赤字が発生した会計もない。</a:t>
          </a:r>
        </a:p>
        <a:p>
          <a:r>
            <a:rPr kumimoji="1" lang="ja-JP" altLang="en-US" sz="1400">
              <a:latin typeface="ＭＳ ゴシック" pitchFamily="49" charset="-128"/>
              <a:ea typeface="ＭＳ ゴシック" pitchFamily="49" charset="-128"/>
            </a:rPr>
            <a:t>　令和２年度決算より、下水道事業が法適用の企業会計へと移行しており、水道事業とともに健全な運営状況を維持している。しかしながら、老朽化した施設や設備の整備更新に係る経費は今後も課題であり、中長期的な経営判断のもと、引き続き健全経営に努めていくことが必要である。</a:t>
          </a:r>
        </a:p>
        <a:p>
          <a:r>
            <a:rPr kumimoji="1" lang="ja-JP" altLang="en-US" sz="1400">
              <a:latin typeface="ＭＳ ゴシック" pitchFamily="49" charset="-128"/>
              <a:ea typeface="ＭＳ ゴシック" pitchFamily="49" charset="-128"/>
            </a:rPr>
            <a:t>　一般会計における黒字幅の減少要因は、「実質収支比率等に係る経年分析」において記載の通りである。</a:t>
          </a:r>
        </a:p>
        <a:p>
          <a:r>
            <a:rPr kumimoji="1" lang="ja-JP" altLang="en-US" sz="1400">
              <a:latin typeface="ＭＳ ゴシック" pitchFamily="49" charset="-128"/>
              <a:ea typeface="ＭＳ ゴシック" pitchFamily="49" charset="-128"/>
            </a:rPr>
            <a:t>　介護保険特別会計においては、保険料や国・県支出金などの増により歳入が増えたものの、保険給付費などの歳出も増となり実質収支額が減少した。また、後期高齢者医療特別会計でも、保険料などの増により歳入が増えたものの、後期高齢者医療広域連合納付金などの歳出も増となり実質収支額が減少した。昨年度と比べて標準財政規模が大きくなったこともあり、これらの特別会計における黒字幅は小さく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宮城県富谷市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実質公債費比率は、平成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年度以降、実際に負担している公債費等よりも基準財政需要額に算入された公債費等（算入公債費等）の数値が大きくなっているため、負数の算定結果となっている。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分子の各構成費目については、公営企業債の元利償還金に対する繰入金が年々減少しており、令和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年度に小学校の改修、耐震補強及び中学校のプール整備に係る学校教育施設等整備事業債、平成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月集中豪雨や令和４年</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月地震及び</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月豪雨に係る災害復旧事業債などの償還が終了したことにより、元利償還金が１９百万円減少した。さらに、算入公債費等も４７百万円減少したことから、全体では昨年度と比べて３１百万円の増となった。</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今後も、普通会計においては地方債発行の抑制や公債費の平準化に努め、公営企業および一部事務組合に対しても、公債費の動向を注視し健全な財政運営を進める。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減債基金への積立ては行っているものの、満期一括償還地方債の償還財源としての積立ては行っていないため、計上されていない。</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今後も公債費の平準化を図るため、減債基金を活用していく。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宮城県富谷市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充当可能財源（充当可能基金や基準財政需要額算入見込額等）が将来負担額（地方債現在高や退職手当負担見込額等）を上回っていることから、例年同様に算定されなかった。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将来負担額における地方債現在高については、公共施設等総合管理計画に基づく中長期的なハード面における整備の見通しや新たな文教施設の建設等を考えると、今後も地方債の需要は高まり、残高は増加することが見込まれ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また、退職手当負担見込額についても、令和２年度より計上されるようになり、年々増加傾向にある。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そのため、今後もより一層、負担額全体を見通した上での行財政運営の健全性維持に努める。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宮城県富谷市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その他特定目的基金（主に、ユーマイタウン施設整備基金）において、各種事業の財源に充てるための取り崩しを行ったものの、それ以上に財政調整基金において歳計剰余金処分相当額を含む６億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７４５千円の積立を行ったため、令和５年度末残高と比べておよそ１９１百万円の増となった。それぞれの基金の増減理由については、各項目欄に記載のとおり。</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おいては、増加する行政経費や今後想定される総合病院誘致などの大型事業へ充当するための取り崩しにより、また、ユーマイタウン施設整備基金においては、町内会館や総合運動公園の改修費に充てるほか、公共施設の長寿命化修繕に充てるための取り崩しなどにより、今後残高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・ユーマイタウン施設整備基金：公共施設および公益施設の整備資金に充てるもの。また、それにより、住み良いまちづくりを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推進するもの。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　　　　　　　：市庁舎の建設、増改築および維持管理の資金に充てるもの。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・ふるさと富谷創造基金　　　：富谷に根ざした歴史、伝統、文化、産業等を生かし、独自の魅力を備えたふるさと富谷づくりを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推進するもの。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・長寿社会福祉基金　　　　　：地域における福祉活動の促進、快適な生活環境の形成等、高齢化率の上昇が進む社会に対応した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施策を推進するための資金に充てるもの。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・市営墓地等管理運営基金　　：富谷市営墓地事業及び富谷市営愛玩動物霊園事業の財政の調整を図り、その健全な運営に資するもの。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・ユーマイタウン施設整備基金：図書館等複合施設整備事業や東向陽台小学校児童クラブ施設整備への充当により、約１５６百万円の減。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・長寿社会福祉基金　　　　　：社会福祉協議会補助事業や保健福祉総合支援センターの運営事業への充当で、約２百万円の減。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・市営墓地等管理運営基金　　：墓地使用料などの積立てにより、３５百万円の増。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・ユーマイタウン施設整備基金：町内会館整備事業、公共施設の長寿命化修繕への充当を予定。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における資金不足（主に、市民図書館等複合施設建築工事費や、扶助費、物件費および維持補修費などの歳出の増）を補うために、およそ４１３百万円の取り崩しを行ったものの、歳計剰余金処分相当額を含むおよそ６０４百万円の積立てを行ったため、年度末残高は昨年度と比べて１９１百万円の増額（対令和５年度比 ＋４．０％）となった。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経済事情の変動等による財源不足や、災害等に対する経費の財源および災害等により生じた減収を埋めるための財源として充当予定。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想定される大型事業（総合病院誘致、成田二期北工業団地関連のインフラ整備や公共施設の長寿命化計画に基づく改修経費など）に係る経費などに充当する可能性を考慮すると、今後は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これまで同様、今後の公債費支出に備えるための積立てを行っているが、百万円未満であるため表およびグラフ上では昨年度同額となった。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経済事情の変動等により財源が不足する場合や、市債の償還額が他の年度に比べて多額となる年度に、市債の償還財源として充当予定。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DA1DAF-84D2-478F-A1F9-94DF4B8BB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34E1E7-DE77-4C65-A061-7109A0F62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EA3344A-D769-45FE-90F1-AD503FE601C4}"/>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E5E475F-05D5-4007-A6D6-C2BE156B5D1D}"/>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007E884-F987-4D1F-A932-D090AE7BBC20}"/>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5678004-F641-4438-BADD-49F8B15CFD9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F08405F-0348-4FB7-AB6F-5F9D4F073D61}"/>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5695E6B-53CE-4624-9DA4-93C0857500C0}"/>
            </a:ext>
          </a:extLst>
        </xdr:cNvPr>
        <xdr:cNvSpPr/>
      </xdr:nvSpPr>
      <xdr:spPr>
        <a:xfrm>
          <a:off x="117633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205C9B9-4158-47E2-AF89-43B56918AD0D}"/>
            </a:ext>
          </a:extLst>
        </xdr:cNvPr>
        <xdr:cNvSpPr/>
      </xdr:nvSpPr>
      <xdr:spPr>
        <a:xfrm>
          <a:off x="131349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A8CFCF3-8263-44B4-BCB4-7B9555ECB35E}"/>
            </a:ext>
          </a:extLst>
        </xdr:cNvPr>
        <xdr:cNvSpPr/>
      </xdr:nvSpPr>
      <xdr:spPr>
        <a:xfrm>
          <a:off x="145065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DB31AA0-3B13-4708-8B40-DFED3735D6DE}"/>
            </a:ext>
          </a:extLst>
        </xdr:cNvPr>
        <xdr:cNvSpPr/>
      </xdr:nvSpPr>
      <xdr:spPr>
        <a:xfrm>
          <a:off x="158781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CEFCE1C-E006-4EBB-B21D-78008412AE9A}"/>
            </a:ext>
          </a:extLst>
        </xdr:cNvPr>
        <xdr:cNvSpPr/>
      </xdr:nvSpPr>
      <xdr:spPr>
        <a:xfrm>
          <a:off x="172497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CD54249-6676-450A-B65E-8DE2C672BF4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3E95F37-F184-4D19-A980-2BB6EF0A5EF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E8CEC05-40A5-4212-9C89-54EFFAF19A0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E731754-B968-4024-A2D1-6A3627A38AA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4EDDBF0-21D0-46CC-9103-DB7CE4B29FE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8BF4589-37FC-468D-9982-AA0BBD91A7D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7799EEB-C865-457B-8F7B-703DE2958B6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2D6B672-A4C7-4306-B487-38355671100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415FBA5-EC6D-46FC-8153-919A6ECEF5EA}"/>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7F5D5CD-C69C-4D22-A2B8-211D0F65BC7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C019EF2-16F7-4351-BE85-F220BE5C8CA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B7EA226-6042-41EB-8812-597062E557B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E5107AB-938D-4EF7-9E0B-02C9E2F5D74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508722C-C506-48E9-9347-7712FA34439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B4DAA68-2C66-4B74-B59B-D51F2263B7F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3320AC3-5828-4743-A3F4-E2EE0671B55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E533259-7526-42BB-A156-5911319686C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11DB120-1280-4503-83AD-87E7474E7C3B}"/>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0CB6A81-E917-4E37-9998-DB241B2744C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4754E7A-BB3B-48E6-8228-564B7D405FB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2BCC23A-0937-4556-B159-C8C4B2719F2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89C89EF-C932-43FB-939E-5F6BFEE8DD64}"/>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972934D-54CD-45EB-9673-7688BEA8DC0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2BD2073-C03C-473E-8B42-A56732B6CD5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EC74E7C-5875-4B4A-B916-5C8FCA2385F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71F58A8-CFB8-44B5-8D12-9857F1F8D00B}"/>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9390907-7410-4052-A5FB-66724A13B00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5B28886-2CF2-4C82-97D8-A3F470106073}"/>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8C34877-DC77-40AF-BEFA-8091621255DA}"/>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46912FF-EE34-4D1E-BD93-22CE04F3738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08BEB1C-5B11-4A0C-A202-DFDD91FB3DC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7F3606D-C439-40D1-A6CE-64C37C35E0A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B13DA10-70AD-4CC7-807C-707A2A16FF1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C34F325-CFFF-4045-92BE-4819A12C177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47860AE-0AD3-4B6B-8F69-9A32A0E9847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9B8C61D-F785-486F-BE61-FC9AB311180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908E29C-5666-4E78-A97E-2EC6E01942F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1D3109E-EE71-4F74-925F-47F3B93F2DF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DF00C34-43B1-4B3A-AC2F-173CCA9C8B7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EBAA865-3616-4D5E-835D-983912EDE555}"/>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26C5CE4-49F7-43E8-935C-8B8D4456448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6BCF728-1D51-4C52-A3D8-C1E08383E70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B2F7539-5D91-4980-A703-6B3CF310A40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5163DB4-42FE-4DE2-8F6C-DC272994BE6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9CFF43D-C904-415F-8FA3-D0B571086F40}"/>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価償却率は類似団体平均を下回っているものの、年々上昇している。</a:t>
          </a:r>
          <a:endParaRPr lang="ja-JP" altLang="ja-JP">
            <a:effectLst/>
          </a:endParaRPr>
        </a:p>
        <a:p>
          <a:r>
            <a:rPr kumimoji="1" lang="ja-JP" altLang="ja-JP" sz="1100">
              <a:solidFill>
                <a:schemeClr val="dk1"/>
              </a:solidFill>
              <a:effectLst/>
              <a:latin typeface="+mn-lt"/>
              <a:ea typeface="+mn-ea"/>
              <a:cs typeface="+mn-cs"/>
            </a:rPr>
            <a:t>　今後さらに、既存の資産の老朽化が見込まれるため、公共施設等総合管理計画に基づき、計画的かつ効果的な改修や修繕に引き続き取り組んでいく。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83CF64B-ECC4-4064-BE90-DB8FEB04F8E1}"/>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3AB0CB0-3942-4C51-89B4-F6AF5AAEDCF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38F6952-E9E1-41BD-B94B-E969F2337F1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3AE816D-0111-4386-8E77-5A9808C3C5AF}"/>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CE2E192-5FA3-40FD-816C-77F2D8A9A1E5}"/>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0697DB1-D6B0-4E27-A507-5A4926F47971}"/>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4D93A52-4681-46DC-B3AB-329ACC52403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463EBD3-B4E2-49BA-B9A9-6D98ED0E662A}"/>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3CE58A0-0F0A-4CB1-949B-A4D4DC4CC07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1008AF9-B533-4E0A-A52A-C1EEAC517953}"/>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CBAE980-05D8-4E8B-BB69-FC753926DDB0}"/>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341F9F8-86FF-40EB-8B93-253684F75FD1}"/>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F44EF4B-49BD-4C3D-95E0-0B4351D40984}"/>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235EFD3-4682-4AB9-B1E2-051520AAFD5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B4E742F-3BAB-442A-ACAB-260CF90BC02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3CD69B5-368E-42BE-B499-56319F295C2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AD1A1A1B-8DFA-4AC2-A763-8B0405B164FD}"/>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ABAE0F17-4A47-447B-A077-DC7B19B89FA1}"/>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EFBBB93D-1DC9-49F1-9FCC-1C86267035CB}"/>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26B50B00-0651-43CA-91EF-9C39070B2849}"/>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FC3739D4-B3FF-4147-A8CF-A899C6B7A15A}"/>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45B72B24-C322-4F16-BF2A-4FB0188B15F5}"/>
            </a:ext>
          </a:extLst>
        </xdr:cNvPr>
        <xdr:cNvSpPr txBox="1"/>
      </xdr:nvSpPr>
      <xdr:spPr>
        <a:xfrm>
          <a:off x="4359275" y="5931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4ABFED40-E359-4807-9CFE-156B34706276}"/>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91E739A-ABD7-47DB-93E5-903AE7A92318}"/>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CAE8525-11B7-4A18-9F2C-2441C7E3776C}"/>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3FC7D202-BC46-473D-A312-605E7065BF2A}"/>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ADBCFA79-5940-4209-8B05-B6B4AC3588FE}"/>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6A8B5A3-540A-4B45-8AB9-4F9CDA1827B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0BB615E-A63F-42AB-A913-A5465769FDB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446D0D8-E8F6-42EA-B779-1C50E1254F1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DA81825-2DBA-40AD-8670-0DE87CCC735D}"/>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7EC1F95-3D24-4B7E-A215-A3903657E465}"/>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91" name="楕円 90">
          <a:extLst>
            <a:ext uri="{FF2B5EF4-FFF2-40B4-BE49-F238E27FC236}">
              <a16:creationId xmlns:a16="http://schemas.microsoft.com/office/drawing/2014/main" id="{35EC24DA-8EE5-4127-9151-2D54C4177B35}"/>
            </a:ext>
          </a:extLst>
        </xdr:cNvPr>
        <xdr:cNvSpPr/>
      </xdr:nvSpPr>
      <xdr:spPr>
        <a:xfrm>
          <a:off x="4254500" y="59243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105215</xdr:rowOff>
    </xdr:from>
    <xdr:ext cx="405111" cy="259045"/>
    <xdr:sp macro="" textlink="">
      <xdr:nvSpPr>
        <xdr:cNvPr id="92" name="有形固定資産減価償却率該当値テキスト">
          <a:extLst>
            <a:ext uri="{FF2B5EF4-FFF2-40B4-BE49-F238E27FC236}">
              <a16:creationId xmlns:a16="http://schemas.microsoft.com/office/drawing/2014/main" id="{FC3D2E4C-B03E-469D-8F83-0A016E80F0D8}"/>
            </a:ext>
          </a:extLst>
        </xdr:cNvPr>
        <xdr:cNvSpPr txBox="1"/>
      </xdr:nvSpPr>
      <xdr:spPr>
        <a:xfrm>
          <a:off x="4359275" y="5778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53552</xdr:rowOff>
    </xdr:from>
    <xdr:to>
      <xdr:col>19</xdr:col>
      <xdr:colOff>187325</xdr:colOff>
      <xdr:row>31</xdr:row>
      <xdr:rowOff>155152</xdr:rowOff>
    </xdr:to>
    <xdr:sp macro="" textlink="">
      <xdr:nvSpPr>
        <xdr:cNvPr id="93" name="楕円 92">
          <a:extLst>
            <a:ext uri="{FF2B5EF4-FFF2-40B4-BE49-F238E27FC236}">
              <a16:creationId xmlns:a16="http://schemas.microsoft.com/office/drawing/2014/main" id="{90F03120-F354-4BD8-8B2C-D9081E133A63}"/>
            </a:ext>
          </a:extLst>
        </xdr:cNvPr>
        <xdr:cNvSpPr/>
      </xdr:nvSpPr>
      <xdr:spPr>
        <a:xfrm>
          <a:off x="3616325" y="58892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133138</xdr:rowOff>
    </xdr:to>
    <xdr:cxnSp macro="">
      <xdr:nvCxnSpPr>
        <xdr:cNvPr id="94" name="直線コネクタ 93">
          <a:extLst>
            <a:ext uri="{FF2B5EF4-FFF2-40B4-BE49-F238E27FC236}">
              <a16:creationId xmlns:a16="http://schemas.microsoft.com/office/drawing/2014/main" id="{195E5703-82F3-4788-ACAF-86838277CA06}"/>
            </a:ext>
          </a:extLst>
        </xdr:cNvPr>
        <xdr:cNvCxnSpPr/>
      </xdr:nvCxnSpPr>
      <xdr:spPr>
        <a:xfrm>
          <a:off x="3673475" y="5946352"/>
          <a:ext cx="62865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95462</xdr:rowOff>
    </xdr:from>
    <xdr:to>
      <xdr:col>15</xdr:col>
      <xdr:colOff>187325</xdr:colOff>
      <xdr:row>31</xdr:row>
      <xdr:rowOff>25612</xdr:rowOff>
    </xdr:to>
    <xdr:sp macro="" textlink="">
      <xdr:nvSpPr>
        <xdr:cNvPr id="95" name="楕円 94">
          <a:extLst>
            <a:ext uri="{FF2B5EF4-FFF2-40B4-BE49-F238E27FC236}">
              <a16:creationId xmlns:a16="http://schemas.microsoft.com/office/drawing/2014/main" id="{36F4CC1E-52A6-47B9-A785-98257975FA26}"/>
            </a:ext>
          </a:extLst>
        </xdr:cNvPr>
        <xdr:cNvSpPr/>
      </xdr:nvSpPr>
      <xdr:spPr>
        <a:xfrm>
          <a:off x="2930525" y="5772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146262</xdr:rowOff>
    </xdr:from>
    <xdr:to>
      <xdr:col>19</xdr:col>
      <xdr:colOff>136525</xdr:colOff>
      <xdr:row>31</xdr:row>
      <xdr:rowOff>104352</xdr:rowOff>
    </xdr:to>
    <xdr:cxnSp macro="">
      <xdr:nvCxnSpPr>
        <xdr:cNvPr id="96" name="直線コネクタ 95">
          <a:extLst>
            <a:ext uri="{FF2B5EF4-FFF2-40B4-BE49-F238E27FC236}">
              <a16:creationId xmlns:a16="http://schemas.microsoft.com/office/drawing/2014/main" id="{D145A67B-0A81-487A-A5F1-84D99407461C}"/>
            </a:ext>
          </a:extLst>
        </xdr:cNvPr>
        <xdr:cNvCxnSpPr/>
      </xdr:nvCxnSpPr>
      <xdr:spPr>
        <a:xfrm>
          <a:off x="2987675" y="5819987"/>
          <a:ext cx="685800" cy="1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34290</xdr:rowOff>
    </xdr:from>
    <xdr:to>
      <xdr:col>11</xdr:col>
      <xdr:colOff>187325</xdr:colOff>
      <xdr:row>30</xdr:row>
      <xdr:rowOff>135890</xdr:rowOff>
    </xdr:to>
    <xdr:sp macro="" textlink="">
      <xdr:nvSpPr>
        <xdr:cNvPr id="97" name="楕円 96">
          <a:extLst>
            <a:ext uri="{FF2B5EF4-FFF2-40B4-BE49-F238E27FC236}">
              <a16:creationId xmlns:a16="http://schemas.microsoft.com/office/drawing/2014/main" id="{F9A75ADA-7C1D-4630-9317-3C0BD6BF1CF6}"/>
            </a:ext>
          </a:extLst>
        </xdr:cNvPr>
        <xdr:cNvSpPr/>
      </xdr:nvSpPr>
      <xdr:spPr>
        <a:xfrm>
          <a:off x="2244725" y="57080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85090</xdr:rowOff>
    </xdr:from>
    <xdr:to>
      <xdr:col>15</xdr:col>
      <xdr:colOff>136525</xdr:colOff>
      <xdr:row>30</xdr:row>
      <xdr:rowOff>146262</xdr:rowOff>
    </xdr:to>
    <xdr:cxnSp macro="">
      <xdr:nvCxnSpPr>
        <xdr:cNvPr id="98" name="直線コネクタ 97">
          <a:extLst>
            <a:ext uri="{FF2B5EF4-FFF2-40B4-BE49-F238E27FC236}">
              <a16:creationId xmlns:a16="http://schemas.microsoft.com/office/drawing/2014/main" id="{BEA05CC1-562D-468F-BE9A-E3A8626E9B87}"/>
            </a:ext>
          </a:extLst>
        </xdr:cNvPr>
        <xdr:cNvCxnSpPr/>
      </xdr:nvCxnSpPr>
      <xdr:spPr>
        <a:xfrm>
          <a:off x="2301875" y="5765165"/>
          <a:ext cx="6858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99" name="楕円 98">
          <a:extLst>
            <a:ext uri="{FF2B5EF4-FFF2-40B4-BE49-F238E27FC236}">
              <a16:creationId xmlns:a16="http://schemas.microsoft.com/office/drawing/2014/main" id="{0D4ED242-0539-4856-9733-B1F8418545E3}"/>
            </a:ext>
          </a:extLst>
        </xdr:cNvPr>
        <xdr:cNvSpPr/>
      </xdr:nvSpPr>
      <xdr:spPr>
        <a:xfrm>
          <a:off x="1558925" y="5666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85090</xdr:rowOff>
    </xdr:to>
    <xdr:cxnSp macro="">
      <xdr:nvCxnSpPr>
        <xdr:cNvPr id="100" name="直線コネクタ 99">
          <a:extLst>
            <a:ext uri="{FF2B5EF4-FFF2-40B4-BE49-F238E27FC236}">
              <a16:creationId xmlns:a16="http://schemas.microsoft.com/office/drawing/2014/main" id="{0CCE21A2-0AED-49E2-ACEE-70C9BFD680CD}"/>
            </a:ext>
          </a:extLst>
        </xdr:cNvPr>
        <xdr:cNvCxnSpPr/>
      </xdr:nvCxnSpPr>
      <xdr:spPr>
        <a:xfrm>
          <a:off x="1616075" y="5704840"/>
          <a:ext cx="6858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6A16E1A1-7D4B-42B2-95CD-E5EBE24BB09E}"/>
            </a:ext>
          </a:extLst>
        </xdr:cNvPr>
        <xdr:cNvSpPr txBox="1"/>
      </xdr:nvSpPr>
      <xdr:spPr>
        <a:xfrm>
          <a:off x="3474094" y="60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FE79097A-E74A-4AFB-AD98-126A61AA6B26}"/>
            </a:ext>
          </a:extLst>
        </xdr:cNvPr>
        <xdr:cNvSpPr txBox="1"/>
      </xdr:nvSpPr>
      <xdr:spPr>
        <a:xfrm>
          <a:off x="279781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3A0341EF-A0E6-40A4-A55D-679E05FB4A28}"/>
            </a:ext>
          </a:extLst>
        </xdr:cNvPr>
        <xdr:cNvSpPr txBox="1"/>
      </xdr:nvSpPr>
      <xdr:spPr>
        <a:xfrm>
          <a:off x="2112019" y="59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00518811-13D4-4577-BBEC-E12604C33236}"/>
            </a:ext>
          </a:extLst>
        </xdr:cNvPr>
        <xdr:cNvSpPr txBox="1"/>
      </xdr:nvSpPr>
      <xdr:spPr>
        <a:xfrm>
          <a:off x="14262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229</xdr:rowOff>
    </xdr:from>
    <xdr:ext cx="405111" cy="259045"/>
    <xdr:sp macro="" textlink="">
      <xdr:nvSpPr>
        <xdr:cNvPr id="105" name="n_1mainValue有形固定資産減価償却率">
          <a:extLst>
            <a:ext uri="{FF2B5EF4-FFF2-40B4-BE49-F238E27FC236}">
              <a16:creationId xmlns:a16="http://schemas.microsoft.com/office/drawing/2014/main" id="{2CEAD053-F42C-48D5-A42F-5CD734FA4A74}"/>
            </a:ext>
          </a:extLst>
        </xdr:cNvPr>
        <xdr:cNvSpPr txBox="1"/>
      </xdr:nvSpPr>
      <xdr:spPr>
        <a:xfrm>
          <a:off x="3474094" y="567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106" name="n_2mainValue有形固定資産減価償却率">
          <a:extLst>
            <a:ext uri="{FF2B5EF4-FFF2-40B4-BE49-F238E27FC236}">
              <a16:creationId xmlns:a16="http://schemas.microsoft.com/office/drawing/2014/main" id="{5CF7255F-BD89-42A5-AFFF-9A581ED21BAC}"/>
            </a:ext>
          </a:extLst>
        </xdr:cNvPr>
        <xdr:cNvSpPr txBox="1"/>
      </xdr:nvSpPr>
      <xdr:spPr>
        <a:xfrm>
          <a:off x="2797819" y="55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152417</xdr:rowOff>
    </xdr:from>
    <xdr:ext cx="405111" cy="259045"/>
    <xdr:sp macro="" textlink="">
      <xdr:nvSpPr>
        <xdr:cNvPr id="107" name="n_3mainValue有形固定資産減価償却率">
          <a:extLst>
            <a:ext uri="{FF2B5EF4-FFF2-40B4-BE49-F238E27FC236}">
              <a16:creationId xmlns:a16="http://schemas.microsoft.com/office/drawing/2014/main" id="{572458D4-8669-42C1-A1FC-29C61C741C1A}"/>
            </a:ext>
          </a:extLst>
        </xdr:cNvPr>
        <xdr:cNvSpPr txBox="1"/>
      </xdr:nvSpPr>
      <xdr:spPr>
        <a:xfrm>
          <a:off x="2112019"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8" name="n_4mainValue有形固定資産減価償却率">
          <a:extLst>
            <a:ext uri="{FF2B5EF4-FFF2-40B4-BE49-F238E27FC236}">
              <a16:creationId xmlns:a16="http://schemas.microsoft.com/office/drawing/2014/main" id="{0F15FB25-5A3D-45AB-9AB7-116394CB839D}"/>
            </a:ext>
          </a:extLst>
        </xdr:cNvPr>
        <xdr:cNvSpPr txBox="1"/>
      </xdr:nvSpPr>
      <xdr:spPr>
        <a:xfrm>
          <a:off x="14262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B8530E4-7630-4A71-9FE6-2A0D7CC6353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BF3108C-7415-42D6-8DE8-32ABE9955AC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2693D402-3302-4DF6-AFB2-662F1BC404EF}"/>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1ADA545-D1E2-4D30-A08C-B74E087841F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9660414-84E7-4C1E-ADED-8AB6A52D612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5C7FF76-78E4-4B8A-BE17-C14451B141C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BCDF4BF-5892-4B37-9ACF-DAA26161809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0099CDC-8EBA-4B87-864D-3D7D7EEB6D6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F14EB43-61D8-4D1E-86DC-1ECA27EDCEF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E97F1E9-48BC-44F5-81D4-5E20724D18B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79ED0F5-2D23-490D-879A-C1EB19DCEC9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F09BD42-4FB5-458A-A144-B377560FC24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C7605D2-BA23-4185-B22B-0753B44A22EC}"/>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これまで債務償還比率は算定されていない。引き続き、健全な財政運営に努めていく。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86A19E0-0845-4C50-AA3B-5A547D396EB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76EE44F-03FC-47FC-9825-787F5AE5117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7A9B502-0681-4ED3-B717-A92C6EEAF73C}"/>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82C3CE3-4344-4A70-A45C-4D43F9FB7BFA}"/>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5F8AA46D-1E2B-4AE3-9674-F025E6BC9E29}"/>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776A39E-9742-482A-A9AE-D5291AE7DD3B}"/>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EC64907-89E5-435C-837C-03FE700F8A46}"/>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8D6134C-0625-4EF5-8CEF-900F845B505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194C7B9-BE2E-48AC-9677-0D647526317C}"/>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074D528-4051-46F2-8DCA-B72C1687EF2F}"/>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04DA740-F9EF-46A9-8E35-6727CF129B01}"/>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625BD019-5BDB-4C45-AC92-C73F85CC17D2}"/>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0F1A4A7-E898-438E-BF48-E88D97E83D60}"/>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7EDEC86-005C-4C95-BDF7-F85AC9E9857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263CE7A-8E11-4072-9334-807DDFB3504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7779FD9-3256-4568-8DC3-8B74BFD81C67}"/>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C0708289-F30D-4F14-9EEB-77B05273EDA7}"/>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AC9877C9-F965-4671-9030-59655FED9181}"/>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C1779D3E-1FE3-4BDD-894D-3B6447E8BC21}"/>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9C58DD0-18FC-4510-9835-7B950D050DE9}"/>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407715C-51B5-4398-8B9C-8E91D79472B1}"/>
            </a:ext>
          </a:extLst>
        </xdr:cNvPr>
        <xdr:cNvSpPr txBox="1"/>
      </xdr:nvSpPr>
      <xdr:spPr>
        <a:xfrm>
          <a:off x="13379450" y="5630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EDFF96F1-9060-4CFF-8AC8-E7A27C13DFF6}"/>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CA5216FD-61B8-43EB-B329-6A476AA5E356}"/>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B7713F3B-77FB-45AF-9965-96BC2EF568ED}"/>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706B9C20-8BDB-43C1-BE94-A609354C3A36}"/>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D0A03BB5-B373-4CFF-A114-B54F3DC19D6D}"/>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5CE252C-390E-4CD9-86BB-EF4F48A6EA3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15E4D83-322F-4193-9FC7-4E9A6CD1B6F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C3A3DCC-2846-4CA1-9D2D-412ECD774EF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66639CB-2EB4-4E06-ADEA-9052B271B15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92C17DF-640A-4272-B11E-AF93C3EA9428}"/>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E00A90FB-2722-4428-AE8D-663BAC4FF410}"/>
            </a:ext>
          </a:extLst>
        </xdr:cNvPr>
        <xdr:cNvSpPr txBox="1"/>
      </xdr:nvSpPr>
      <xdr:spPr>
        <a:xfrm>
          <a:off x="12465127" y="544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8E23F6CA-DF44-4BD0-A8CB-704E4F57C2B7}"/>
            </a:ext>
          </a:extLst>
        </xdr:cNvPr>
        <xdr:cNvSpPr txBox="1"/>
      </xdr:nvSpPr>
      <xdr:spPr>
        <a:xfrm>
          <a:off x="11788852"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BF069E96-375B-43D4-AB57-80220F501500}"/>
            </a:ext>
          </a:extLst>
        </xdr:cNvPr>
        <xdr:cNvSpPr txBox="1"/>
      </xdr:nvSpPr>
      <xdr:spPr>
        <a:xfrm>
          <a:off x="11103052" y="536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AE8BE866-A023-44CF-99A0-CB20C1517943}"/>
            </a:ext>
          </a:extLst>
        </xdr:cNvPr>
        <xdr:cNvSpPr txBox="1"/>
      </xdr:nvSpPr>
      <xdr:spPr>
        <a:xfrm>
          <a:off x="10417252" y="555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F5346973-FC65-4A97-B6C6-4188D3DD10D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1A83911A-5BD8-461F-8082-D4F1165495C7}"/>
            </a:ext>
          </a:extLst>
        </xdr:cNvPr>
        <xdr:cNvSpPr/>
      </xdr:nvSpPr>
      <xdr:spPr>
        <a:xfrm>
          <a:off x="1158875" y="11274425"/>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6A7FF441-7E7E-406A-9742-A20AEE086E3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01F0836E-7DC2-4212-81B6-0D03FB06F27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166DB1F4-ED8B-4541-84D1-506E921D51CD}"/>
            </a:ext>
          </a:extLst>
        </xdr:cNvPr>
        <xdr:cNvSpPr txBox="1"/>
      </xdr:nvSpPr>
      <xdr:spPr>
        <a:xfrm>
          <a:off x="835025" y="11493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2B3C4DD2-3483-4339-A7BC-E67412A627AF}"/>
            </a:ext>
          </a:extLst>
        </xdr:cNvPr>
        <xdr:cNvSpPr txBox="1"/>
      </xdr:nvSpPr>
      <xdr:spPr>
        <a:xfrm>
          <a:off x="6302375" y="14103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F6BB9E-86F4-4343-974D-12C36F41AC2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F8C8F3-8141-414A-978D-D6ABD207431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952DFC-6DC1-403D-B647-DF8FC5F50B4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9B006E-0603-4F5A-82C2-5F898760F0D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D4D37B-0000-4C17-9700-CCFBFCC5642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2D2497-7EFB-4D4B-83E4-BCDD95821B7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409081-11F6-44C9-82D8-C69B673D197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D6F86D-2F1C-4DC3-9490-75E7F8349CA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88976B-B96A-4D43-AF8D-5B77D4FC82E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164B5E-55AF-464D-B3B7-9AF8DA13536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AAA7EE-4BB8-4D34-93D2-885BDD3DB39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666951-CA17-4C79-B11A-A575ACFCD15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FF32E0-62F5-4617-B0FF-A91A8D8D34E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55045C-F37D-4BFA-B484-87E52EA3D8E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76AF56-F628-48B8-9EC8-94CD1A4DAC4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9216553-7256-44E1-A47C-050634BA5C9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7B92AF-B200-4C7C-98A3-6BB9A38DC84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CBDC15-8106-4AB0-900B-A3DF4369CA8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1648B3-24E1-4539-9DD9-C7B2E7DE093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D2854A-57AD-4F25-87EF-30CC417CB06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765C27-187F-4C7F-A6B6-75BA5FF3673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A4EA0E-05A9-4012-AE88-4743400C9E5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74638A-8D94-4B2A-A963-106E1510053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A28C54-7A72-495C-BD25-2C9363CD065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C8E5FC-177E-4367-8B02-A2088DA2343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40DB26-407A-41CE-8B1D-D9709FE0C2F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305224-7CB4-4613-A8BC-209036E204F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E1F7FD-87CD-436B-8428-F89E62F9234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7D5064-AAEB-4CC1-A7FE-A8A0CE610BD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249D298-00E3-4E1C-8F5C-636665BA287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A70883-8EB6-4485-A8AE-09CA2F582D1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DD0F04-B550-4CF4-AF57-A8A0BBC6C3F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8BFB43-66B6-4909-A00E-EBA918B8980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9CC011-ABE4-4B45-B957-A755A1F3328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375CA8-2355-4FB9-A99B-570606CE676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4D09D5-1C62-48B7-932A-10D6AC41E8C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4563BB-1AC0-4CDB-BD84-DB6D6E8BF5D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9C6CF4-8840-4EFB-BE93-339418D7DAF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680E41A-2F1D-4CD3-84E1-625DCF5199A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847BB5-3AD6-4958-AC39-84FE0EBB9AB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84E3FF-6FD8-470D-8B1C-F4D851C35C1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839ACB-4A76-4D5B-BEC4-AD1A09D46B3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F6A10C-587A-44FD-9ED0-43FDC06CE39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ACC58B-D8C2-4F70-A14F-5BA30A57331A}"/>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37A5B14-D3A9-41B3-BDB5-910FEB0F9658}"/>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08CDB1A-E318-48DD-A401-4C33AFDA3DB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636A1F9-407E-4642-B72A-35434BEC45B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48FD23E-D0F5-43ED-9E69-C641EB364EA9}"/>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C8F619A-8568-4C2F-A842-4D61AE78352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68F6A30-E103-492E-9A31-A1C1ECF7339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0EF885E-46EE-4F30-A589-227B8033EAD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96F4117-2226-4E91-870C-3B991930B67E}"/>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2B81432-F3FA-44C8-BF2E-49FA08E74F1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B7EFA09-9234-4D94-9E98-E6357F37E79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4C2D73-8D5A-4B7A-B679-56C5853CFFE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2ABC102-D9CD-4487-BDA6-F36B79DB7B89}"/>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88BD4F41-9800-431C-9F5E-780CC8856A45}"/>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1F9A6AB1-D256-43CE-AEA4-655BAEBA5D2C}"/>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F58A4AFE-79AC-45AA-8B69-F772B45222FD}"/>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38610EF-3FD8-4183-8FBB-F55E41E94E0F}"/>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2B7F5747-28C2-4181-887C-82EC5B924918}"/>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4F34C35D-8CDF-4ADD-B8D9-C8878995B204}"/>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CAFDFA0-274E-4E01-A0A8-B84039B5C3C6}"/>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2F32CD5F-1258-439F-9208-3F0AF4B62E8C}"/>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D5F047E1-0A38-4194-A44B-02C388EE00AC}"/>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C2C3C4A7-85FA-4708-A512-6655B2B3E1FA}"/>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0CE96DE-1A41-4E22-AB6B-19E8577EC4F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9DE8DA-0A33-4086-B542-53DFBFC9BA0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7848CE-B013-4958-95B0-334AA0C0A98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36F3A1C-9BD1-42F2-A978-CF89B4C9C43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F5A2D9-0215-4BEB-AB88-761A187D17D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120650</xdr:rowOff>
    </xdr:from>
    <xdr:to>
      <xdr:col>24</xdr:col>
      <xdr:colOff>114300</xdr:colOff>
      <xdr:row>38</xdr:row>
      <xdr:rowOff>50800</xdr:rowOff>
    </xdr:to>
    <xdr:sp macro="" textlink="">
      <xdr:nvSpPr>
        <xdr:cNvPr id="73" name="楕円 72">
          <a:extLst>
            <a:ext uri="{FF2B5EF4-FFF2-40B4-BE49-F238E27FC236}">
              <a16:creationId xmlns:a16="http://schemas.microsoft.com/office/drawing/2014/main" id="{479A28EB-4734-4311-9793-1E438DD6DDB1}"/>
            </a:ext>
          </a:extLst>
        </xdr:cNvPr>
        <xdr:cNvSpPr/>
      </xdr:nvSpPr>
      <xdr:spPr>
        <a:xfrm>
          <a:off x="4124325" y="61245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143527</xdr:rowOff>
    </xdr:from>
    <xdr:ext cx="405111" cy="259045"/>
    <xdr:sp macro="" textlink="">
      <xdr:nvSpPr>
        <xdr:cNvPr id="74" name="【道路】&#10;有形固定資産減価償却率該当値テキスト">
          <a:extLst>
            <a:ext uri="{FF2B5EF4-FFF2-40B4-BE49-F238E27FC236}">
              <a16:creationId xmlns:a16="http://schemas.microsoft.com/office/drawing/2014/main" id="{48C6B1E1-ADD0-4D69-B49B-20AB3978431E}"/>
            </a:ext>
          </a:extLst>
        </xdr:cNvPr>
        <xdr:cNvSpPr txBox="1"/>
      </xdr:nvSpPr>
      <xdr:spPr>
        <a:xfrm>
          <a:off x="4219575"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111125</xdr:rowOff>
    </xdr:from>
    <xdr:to>
      <xdr:col>20</xdr:col>
      <xdr:colOff>38100</xdr:colOff>
      <xdr:row>38</xdr:row>
      <xdr:rowOff>41275</xdr:rowOff>
    </xdr:to>
    <xdr:sp macro="" textlink="">
      <xdr:nvSpPr>
        <xdr:cNvPr id="75" name="楕円 74">
          <a:extLst>
            <a:ext uri="{FF2B5EF4-FFF2-40B4-BE49-F238E27FC236}">
              <a16:creationId xmlns:a16="http://schemas.microsoft.com/office/drawing/2014/main" id="{04C949A9-C57E-47E5-82B3-BD6D2AE6A2F1}"/>
            </a:ext>
          </a:extLst>
        </xdr:cNvPr>
        <xdr:cNvSpPr/>
      </xdr:nvSpPr>
      <xdr:spPr>
        <a:xfrm>
          <a:off x="3381375" y="6111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161925</xdr:rowOff>
    </xdr:from>
    <xdr:to>
      <xdr:col>24</xdr:col>
      <xdr:colOff>63500</xdr:colOff>
      <xdr:row>38</xdr:row>
      <xdr:rowOff>0</xdr:rowOff>
    </xdr:to>
    <xdr:cxnSp macro="">
      <xdr:nvCxnSpPr>
        <xdr:cNvPr id="76" name="直線コネクタ 75">
          <a:extLst>
            <a:ext uri="{FF2B5EF4-FFF2-40B4-BE49-F238E27FC236}">
              <a16:creationId xmlns:a16="http://schemas.microsoft.com/office/drawing/2014/main" id="{FA33BBA0-2368-4A5A-B793-8099B3C20670}"/>
            </a:ext>
          </a:extLst>
        </xdr:cNvPr>
        <xdr:cNvCxnSpPr/>
      </xdr:nvCxnSpPr>
      <xdr:spPr>
        <a:xfrm>
          <a:off x="3429000" y="6159500"/>
          <a:ext cx="752475"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53975</xdr:rowOff>
    </xdr:from>
    <xdr:to>
      <xdr:col>15</xdr:col>
      <xdr:colOff>101600</xdr:colOff>
      <xdr:row>37</xdr:row>
      <xdr:rowOff>155575</xdr:rowOff>
    </xdr:to>
    <xdr:sp macro="" textlink="">
      <xdr:nvSpPr>
        <xdr:cNvPr id="77" name="楕円 76">
          <a:extLst>
            <a:ext uri="{FF2B5EF4-FFF2-40B4-BE49-F238E27FC236}">
              <a16:creationId xmlns:a16="http://schemas.microsoft.com/office/drawing/2014/main" id="{F003F65B-CFC6-41DF-B13F-1510178ED8BF}"/>
            </a:ext>
          </a:extLst>
        </xdr:cNvPr>
        <xdr:cNvSpPr/>
      </xdr:nvSpPr>
      <xdr:spPr>
        <a:xfrm>
          <a:off x="2571750" y="6054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104775</xdr:rowOff>
    </xdr:from>
    <xdr:to>
      <xdr:col>19</xdr:col>
      <xdr:colOff>177800</xdr:colOff>
      <xdr:row>37</xdr:row>
      <xdr:rowOff>161925</xdr:rowOff>
    </xdr:to>
    <xdr:cxnSp macro="">
      <xdr:nvCxnSpPr>
        <xdr:cNvPr id="78" name="直線コネクタ 77">
          <a:extLst>
            <a:ext uri="{FF2B5EF4-FFF2-40B4-BE49-F238E27FC236}">
              <a16:creationId xmlns:a16="http://schemas.microsoft.com/office/drawing/2014/main" id="{6C63FB04-0DF3-42FB-8BC3-D66B4ED2EB37}"/>
            </a:ext>
          </a:extLst>
        </xdr:cNvPr>
        <xdr:cNvCxnSpPr/>
      </xdr:nvCxnSpPr>
      <xdr:spPr>
        <a:xfrm>
          <a:off x="2619375" y="610235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29210</xdr:rowOff>
    </xdr:from>
    <xdr:to>
      <xdr:col>10</xdr:col>
      <xdr:colOff>165100</xdr:colOff>
      <xdr:row>37</xdr:row>
      <xdr:rowOff>130810</xdr:rowOff>
    </xdr:to>
    <xdr:sp macro="" textlink="">
      <xdr:nvSpPr>
        <xdr:cNvPr id="79" name="楕円 78">
          <a:extLst>
            <a:ext uri="{FF2B5EF4-FFF2-40B4-BE49-F238E27FC236}">
              <a16:creationId xmlns:a16="http://schemas.microsoft.com/office/drawing/2014/main" id="{1FB5DD73-6DA8-43D9-8DB7-642F9B4F063F}"/>
            </a:ext>
          </a:extLst>
        </xdr:cNvPr>
        <xdr:cNvSpPr/>
      </xdr:nvSpPr>
      <xdr:spPr>
        <a:xfrm>
          <a:off x="1781175" y="6026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80010</xdr:rowOff>
    </xdr:from>
    <xdr:to>
      <xdr:col>15</xdr:col>
      <xdr:colOff>50800</xdr:colOff>
      <xdr:row>37</xdr:row>
      <xdr:rowOff>104775</xdr:rowOff>
    </xdr:to>
    <xdr:cxnSp macro="">
      <xdr:nvCxnSpPr>
        <xdr:cNvPr id="80" name="直線コネクタ 79">
          <a:extLst>
            <a:ext uri="{FF2B5EF4-FFF2-40B4-BE49-F238E27FC236}">
              <a16:creationId xmlns:a16="http://schemas.microsoft.com/office/drawing/2014/main" id="{8D79DC5C-939F-42E9-A40C-9BD5DA4EF8AC}"/>
            </a:ext>
          </a:extLst>
        </xdr:cNvPr>
        <xdr:cNvCxnSpPr/>
      </xdr:nvCxnSpPr>
      <xdr:spPr>
        <a:xfrm>
          <a:off x="1828800" y="608393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23495</xdr:rowOff>
    </xdr:from>
    <xdr:to>
      <xdr:col>6</xdr:col>
      <xdr:colOff>38100</xdr:colOff>
      <xdr:row>37</xdr:row>
      <xdr:rowOff>125095</xdr:rowOff>
    </xdr:to>
    <xdr:sp macro="" textlink="">
      <xdr:nvSpPr>
        <xdr:cNvPr id="81" name="楕円 80">
          <a:extLst>
            <a:ext uri="{FF2B5EF4-FFF2-40B4-BE49-F238E27FC236}">
              <a16:creationId xmlns:a16="http://schemas.microsoft.com/office/drawing/2014/main" id="{086515FA-FFFE-48E7-B576-6A899A3B29DC}"/>
            </a:ext>
          </a:extLst>
        </xdr:cNvPr>
        <xdr:cNvSpPr/>
      </xdr:nvSpPr>
      <xdr:spPr>
        <a:xfrm>
          <a:off x="981075" y="6027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74295</xdr:rowOff>
    </xdr:from>
    <xdr:to>
      <xdr:col>10</xdr:col>
      <xdr:colOff>114300</xdr:colOff>
      <xdr:row>37</xdr:row>
      <xdr:rowOff>80010</xdr:rowOff>
    </xdr:to>
    <xdr:cxnSp macro="">
      <xdr:nvCxnSpPr>
        <xdr:cNvPr id="82" name="直線コネクタ 81">
          <a:extLst>
            <a:ext uri="{FF2B5EF4-FFF2-40B4-BE49-F238E27FC236}">
              <a16:creationId xmlns:a16="http://schemas.microsoft.com/office/drawing/2014/main" id="{AFE30EF5-5139-46D9-8279-3016B2583F6D}"/>
            </a:ext>
          </a:extLst>
        </xdr:cNvPr>
        <xdr:cNvCxnSpPr/>
      </xdr:nvCxnSpPr>
      <xdr:spPr>
        <a:xfrm>
          <a:off x="1028700" y="6075045"/>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49549DC4-8C71-4C56-9DF3-38F3CB4431DC}"/>
            </a:ext>
          </a:extLst>
        </xdr:cNvPr>
        <xdr:cNvSpPr txBox="1"/>
      </xdr:nvSpPr>
      <xdr:spPr>
        <a:xfrm>
          <a:off x="32391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9131A045-5691-4402-BCD9-A9EC28140CDB}"/>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1E5BB2F7-87B6-4A77-8437-2B88759993AB}"/>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E47D0E87-AF52-4A7B-8E66-343B99680F91}"/>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57802</xdr:rowOff>
    </xdr:from>
    <xdr:ext cx="405111" cy="259045"/>
    <xdr:sp macro="" textlink="">
      <xdr:nvSpPr>
        <xdr:cNvPr id="87" name="n_1mainValue【道路】&#10;有形固定資産減価償却率">
          <a:extLst>
            <a:ext uri="{FF2B5EF4-FFF2-40B4-BE49-F238E27FC236}">
              <a16:creationId xmlns:a16="http://schemas.microsoft.com/office/drawing/2014/main" id="{5D130DB6-AB9A-420A-B4A0-DE506215E81F}"/>
            </a:ext>
          </a:extLst>
        </xdr:cNvPr>
        <xdr:cNvSpPr txBox="1"/>
      </xdr:nvSpPr>
      <xdr:spPr>
        <a:xfrm>
          <a:off x="32391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8" name="n_2mainValue【道路】&#10;有形固定資産減価償却率">
          <a:extLst>
            <a:ext uri="{FF2B5EF4-FFF2-40B4-BE49-F238E27FC236}">
              <a16:creationId xmlns:a16="http://schemas.microsoft.com/office/drawing/2014/main" id="{434268F3-DA4F-446C-A13B-3582DD4CF24F}"/>
            </a:ext>
          </a:extLst>
        </xdr:cNvPr>
        <xdr:cNvSpPr txBox="1"/>
      </xdr:nvSpPr>
      <xdr:spPr>
        <a:xfrm>
          <a:off x="24390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147337</xdr:rowOff>
    </xdr:from>
    <xdr:ext cx="405111" cy="259045"/>
    <xdr:sp macro="" textlink="">
      <xdr:nvSpPr>
        <xdr:cNvPr id="89" name="n_3mainValue【道路】&#10;有形固定資産減価償却率">
          <a:extLst>
            <a:ext uri="{FF2B5EF4-FFF2-40B4-BE49-F238E27FC236}">
              <a16:creationId xmlns:a16="http://schemas.microsoft.com/office/drawing/2014/main" id="{CFDB9414-C52C-4365-85D6-318B6B68D2E3}"/>
            </a:ext>
          </a:extLst>
        </xdr:cNvPr>
        <xdr:cNvSpPr txBox="1"/>
      </xdr:nvSpPr>
      <xdr:spPr>
        <a:xfrm>
          <a:off x="1648469" y="582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141622</xdr:rowOff>
    </xdr:from>
    <xdr:ext cx="405111" cy="259045"/>
    <xdr:sp macro="" textlink="">
      <xdr:nvSpPr>
        <xdr:cNvPr id="90" name="n_4mainValue【道路】&#10;有形固定資産減価償却率">
          <a:extLst>
            <a:ext uri="{FF2B5EF4-FFF2-40B4-BE49-F238E27FC236}">
              <a16:creationId xmlns:a16="http://schemas.microsoft.com/office/drawing/2014/main" id="{80560D2A-D661-496C-A5CD-9BDA8F4BCAD9}"/>
            </a:ext>
          </a:extLst>
        </xdr:cNvPr>
        <xdr:cNvSpPr txBox="1"/>
      </xdr:nvSpPr>
      <xdr:spPr>
        <a:xfrm>
          <a:off x="848369"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F27DB1-7AF6-4266-889A-0B22587220F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AF95317-AE36-46C2-A45E-ED4111F1115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9EB9983-B1D8-46C1-95AE-04F4D5D5AE6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D67BAAC-7C14-401E-8BB7-ADEDE2A97E9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4AD0CA8-02CD-44A6-B75B-83DD7D06A42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4063FA4-19DB-4811-968B-D7C957A7235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7656A8F-F76C-4EB9-874C-A9E3EC51BF5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2D4199F-CE2E-41DF-BF2E-B6FC1EED20B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EFCFCCD-2BF8-41C3-BE6C-39906EA30F9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D3188DF-1370-4340-8D9E-709F0D02ED0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B2C9358-0131-4115-AC92-583AEC85246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7C32820-F272-4451-84F0-074A0EA0CAE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4FB04DA-D863-4F29-A80F-321029CDC63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DAA6745-1D36-4CC7-B964-0BEFBD203065}"/>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296366F-05D0-473E-98EE-761D6B610ED7}"/>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46AF6F1-3877-4CFC-AB57-1A4C57F9B24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2708C7E-235C-467C-974C-7C61101FC534}"/>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7C96F44-11BB-46CC-92C6-C8B19F6601B6}"/>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983359C-D36B-4185-9599-B953D6168DE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0AF7B66-4586-483D-8C5E-B1A39639BA02}"/>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50FF5CD-04FB-4A55-8AB6-C9194AEA314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82EB9D33-C30E-4C67-9DF2-6ADE515F7F04}"/>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ECBF14-6D32-4F47-AE9D-79D13FBD07D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3CCEC526-EF43-45F0-8844-C9923B8DB844}"/>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AA8EF653-FDA5-492C-B835-77588DBDB1B8}"/>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70B78A00-02BC-478C-A96A-D14EA4757239}"/>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CABFAB40-8D82-4792-B98A-1623A8C48088}"/>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4B34342D-5EF7-4A6E-9331-F3B04AB3C9A1}"/>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6E20097A-F9F9-498F-80C8-BA05DD81C640}"/>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E625BFE2-F814-4F58-8029-A2627C7C14BD}"/>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4E3A12D4-E7AD-495A-BC33-BB8D7F9FEA21}"/>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EA99D83B-E7E3-4C61-855E-F0FB73F5AEE8}"/>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F9857D47-E514-4B1A-826B-F0386D4F2E8B}"/>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A517415-FA4F-49B3-B4A4-1DCACDFE314B}"/>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6D182FD-CF01-4594-BEDF-19AB6FCD3CE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2FFA26-A3A1-490B-BFC0-0A067422EB4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D1A33FA-CD1A-4AF4-83B2-3F5A81CA79D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C25FF07-D4B7-40B6-8439-9AA3E4D48EB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5F514E-F62C-4BDC-ADE7-8E0A696E0A4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130746</xdr:rowOff>
    </xdr:from>
    <xdr:to>
      <xdr:col>55</xdr:col>
      <xdr:colOff>50800</xdr:colOff>
      <xdr:row>41</xdr:row>
      <xdr:rowOff>60896</xdr:rowOff>
    </xdr:to>
    <xdr:sp macro="" textlink="">
      <xdr:nvSpPr>
        <xdr:cNvPr id="130" name="楕円 129">
          <a:extLst>
            <a:ext uri="{FF2B5EF4-FFF2-40B4-BE49-F238E27FC236}">
              <a16:creationId xmlns:a16="http://schemas.microsoft.com/office/drawing/2014/main" id="{C15AD7E1-2F91-42E5-9507-39BF3CF7F93E}"/>
            </a:ext>
          </a:extLst>
        </xdr:cNvPr>
        <xdr:cNvSpPr/>
      </xdr:nvSpPr>
      <xdr:spPr>
        <a:xfrm>
          <a:off x="9401175" y="66172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109173</xdr:rowOff>
    </xdr:from>
    <xdr:ext cx="469744" cy="259045"/>
    <xdr:sp macro="" textlink="">
      <xdr:nvSpPr>
        <xdr:cNvPr id="131" name="【道路】&#10;一人当たり延長該当値テキスト">
          <a:extLst>
            <a:ext uri="{FF2B5EF4-FFF2-40B4-BE49-F238E27FC236}">
              <a16:creationId xmlns:a16="http://schemas.microsoft.com/office/drawing/2014/main" id="{CC423817-365C-4864-A99B-1FF517595169}"/>
            </a:ext>
          </a:extLst>
        </xdr:cNvPr>
        <xdr:cNvSpPr txBox="1"/>
      </xdr:nvSpPr>
      <xdr:spPr>
        <a:xfrm>
          <a:off x="9467850" y="659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137338</xdr:rowOff>
    </xdr:from>
    <xdr:to>
      <xdr:col>50</xdr:col>
      <xdr:colOff>165100</xdr:colOff>
      <xdr:row>41</xdr:row>
      <xdr:rowOff>67488</xdr:rowOff>
    </xdr:to>
    <xdr:sp macro="" textlink="">
      <xdr:nvSpPr>
        <xdr:cNvPr id="132" name="楕円 131">
          <a:extLst>
            <a:ext uri="{FF2B5EF4-FFF2-40B4-BE49-F238E27FC236}">
              <a16:creationId xmlns:a16="http://schemas.microsoft.com/office/drawing/2014/main" id="{BC8C2DC2-C3FC-4CA6-80BF-2F7144864A5F}"/>
            </a:ext>
          </a:extLst>
        </xdr:cNvPr>
        <xdr:cNvSpPr/>
      </xdr:nvSpPr>
      <xdr:spPr>
        <a:xfrm>
          <a:off x="8639175" y="66270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10096</xdr:rowOff>
    </xdr:from>
    <xdr:to>
      <xdr:col>55</xdr:col>
      <xdr:colOff>0</xdr:colOff>
      <xdr:row>41</xdr:row>
      <xdr:rowOff>16688</xdr:rowOff>
    </xdr:to>
    <xdr:cxnSp macro="">
      <xdr:nvCxnSpPr>
        <xdr:cNvPr id="133" name="直線コネクタ 132">
          <a:extLst>
            <a:ext uri="{FF2B5EF4-FFF2-40B4-BE49-F238E27FC236}">
              <a16:creationId xmlns:a16="http://schemas.microsoft.com/office/drawing/2014/main" id="{2E738337-4E26-4C89-BE66-FDB2D7122FB0}"/>
            </a:ext>
          </a:extLst>
        </xdr:cNvPr>
        <xdr:cNvCxnSpPr/>
      </xdr:nvCxnSpPr>
      <xdr:spPr>
        <a:xfrm flipV="1">
          <a:off x="8686800" y="6655371"/>
          <a:ext cx="742950" cy="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137414</xdr:rowOff>
    </xdr:from>
    <xdr:to>
      <xdr:col>46</xdr:col>
      <xdr:colOff>38100</xdr:colOff>
      <xdr:row>41</xdr:row>
      <xdr:rowOff>67564</xdr:rowOff>
    </xdr:to>
    <xdr:sp macro="" textlink="">
      <xdr:nvSpPr>
        <xdr:cNvPr id="134" name="楕円 133">
          <a:extLst>
            <a:ext uri="{FF2B5EF4-FFF2-40B4-BE49-F238E27FC236}">
              <a16:creationId xmlns:a16="http://schemas.microsoft.com/office/drawing/2014/main" id="{FA0A931E-1B45-4408-B5E7-BC808214B8D7}"/>
            </a:ext>
          </a:extLst>
        </xdr:cNvPr>
        <xdr:cNvSpPr/>
      </xdr:nvSpPr>
      <xdr:spPr>
        <a:xfrm>
          <a:off x="7839075" y="662711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16688</xdr:rowOff>
    </xdr:from>
    <xdr:to>
      <xdr:col>50</xdr:col>
      <xdr:colOff>114300</xdr:colOff>
      <xdr:row>41</xdr:row>
      <xdr:rowOff>16764</xdr:rowOff>
    </xdr:to>
    <xdr:cxnSp macro="">
      <xdr:nvCxnSpPr>
        <xdr:cNvPr id="135" name="直線コネクタ 134">
          <a:extLst>
            <a:ext uri="{FF2B5EF4-FFF2-40B4-BE49-F238E27FC236}">
              <a16:creationId xmlns:a16="http://schemas.microsoft.com/office/drawing/2014/main" id="{E9DEE5EE-D13F-4E45-AB47-2D1051540E19}"/>
            </a:ext>
          </a:extLst>
        </xdr:cNvPr>
        <xdr:cNvCxnSpPr/>
      </xdr:nvCxnSpPr>
      <xdr:spPr>
        <a:xfrm flipV="1">
          <a:off x="7886700" y="6665138"/>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137757</xdr:rowOff>
    </xdr:from>
    <xdr:to>
      <xdr:col>41</xdr:col>
      <xdr:colOff>101600</xdr:colOff>
      <xdr:row>41</xdr:row>
      <xdr:rowOff>67907</xdr:rowOff>
    </xdr:to>
    <xdr:sp macro="" textlink="">
      <xdr:nvSpPr>
        <xdr:cNvPr id="136" name="楕円 135">
          <a:extLst>
            <a:ext uri="{FF2B5EF4-FFF2-40B4-BE49-F238E27FC236}">
              <a16:creationId xmlns:a16="http://schemas.microsoft.com/office/drawing/2014/main" id="{5D75DFCF-1D3F-479D-9F6E-422FD73784E9}"/>
            </a:ext>
          </a:extLst>
        </xdr:cNvPr>
        <xdr:cNvSpPr/>
      </xdr:nvSpPr>
      <xdr:spPr>
        <a:xfrm>
          <a:off x="7029450" y="66274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16764</xdr:rowOff>
    </xdr:from>
    <xdr:to>
      <xdr:col>45</xdr:col>
      <xdr:colOff>177800</xdr:colOff>
      <xdr:row>41</xdr:row>
      <xdr:rowOff>17107</xdr:rowOff>
    </xdr:to>
    <xdr:cxnSp macro="">
      <xdr:nvCxnSpPr>
        <xdr:cNvPr id="137" name="直線コネクタ 136">
          <a:extLst>
            <a:ext uri="{FF2B5EF4-FFF2-40B4-BE49-F238E27FC236}">
              <a16:creationId xmlns:a16="http://schemas.microsoft.com/office/drawing/2014/main" id="{0B4EE6F4-18AD-4A08-A20C-3B2467C73848}"/>
            </a:ext>
          </a:extLst>
        </xdr:cNvPr>
        <xdr:cNvCxnSpPr/>
      </xdr:nvCxnSpPr>
      <xdr:spPr>
        <a:xfrm flipV="1">
          <a:off x="7077075" y="6665214"/>
          <a:ext cx="809625"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137909</xdr:rowOff>
    </xdr:from>
    <xdr:to>
      <xdr:col>36</xdr:col>
      <xdr:colOff>165100</xdr:colOff>
      <xdr:row>41</xdr:row>
      <xdr:rowOff>68059</xdr:rowOff>
    </xdr:to>
    <xdr:sp macro="" textlink="">
      <xdr:nvSpPr>
        <xdr:cNvPr id="138" name="楕円 137">
          <a:extLst>
            <a:ext uri="{FF2B5EF4-FFF2-40B4-BE49-F238E27FC236}">
              <a16:creationId xmlns:a16="http://schemas.microsoft.com/office/drawing/2014/main" id="{F7D73E10-EA03-4C2B-B5E3-33B057994E70}"/>
            </a:ext>
          </a:extLst>
        </xdr:cNvPr>
        <xdr:cNvSpPr/>
      </xdr:nvSpPr>
      <xdr:spPr>
        <a:xfrm>
          <a:off x="6238875" y="66276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17107</xdr:rowOff>
    </xdr:from>
    <xdr:to>
      <xdr:col>41</xdr:col>
      <xdr:colOff>50800</xdr:colOff>
      <xdr:row>41</xdr:row>
      <xdr:rowOff>17259</xdr:rowOff>
    </xdr:to>
    <xdr:cxnSp macro="">
      <xdr:nvCxnSpPr>
        <xdr:cNvPr id="139" name="直線コネクタ 138">
          <a:extLst>
            <a:ext uri="{FF2B5EF4-FFF2-40B4-BE49-F238E27FC236}">
              <a16:creationId xmlns:a16="http://schemas.microsoft.com/office/drawing/2014/main" id="{0336FB10-3CA1-4549-8B19-1D064EA687F0}"/>
            </a:ext>
          </a:extLst>
        </xdr:cNvPr>
        <xdr:cNvCxnSpPr/>
      </xdr:nvCxnSpPr>
      <xdr:spPr>
        <a:xfrm flipV="1">
          <a:off x="6286500" y="6665557"/>
          <a:ext cx="790575"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4747C5F1-DBEF-453C-9477-D20385E94CF2}"/>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22781B75-BCD4-41E6-BF22-CC441C7D7C68}"/>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77A43755-4AF0-4CB1-969F-C4EC5CD96E16}"/>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2EDED536-E838-45BE-A610-4F0B90BAB0D3}"/>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58615</xdr:rowOff>
    </xdr:from>
    <xdr:ext cx="469744" cy="259045"/>
    <xdr:sp macro="" textlink="">
      <xdr:nvSpPr>
        <xdr:cNvPr id="144" name="n_1mainValue【道路】&#10;一人当たり延長">
          <a:extLst>
            <a:ext uri="{FF2B5EF4-FFF2-40B4-BE49-F238E27FC236}">
              <a16:creationId xmlns:a16="http://schemas.microsoft.com/office/drawing/2014/main" id="{57172201-8B7E-4CF0-8965-F39B8D1EA9FB}"/>
            </a:ext>
          </a:extLst>
        </xdr:cNvPr>
        <xdr:cNvSpPr txBox="1"/>
      </xdr:nvSpPr>
      <xdr:spPr>
        <a:xfrm>
          <a:off x="8458277" y="670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58691</xdr:rowOff>
    </xdr:from>
    <xdr:ext cx="469744" cy="259045"/>
    <xdr:sp macro="" textlink="">
      <xdr:nvSpPr>
        <xdr:cNvPr id="145" name="n_2mainValue【道路】&#10;一人当たり延長">
          <a:extLst>
            <a:ext uri="{FF2B5EF4-FFF2-40B4-BE49-F238E27FC236}">
              <a16:creationId xmlns:a16="http://schemas.microsoft.com/office/drawing/2014/main" id="{CD97FD39-CABF-4494-BAA9-71D98984522C}"/>
            </a:ext>
          </a:extLst>
        </xdr:cNvPr>
        <xdr:cNvSpPr txBox="1"/>
      </xdr:nvSpPr>
      <xdr:spPr>
        <a:xfrm>
          <a:off x="7677227" y="67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59034</xdr:rowOff>
    </xdr:from>
    <xdr:ext cx="469744" cy="259045"/>
    <xdr:sp macro="" textlink="">
      <xdr:nvSpPr>
        <xdr:cNvPr id="146" name="n_3mainValue【道路】&#10;一人当たり延長">
          <a:extLst>
            <a:ext uri="{FF2B5EF4-FFF2-40B4-BE49-F238E27FC236}">
              <a16:creationId xmlns:a16="http://schemas.microsoft.com/office/drawing/2014/main" id="{EBA02A4A-9DD6-4E8D-80AD-341E8C0EF2E6}"/>
            </a:ext>
          </a:extLst>
        </xdr:cNvPr>
        <xdr:cNvSpPr txBox="1"/>
      </xdr:nvSpPr>
      <xdr:spPr>
        <a:xfrm>
          <a:off x="6867602" y="670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59186</xdr:rowOff>
    </xdr:from>
    <xdr:ext cx="469744" cy="259045"/>
    <xdr:sp macro="" textlink="">
      <xdr:nvSpPr>
        <xdr:cNvPr id="147" name="n_4mainValue【道路】&#10;一人当たり延長">
          <a:extLst>
            <a:ext uri="{FF2B5EF4-FFF2-40B4-BE49-F238E27FC236}">
              <a16:creationId xmlns:a16="http://schemas.microsoft.com/office/drawing/2014/main" id="{82138FD6-6ACC-4BA0-929D-69866C74B857}"/>
            </a:ext>
          </a:extLst>
        </xdr:cNvPr>
        <xdr:cNvSpPr txBox="1"/>
      </xdr:nvSpPr>
      <xdr:spPr>
        <a:xfrm>
          <a:off x="6067502" y="670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B64425-5EBE-426B-9379-D265341348F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D3AD4D-3A51-4263-B279-7980E42D552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802F74B-763C-43DA-BC18-E130B242566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31DA9E8-95D4-476A-B480-9F16740FCA1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4CD8CF5-3591-4778-9770-D8789B6D328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061BDE8-F89E-4FE7-BA24-BD74244DE1D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5E885EC-EEAE-4434-A311-31634662DAA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3BF8859-146E-4F70-96F4-4AF5623B924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5B3A4B5-C683-4C43-A3D5-9D4C8DC3B3C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8DF3BA8-29C0-4952-A931-8A3880919DA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59AE518-585A-4076-A307-3E78C5D5733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FF873C1-1154-4B26-BB62-A6B5F1863C0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781E36C-5300-4135-932B-2AE68F239E7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C52D9E3-04C8-4B94-AA0E-A5483EBE270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65BE187-FEE0-47B0-95F6-C09FA3E3C37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BECE0DA-C9BC-46DB-9937-04620AE6A79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516C4D4-A8C1-48A8-8CF5-E0D58E9D04E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8E6ADBA-BB1E-4F89-B3DB-E4CD0FCA77F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E0AFF5A-BE05-413A-A463-C2CDBF41587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F5A35C4-8813-4B73-A7F9-2E445F12D3E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709008F-12A7-4074-A6B1-FC4284A7CD0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87A90D0-3ED0-452E-ADDF-D9712630442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FFB646A-F6BE-4A85-B796-728F7C97611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68CFAAD-6473-446E-9F4F-7A2934A190D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FD1951D-5B5A-4B5B-B81C-F6E8CF96CB1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4930744-0D61-46C1-B45E-F5DA3952414E}"/>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ECA01F7-A778-4AA8-9B3D-1FD19A3EC367}"/>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A377FDF7-D472-4FEF-9C70-7E8CEFF8F1F2}"/>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91425A9-EB27-4B2A-B14D-386B91E3CA98}"/>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924D3B1-F469-4517-B25C-99F0F8C5D156}"/>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C3258C9-4A8D-464E-9D8A-E37A3ED4D5CD}"/>
            </a:ext>
          </a:extLst>
        </xdr:cNvPr>
        <xdr:cNvSpPr txBox="1"/>
      </xdr:nvSpPr>
      <xdr:spPr>
        <a:xfrm>
          <a:off x="4219575" y="9750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DE3C1E52-9795-46ED-8542-2809AC9D3313}"/>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348A1DF9-DF88-4C3D-9F8B-CD8AD9A80934}"/>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A82D582A-B076-4924-9952-BFAE614F59D8}"/>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996CE3F9-6CFC-418D-80FB-8CC05469CEA9}"/>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27297D66-DA94-49CF-B058-FAFA7799ADE0}"/>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2BB0087-2D72-4028-BAD0-00832975320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8BFD7C-E90C-454E-8666-6EC3BFDBC65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A4D951E-AFF3-48B7-95CA-BF456019015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48CF0A4-08F3-49CA-B1B6-C220BC64D78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784D623-D74A-4917-A37C-8FC21B1C9D1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89" name="楕円 188">
          <a:extLst>
            <a:ext uri="{FF2B5EF4-FFF2-40B4-BE49-F238E27FC236}">
              <a16:creationId xmlns:a16="http://schemas.microsoft.com/office/drawing/2014/main" id="{C23C6814-54C4-4619-83D3-163235CDB65B}"/>
            </a:ext>
          </a:extLst>
        </xdr:cNvPr>
        <xdr:cNvSpPr/>
      </xdr:nvSpPr>
      <xdr:spPr>
        <a:xfrm>
          <a:off x="4124325" y="102172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95993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9D30C9E-932B-48B7-A1FE-1E47C95DFA92}"/>
            </a:ext>
          </a:extLst>
        </xdr:cNvPr>
        <xdr:cNvSpPr txBox="1"/>
      </xdr:nvSpPr>
      <xdr:spPr>
        <a:xfrm>
          <a:off x="4219575" y="1014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9616</xdr:rowOff>
    </xdr:from>
    <xdr:to>
      <xdr:col>20</xdr:col>
      <xdr:colOff>38100</xdr:colOff>
      <xdr:row>63</xdr:row>
      <xdr:rowOff>111216</xdr:rowOff>
    </xdr:to>
    <xdr:sp macro="" textlink="">
      <xdr:nvSpPr>
        <xdr:cNvPr id="191" name="楕円 190">
          <a:extLst>
            <a:ext uri="{FF2B5EF4-FFF2-40B4-BE49-F238E27FC236}">
              <a16:creationId xmlns:a16="http://schemas.microsoft.com/office/drawing/2014/main" id="{AC0D7411-5B74-4749-82AD-891CD70944D7}"/>
            </a:ext>
          </a:extLst>
        </xdr:cNvPr>
        <xdr:cNvSpPr/>
      </xdr:nvSpPr>
      <xdr:spPr>
        <a:xfrm>
          <a:off x="3381375" y="102172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60416</xdr:rowOff>
    </xdr:from>
    <xdr:to>
      <xdr:col>24</xdr:col>
      <xdr:colOff>63500</xdr:colOff>
      <xdr:row>63</xdr:row>
      <xdr:rowOff>60416</xdr:rowOff>
    </xdr:to>
    <xdr:cxnSp macro="">
      <xdr:nvCxnSpPr>
        <xdr:cNvPr id="192" name="直線コネクタ 191">
          <a:extLst>
            <a:ext uri="{FF2B5EF4-FFF2-40B4-BE49-F238E27FC236}">
              <a16:creationId xmlns:a16="http://schemas.microsoft.com/office/drawing/2014/main" id="{D1F06D25-C0E6-4943-9352-74753D5921E8}"/>
            </a:ext>
          </a:extLst>
        </xdr:cNvPr>
        <xdr:cNvCxnSpPr/>
      </xdr:nvCxnSpPr>
      <xdr:spPr>
        <a:xfrm>
          <a:off x="3429000" y="1027439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127181</xdr:rowOff>
    </xdr:from>
    <xdr:to>
      <xdr:col>15</xdr:col>
      <xdr:colOff>101600</xdr:colOff>
      <xdr:row>63</xdr:row>
      <xdr:rowOff>57331</xdr:rowOff>
    </xdr:to>
    <xdr:sp macro="" textlink="">
      <xdr:nvSpPr>
        <xdr:cNvPr id="193" name="楕円 192">
          <a:extLst>
            <a:ext uri="{FF2B5EF4-FFF2-40B4-BE49-F238E27FC236}">
              <a16:creationId xmlns:a16="http://schemas.microsoft.com/office/drawing/2014/main" id="{4CCB28AC-C97D-4EFA-93C2-5EF9D77099C1}"/>
            </a:ext>
          </a:extLst>
        </xdr:cNvPr>
        <xdr:cNvSpPr/>
      </xdr:nvSpPr>
      <xdr:spPr>
        <a:xfrm>
          <a:off x="2571750" y="10172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6531</xdr:rowOff>
    </xdr:from>
    <xdr:to>
      <xdr:col>19</xdr:col>
      <xdr:colOff>177800</xdr:colOff>
      <xdr:row>63</xdr:row>
      <xdr:rowOff>60416</xdr:rowOff>
    </xdr:to>
    <xdr:cxnSp macro="">
      <xdr:nvCxnSpPr>
        <xdr:cNvPr id="194" name="直線コネクタ 193">
          <a:extLst>
            <a:ext uri="{FF2B5EF4-FFF2-40B4-BE49-F238E27FC236}">
              <a16:creationId xmlns:a16="http://schemas.microsoft.com/office/drawing/2014/main" id="{EDA71364-F7AE-465D-9CAA-AE4C2B02F082}"/>
            </a:ext>
          </a:extLst>
        </xdr:cNvPr>
        <xdr:cNvCxnSpPr/>
      </xdr:nvCxnSpPr>
      <xdr:spPr>
        <a:xfrm>
          <a:off x="2619375" y="10220506"/>
          <a:ext cx="809625"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101056</xdr:rowOff>
    </xdr:from>
    <xdr:to>
      <xdr:col>10</xdr:col>
      <xdr:colOff>165100</xdr:colOff>
      <xdr:row>63</xdr:row>
      <xdr:rowOff>31206</xdr:rowOff>
    </xdr:to>
    <xdr:sp macro="" textlink="">
      <xdr:nvSpPr>
        <xdr:cNvPr id="195" name="楕円 194">
          <a:extLst>
            <a:ext uri="{FF2B5EF4-FFF2-40B4-BE49-F238E27FC236}">
              <a16:creationId xmlns:a16="http://schemas.microsoft.com/office/drawing/2014/main" id="{DD43E9A2-E502-46B8-9A59-F4343DD08EAF}"/>
            </a:ext>
          </a:extLst>
        </xdr:cNvPr>
        <xdr:cNvSpPr/>
      </xdr:nvSpPr>
      <xdr:spPr>
        <a:xfrm>
          <a:off x="1781175" y="10153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151856</xdr:rowOff>
    </xdr:from>
    <xdr:to>
      <xdr:col>15</xdr:col>
      <xdr:colOff>50800</xdr:colOff>
      <xdr:row>63</xdr:row>
      <xdr:rowOff>6531</xdr:rowOff>
    </xdr:to>
    <xdr:cxnSp macro="">
      <xdr:nvCxnSpPr>
        <xdr:cNvPr id="196" name="直線コネクタ 195">
          <a:extLst>
            <a:ext uri="{FF2B5EF4-FFF2-40B4-BE49-F238E27FC236}">
              <a16:creationId xmlns:a16="http://schemas.microsoft.com/office/drawing/2014/main" id="{B0002EA4-891C-4B47-8A37-C2DDFEFC326E}"/>
            </a:ext>
          </a:extLst>
        </xdr:cNvPr>
        <xdr:cNvCxnSpPr/>
      </xdr:nvCxnSpPr>
      <xdr:spPr>
        <a:xfrm>
          <a:off x="1828800" y="10200731"/>
          <a:ext cx="7905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92891</xdr:rowOff>
    </xdr:from>
    <xdr:to>
      <xdr:col>6</xdr:col>
      <xdr:colOff>38100</xdr:colOff>
      <xdr:row>63</xdr:row>
      <xdr:rowOff>23041</xdr:rowOff>
    </xdr:to>
    <xdr:sp macro="" textlink="">
      <xdr:nvSpPr>
        <xdr:cNvPr id="197" name="楕円 196">
          <a:extLst>
            <a:ext uri="{FF2B5EF4-FFF2-40B4-BE49-F238E27FC236}">
              <a16:creationId xmlns:a16="http://schemas.microsoft.com/office/drawing/2014/main" id="{D1C7B351-DF55-4A5C-AD14-EA64A1CB6318}"/>
            </a:ext>
          </a:extLst>
        </xdr:cNvPr>
        <xdr:cNvSpPr/>
      </xdr:nvSpPr>
      <xdr:spPr>
        <a:xfrm>
          <a:off x="981075" y="10141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143691</xdr:rowOff>
    </xdr:from>
    <xdr:to>
      <xdr:col>10</xdr:col>
      <xdr:colOff>114300</xdr:colOff>
      <xdr:row>62</xdr:row>
      <xdr:rowOff>151856</xdr:rowOff>
    </xdr:to>
    <xdr:cxnSp macro="">
      <xdr:nvCxnSpPr>
        <xdr:cNvPr id="198" name="直線コネクタ 197">
          <a:extLst>
            <a:ext uri="{FF2B5EF4-FFF2-40B4-BE49-F238E27FC236}">
              <a16:creationId xmlns:a16="http://schemas.microsoft.com/office/drawing/2014/main" id="{91A2E982-B8F6-44AE-BAF7-1240241AD2E1}"/>
            </a:ext>
          </a:extLst>
        </xdr:cNvPr>
        <xdr:cNvCxnSpPr/>
      </xdr:nvCxnSpPr>
      <xdr:spPr>
        <a:xfrm>
          <a:off x="1028700" y="10189391"/>
          <a:ext cx="800100"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40B8710-ADBD-47F8-AA6F-C0751EDFA837}"/>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A40654A-6240-4B96-9FFF-94B883EC0F6F}"/>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E3FBBF4-D3FE-4159-9B86-DD5B57C14832}"/>
            </a:ext>
          </a:extLst>
        </xdr:cNvPr>
        <xdr:cNvSpPr txBox="1"/>
      </xdr:nvSpPr>
      <xdr:spPr>
        <a:xfrm>
          <a:off x="1648469" y="963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A672F99-28A2-4213-A13B-C17AF7BC232A}"/>
            </a:ext>
          </a:extLst>
        </xdr:cNvPr>
        <xdr:cNvSpPr txBox="1"/>
      </xdr:nvSpPr>
      <xdr:spPr>
        <a:xfrm>
          <a:off x="848369" y="961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102343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50CD0C1-CECE-42B9-ABF2-FCB977CE3F17}"/>
            </a:ext>
          </a:extLst>
        </xdr:cNvPr>
        <xdr:cNvSpPr txBox="1"/>
      </xdr:nvSpPr>
      <xdr:spPr>
        <a:xfrm>
          <a:off x="3239144" y="1031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48458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AAC0201-D8F9-47D9-9D61-EF545CD72858}"/>
            </a:ext>
          </a:extLst>
        </xdr:cNvPr>
        <xdr:cNvSpPr txBox="1"/>
      </xdr:nvSpPr>
      <xdr:spPr>
        <a:xfrm>
          <a:off x="2439044" y="1025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22333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D492186-12C2-4498-AE29-8B301CA59DCB}"/>
            </a:ext>
          </a:extLst>
        </xdr:cNvPr>
        <xdr:cNvSpPr txBox="1"/>
      </xdr:nvSpPr>
      <xdr:spPr>
        <a:xfrm>
          <a:off x="1648469" y="1023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14168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4F1CD9B-A951-472F-98D3-98C4B53AFFA3}"/>
            </a:ext>
          </a:extLst>
        </xdr:cNvPr>
        <xdr:cNvSpPr txBox="1"/>
      </xdr:nvSpPr>
      <xdr:spPr>
        <a:xfrm>
          <a:off x="848369" y="1022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26A791E-8A14-4D64-96AE-5A8BBE2AAC1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66E9CBA-61CF-4E5B-A517-9494C87DECE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5D74ECC-6923-4CDF-9644-18F47EB979D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0AAF1AB-6AFC-438D-9D7C-309B5E1BE77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9F06C90-7AA7-45FC-A718-813E3AE1882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BE77872-8D41-4CF3-9641-2E2139475D3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15C7F0E-886D-49E4-9042-5559E87A602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D5956C0-2C42-474A-B311-96C3051F28A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94380CD-5770-4143-8DBD-348FCB98758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8777DA7-5BB9-4DEC-84E0-5402E2E3578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4C9900F-3752-4C4B-8C8B-4038F4F555D7}"/>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73E8661-159F-4317-BA29-4C5E41134E3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E354865-2049-40D3-B1C3-FE1450FB196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EEDB930-F4C4-4A00-A930-680C0B01A075}"/>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A9D18EE-0495-4EC9-BE7E-DE05F105FDA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8BE717B-4056-42CC-BAD5-B73B9358808E}"/>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31F7A97-F293-4DF8-A63F-C66CD0C922D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6257736-2ACE-4F52-908A-9018C5E1656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E9FDA2E-8B29-427E-B925-A8522A7026D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AFA0017-BCAD-472F-BD33-1F893557487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5A4B6CF-66E1-4150-8E10-4B1B562C834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8F1E165-3A95-4FB3-87AF-ACF683B2DC0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DDBA918-DFD3-43C0-B68B-5DAB21DBBF1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EBC589AD-85F9-46CB-9718-DB5A6D3D5676}"/>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1AB9E1A-2857-4F8F-AD66-6E9F39C2E8C9}"/>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828D58DB-1DD7-4690-B7F2-CE7B826C12DE}"/>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8E067C2-8161-4CD0-8715-C1E9BBDF8BA8}"/>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1AB230C3-DF55-4A60-B4B5-6166804D5D90}"/>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2D7037E-310C-4DD0-B8FF-802590AD1753}"/>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A8CC1D3-6119-4F31-9850-7C8291F3DFE2}"/>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10A42D5-AECD-45A1-99A1-3E5E84C3E2F4}"/>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E28977BB-052A-4791-BA46-AE09BE2E072B}"/>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654D19CD-E034-44DF-959A-047637BAABCD}"/>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950954BA-C77B-438A-9DB9-F80025A587C7}"/>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5B1F46-5B9E-4F63-BE22-8FB9C111C86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29C2B99-2F70-472C-ABDC-2AB4E1AAEE3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01DF78-A357-4A0E-9C71-3A084237131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FCD75CB-6F18-4815-9D05-F97A5784E38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974DF19-111C-49B9-80B8-25F37F20800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77241</xdr:rowOff>
    </xdr:from>
    <xdr:to>
      <xdr:col>55</xdr:col>
      <xdr:colOff>50800</xdr:colOff>
      <xdr:row>64</xdr:row>
      <xdr:rowOff>7391</xdr:rowOff>
    </xdr:to>
    <xdr:sp macro="" textlink="">
      <xdr:nvSpPr>
        <xdr:cNvPr id="246" name="楕円 245">
          <a:extLst>
            <a:ext uri="{FF2B5EF4-FFF2-40B4-BE49-F238E27FC236}">
              <a16:creationId xmlns:a16="http://schemas.microsoft.com/office/drawing/2014/main" id="{C9B6A030-F817-4A87-96C9-2155E56175F0}"/>
            </a:ext>
          </a:extLst>
        </xdr:cNvPr>
        <xdr:cNvSpPr/>
      </xdr:nvSpPr>
      <xdr:spPr>
        <a:xfrm>
          <a:off x="9401175" y="1028804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3C641CC2-EB5E-4557-94D6-9DA4D97B6E49}"/>
            </a:ext>
          </a:extLst>
        </xdr:cNvPr>
        <xdr:cNvSpPr txBox="1"/>
      </xdr:nvSpPr>
      <xdr:spPr>
        <a:xfrm>
          <a:off x="9467850" y="102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79300</xdr:rowOff>
    </xdr:from>
    <xdr:to>
      <xdr:col>50</xdr:col>
      <xdr:colOff>165100</xdr:colOff>
      <xdr:row>64</xdr:row>
      <xdr:rowOff>9450</xdr:rowOff>
    </xdr:to>
    <xdr:sp macro="" textlink="">
      <xdr:nvSpPr>
        <xdr:cNvPr id="248" name="楕円 247">
          <a:extLst>
            <a:ext uri="{FF2B5EF4-FFF2-40B4-BE49-F238E27FC236}">
              <a16:creationId xmlns:a16="http://schemas.microsoft.com/office/drawing/2014/main" id="{62D742E6-34B8-4E61-822C-2AB9C0BB1B94}"/>
            </a:ext>
          </a:extLst>
        </xdr:cNvPr>
        <xdr:cNvSpPr/>
      </xdr:nvSpPr>
      <xdr:spPr>
        <a:xfrm>
          <a:off x="8639175" y="10290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128041</xdr:rowOff>
    </xdr:from>
    <xdr:to>
      <xdr:col>55</xdr:col>
      <xdr:colOff>0</xdr:colOff>
      <xdr:row>63</xdr:row>
      <xdr:rowOff>130100</xdr:rowOff>
    </xdr:to>
    <xdr:cxnSp macro="">
      <xdr:nvCxnSpPr>
        <xdr:cNvPr id="249" name="直線コネクタ 248">
          <a:extLst>
            <a:ext uri="{FF2B5EF4-FFF2-40B4-BE49-F238E27FC236}">
              <a16:creationId xmlns:a16="http://schemas.microsoft.com/office/drawing/2014/main" id="{447C66E9-B19C-48FF-AA44-1F7450C75A30}"/>
            </a:ext>
          </a:extLst>
        </xdr:cNvPr>
        <xdr:cNvCxnSpPr/>
      </xdr:nvCxnSpPr>
      <xdr:spPr>
        <a:xfrm flipV="1">
          <a:off x="8686800" y="10335666"/>
          <a:ext cx="742950" cy="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79258</xdr:rowOff>
    </xdr:from>
    <xdr:to>
      <xdr:col>46</xdr:col>
      <xdr:colOff>38100</xdr:colOff>
      <xdr:row>64</xdr:row>
      <xdr:rowOff>9408</xdr:rowOff>
    </xdr:to>
    <xdr:sp macro="" textlink="">
      <xdr:nvSpPr>
        <xdr:cNvPr id="250" name="楕円 249">
          <a:extLst>
            <a:ext uri="{FF2B5EF4-FFF2-40B4-BE49-F238E27FC236}">
              <a16:creationId xmlns:a16="http://schemas.microsoft.com/office/drawing/2014/main" id="{0ADDF273-70F9-4AA6-B2AB-2994DF117BD9}"/>
            </a:ext>
          </a:extLst>
        </xdr:cNvPr>
        <xdr:cNvSpPr/>
      </xdr:nvSpPr>
      <xdr:spPr>
        <a:xfrm>
          <a:off x="7839075" y="102900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130058</xdr:rowOff>
    </xdr:from>
    <xdr:to>
      <xdr:col>50</xdr:col>
      <xdr:colOff>114300</xdr:colOff>
      <xdr:row>63</xdr:row>
      <xdr:rowOff>130100</xdr:rowOff>
    </xdr:to>
    <xdr:cxnSp macro="">
      <xdr:nvCxnSpPr>
        <xdr:cNvPr id="251" name="直線コネクタ 250">
          <a:extLst>
            <a:ext uri="{FF2B5EF4-FFF2-40B4-BE49-F238E27FC236}">
              <a16:creationId xmlns:a16="http://schemas.microsoft.com/office/drawing/2014/main" id="{DED70FC0-FD4E-485E-808F-AFCBFD04B1DB}"/>
            </a:ext>
          </a:extLst>
        </xdr:cNvPr>
        <xdr:cNvCxnSpPr/>
      </xdr:nvCxnSpPr>
      <xdr:spPr>
        <a:xfrm>
          <a:off x="7886700" y="10337683"/>
          <a:ext cx="8001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79470</xdr:rowOff>
    </xdr:from>
    <xdr:to>
      <xdr:col>41</xdr:col>
      <xdr:colOff>101600</xdr:colOff>
      <xdr:row>64</xdr:row>
      <xdr:rowOff>9620</xdr:rowOff>
    </xdr:to>
    <xdr:sp macro="" textlink="">
      <xdr:nvSpPr>
        <xdr:cNvPr id="252" name="楕円 251">
          <a:extLst>
            <a:ext uri="{FF2B5EF4-FFF2-40B4-BE49-F238E27FC236}">
              <a16:creationId xmlns:a16="http://schemas.microsoft.com/office/drawing/2014/main" id="{129297F8-4530-49FE-A384-A4AB44804EB7}"/>
            </a:ext>
          </a:extLst>
        </xdr:cNvPr>
        <xdr:cNvSpPr/>
      </xdr:nvSpPr>
      <xdr:spPr>
        <a:xfrm>
          <a:off x="7029450" y="102934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130058</xdr:rowOff>
    </xdr:from>
    <xdr:to>
      <xdr:col>45</xdr:col>
      <xdr:colOff>177800</xdr:colOff>
      <xdr:row>63</xdr:row>
      <xdr:rowOff>130270</xdr:rowOff>
    </xdr:to>
    <xdr:cxnSp macro="">
      <xdr:nvCxnSpPr>
        <xdr:cNvPr id="253" name="直線コネクタ 252">
          <a:extLst>
            <a:ext uri="{FF2B5EF4-FFF2-40B4-BE49-F238E27FC236}">
              <a16:creationId xmlns:a16="http://schemas.microsoft.com/office/drawing/2014/main" id="{F16FAEB0-4F08-4383-8373-935221B995FD}"/>
            </a:ext>
          </a:extLst>
        </xdr:cNvPr>
        <xdr:cNvCxnSpPr/>
      </xdr:nvCxnSpPr>
      <xdr:spPr>
        <a:xfrm flipV="1">
          <a:off x="7077075" y="10337683"/>
          <a:ext cx="809625" cy="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80968</xdr:rowOff>
    </xdr:from>
    <xdr:to>
      <xdr:col>36</xdr:col>
      <xdr:colOff>165100</xdr:colOff>
      <xdr:row>64</xdr:row>
      <xdr:rowOff>11118</xdr:rowOff>
    </xdr:to>
    <xdr:sp macro="" textlink="">
      <xdr:nvSpPr>
        <xdr:cNvPr id="254" name="楕円 253">
          <a:extLst>
            <a:ext uri="{FF2B5EF4-FFF2-40B4-BE49-F238E27FC236}">
              <a16:creationId xmlns:a16="http://schemas.microsoft.com/office/drawing/2014/main" id="{DB223286-96B8-4C13-BA6B-277C40292966}"/>
            </a:ext>
          </a:extLst>
        </xdr:cNvPr>
        <xdr:cNvSpPr/>
      </xdr:nvSpPr>
      <xdr:spPr>
        <a:xfrm>
          <a:off x="6238875" y="1029494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130270</xdr:rowOff>
    </xdr:from>
    <xdr:to>
      <xdr:col>41</xdr:col>
      <xdr:colOff>50800</xdr:colOff>
      <xdr:row>63</xdr:row>
      <xdr:rowOff>131768</xdr:rowOff>
    </xdr:to>
    <xdr:cxnSp macro="">
      <xdr:nvCxnSpPr>
        <xdr:cNvPr id="255" name="直線コネクタ 254">
          <a:extLst>
            <a:ext uri="{FF2B5EF4-FFF2-40B4-BE49-F238E27FC236}">
              <a16:creationId xmlns:a16="http://schemas.microsoft.com/office/drawing/2014/main" id="{D2913409-27E8-48DE-9A3D-5212EECA7196}"/>
            </a:ext>
          </a:extLst>
        </xdr:cNvPr>
        <xdr:cNvCxnSpPr/>
      </xdr:nvCxnSpPr>
      <xdr:spPr>
        <a:xfrm flipV="1">
          <a:off x="6286500" y="10341070"/>
          <a:ext cx="790575"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87804E1-916F-408E-9E5B-918A046C6A60}"/>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2F3BBE4-3766-44E0-BB9C-F835429A172A}"/>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9BA0023-FC87-4290-8BF0-EF3D67AEA699}"/>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5F35C70-06B0-4A95-8E06-851861AA3830}"/>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577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5DA4D3D-D722-4901-BED7-1C7810846AC7}"/>
            </a:ext>
          </a:extLst>
        </xdr:cNvPr>
        <xdr:cNvSpPr txBox="1"/>
      </xdr:nvSpPr>
      <xdr:spPr>
        <a:xfrm>
          <a:off x="8429136" y="1037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535</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FF675F44-8D6B-4821-9A08-8BAEFE32CC01}"/>
            </a:ext>
          </a:extLst>
        </xdr:cNvPr>
        <xdr:cNvSpPr txBox="1"/>
      </xdr:nvSpPr>
      <xdr:spPr>
        <a:xfrm>
          <a:off x="7648086" y="1037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747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CD9129D-E02B-46F5-ACE6-5DE27F620D3D}"/>
            </a:ext>
          </a:extLst>
        </xdr:cNvPr>
        <xdr:cNvSpPr txBox="1"/>
      </xdr:nvSpPr>
      <xdr:spPr>
        <a:xfrm>
          <a:off x="6847986" y="1037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2245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F3CB3D13-709F-49D4-857A-C8466B74CF30}"/>
            </a:ext>
          </a:extLst>
        </xdr:cNvPr>
        <xdr:cNvSpPr txBox="1"/>
      </xdr:nvSpPr>
      <xdr:spPr>
        <a:xfrm>
          <a:off x="6038361" y="1037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A97B811-43E2-4A82-B9CF-458B5DD5015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30BD1DE-219F-442B-A877-A07306D2237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5A96BB5-D943-46FE-BAB6-4A80A7736D0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B84A7F3-433A-4EB9-B106-FA50F28B91A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B02552F-A5BE-41A6-A357-3D5D6D23DD0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F64894D-9C7D-4005-BAC8-C7742454B89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B936BCA-8179-4FC8-99D5-0C68EC956F5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E4CF4B6-C410-45D4-B266-8B304FDD915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0F0BD43-35F7-4B57-8C7C-03CE520FA72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CE6E729-4834-46E3-91A1-BF97D93736B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49CBE71-321B-41DE-B51F-9E7B6F6D85C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3FC6700-1F47-4B8D-BB24-16AC94F85A7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65B3B86-EE01-4C71-8337-7FE55061A29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CEE8A64-0F0F-478F-AE12-CB0FAF92A16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A7A26CE-C865-41E6-8493-DC60CE3E0D4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FECD12C-CA4E-4986-9E3A-9F7871F33E9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597938D-0B67-4077-A66F-ACBF991D2AD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FFE5A98-10F9-4E42-98C4-77BAF9B58FDF}"/>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BCC4BFB-A5EA-41E7-84DD-E7F3532D354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5B77621-6B1F-4C83-AAE1-7C23A6D1C7D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ACBAAD2-04F0-471C-A22B-A7DF315DDBE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E2BB1BB-D191-439C-81A6-CF1E836CD94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E522AA3-5E8D-4E24-BF4C-7B647FE4B8D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9006ADB-B6C2-4978-8D73-F0F5B426AC1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4369402-9D3D-4507-80C1-A5637CA2EC90}"/>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2422124C-A3F3-4DBC-A9AB-16867DFA052B}"/>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275EF25-D5D7-4FBB-87B8-85F8177D4DD4}"/>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7287D91-72B7-47E4-B13B-15D798385D2B}"/>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13543983-7320-4265-9B49-374028D26BB9}"/>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3C83A13-2FC4-47EF-B3EB-DB584F15135B}"/>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6CDDA81D-9B50-470F-B8B7-F6E582F906EC}"/>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F5922AB1-7409-4F70-A160-8B60BB96E7F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FCBB651E-2401-455A-B760-F918F7DD59B2}"/>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84D1B183-F211-47E5-87F7-5F6401F04430}"/>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9A155A45-1990-4B1F-BFB2-E952DA6FFFAE}"/>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FDD3616-D018-4127-A7BE-CA1D106FE6C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6C97177-616E-4417-BDED-ABF54264561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A0C3C6-3D1E-4CD2-881D-0EC76F73A55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D887D24-21A5-4A88-B290-C7BE039F04E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8768881-9ABF-4069-B5D3-A75F7A58D83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154939</xdr:rowOff>
    </xdr:from>
    <xdr:to>
      <xdr:col>24</xdr:col>
      <xdr:colOff>114300</xdr:colOff>
      <xdr:row>85</xdr:row>
      <xdr:rowOff>85089</xdr:rowOff>
    </xdr:to>
    <xdr:sp macro="" textlink="">
      <xdr:nvSpPr>
        <xdr:cNvPr id="304" name="楕円 303">
          <a:extLst>
            <a:ext uri="{FF2B5EF4-FFF2-40B4-BE49-F238E27FC236}">
              <a16:creationId xmlns:a16="http://schemas.microsoft.com/office/drawing/2014/main" id="{B73FD949-3983-4DCE-8F32-8B4E510A1392}"/>
            </a:ext>
          </a:extLst>
        </xdr:cNvPr>
        <xdr:cNvSpPr/>
      </xdr:nvSpPr>
      <xdr:spPr>
        <a:xfrm>
          <a:off x="4124325" y="137661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133366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A3C1082-5A5C-49C4-AC17-2694BCD916DB}"/>
            </a:ext>
          </a:extLst>
        </xdr:cNvPr>
        <xdr:cNvSpPr txBox="1"/>
      </xdr:nvSpPr>
      <xdr:spPr>
        <a:xfrm>
          <a:off x="4219575" y="1374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6" name="楕円 305">
          <a:extLst>
            <a:ext uri="{FF2B5EF4-FFF2-40B4-BE49-F238E27FC236}">
              <a16:creationId xmlns:a16="http://schemas.microsoft.com/office/drawing/2014/main" id="{7345D483-4DAC-432B-9876-16EA9481B1F3}"/>
            </a:ext>
          </a:extLst>
        </xdr:cNvPr>
        <xdr:cNvSpPr/>
      </xdr:nvSpPr>
      <xdr:spPr>
        <a:xfrm>
          <a:off x="33813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34289</xdr:rowOff>
    </xdr:to>
    <xdr:cxnSp macro="">
      <xdr:nvCxnSpPr>
        <xdr:cNvPr id="307" name="直線コネクタ 306">
          <a:extLst>
            <a:ext uri="{FF2B5EF4-FFF2-40B4-BE49-F238E27FC236}">
              <a16:creationId xmlns:a16="http://schemas.microsoft.com/office/drawing/2014/main" id="{3A5B539F-5DB2-41EC-BB93-4B2584FC2027}"/>
            </a:ext>
          </a:extLst>
        </xdr:cNvPr>
        <xdr:cNvCxnSpPr/>
      </xdr:nvCxnSpPr>
      <xdr:spPr>
        <a:xfrm>
          <a:off x="3429000" y="13763625"/>
          <a:ext cx="7524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164464</xdr:rowOff>
    </xdr:from>
    <xdr:to>
      <xdr:col>15</xdr:col>
      <xdr:colOff>101600</xdr:colOff>
      <xdr:row>84</xdr:row>
      <xdr:rowOff>94614</xdr:rowOff>
    </xdr:to>
    <xdr:sp macro="" textlink="">
      <xdr:nvSpPr>
        <xdr:cNvPr id="308" name="楕円 307">
          <a:extLst>
            <a:ext uri="{FF2B5EF4-FFF2-40B4-BE49-F238E27FC236}">
              <a16:creationId xmlns:a16="http://schemas.microsoft.com/office/drawing/2014/main" id="{412E7A7F-95CD-4FEE-B27A-A587C2C1A825}"/>
            </a:ext>
          </a:extLst>
        </xdr:cNvPr>
        <xdr:cNvSpPr/>
      </xdr:nvSpPr>
      <xdr:spPr>
        <a:xfrm>
          <a:off x="2571750" y="136105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43814</xdr:rowOff>
    </xdr:from>
    <xdr:to>
      <xdr:col>19</xdr:col>
      <xdr:colOff>177800</xdr:colOff>
      <xdr:row>84</xdr:row>
      <xdr:rowOff>152400</xdr:rowOff>
    </xdr:to>
    <xdr:cxnSp macro="">
      <xdr:nvCxnSpPr>
        <xdr:cNvPr id="309" name="直線コネクタ 308">
          <a:extLst>
            <a:ext uri="{FF2B5EF4-FFF2-40B4-BE49-F238E27FC236}">
              <a16:creationId xmlns:a16="http://schemas.microsoft.com/office/drawing/2014/main" id="{12770837-0100-4866-B2FA-1EFA48F211E7}"/>
            </a:ext>
          </a:extLst>
        </xdr:cNvPr>
        <xdr:cNvCxnSpPr/>
      </xdr:nvCxnSpPr>
      <xdr:spPr>
        <a:xfrm>
          <a:off x="2619375" y="13658214"/>
          <a:ext cx="809625" cy="10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10" name="楕円 309">
          <a:extLst>
            <a:ext uri="{FF2B5EF4-FFF2-40B4-BE49-F238E27FC236}">
              <a16:creationId xmlns:a16="http://schemas.microsoft.com/office/drawing/2014/main" id="{73886D0B-D96C-428F-BF7D-3173BAC9A6E4}"/>
            </a:ext>
          </a:extLst>
        </xdr:cNvPr>
        <xdr:cNvSpPr/>
      </xdr:nvSpPr>
      <xdr:spPr>
        <a:xfrm>
          <a:off x="1781175" y="135559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84</xdr:row>
      <xdr:rowOff>43814</xdr:rowOff>
    </xdr:to>
    <xdr:cxnSp macro="">
      <xdr:nvCxnSpPr>
        <xdr:cNvPr id="311" name="直線コネクタ 310">
          <a:extLst>
            <a:ext uri="{FF2B5EF4-FFF2-40B4-BE49-F238E27FC236}">
              <a16:creationId xmlns:a16="http://schemas.microsoft.com/office/drawing/2014/main" id="{9A3AEA2A-7F86-4800-A6A0-DF5665599D50}"/>
            </a:ext>
          </a:extLst>
        </xdr:cNvPr>
        <xdr:cNvCxnSpPr/>
      </xdr:nvCxnSpPr>
      <xdr:spPr>
        <a:xfrm>
          <a:off x="1828800" y="13603605"/>
          <a:ext cx="790575"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36830</xdr:rowOff>
    </xdr:from>
    <xdr:to>
      <xdr:col>6</xdr:col>
      <xdr:colOff>38100</xdr:colOff>
      <xdr:row>83</xdr:row>
      <xdr:rowOff>138430</xdr:rowOff>
    </xdr:to>
    <xdr:sp macro="" textlink="">
      <xdr:nvSpPr>
        <xdr:cNvPr id="312" name="楕円 311">
          <a:extLst>
            <a:ext uri="{FF2B5EF4-FFF2-40B4-BE49-F238E27FC236}">
              <a16:creationId xmlns:a16="http://schemas.microsoft.com/office/drawing/2014/main" id="{B9F5D3B6-1D29-4CE4-9E8D-926D4E8C9FAD}"/>
            </a:ext>
          </a:extLst>
        </xdr:cNvPr>
        <xdr:cNvSpPr/>
      </xdr:nvSpPr>
      <xdr:spPr>
        <a:xfrm>
          <a:off x="981075" y="1348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87630</xdr:rowOff>
    </xdr:from>
    <xdr:to>
      <xdr:col>10</xdr:col>
      <xdr:colOff>114300</xdr:colOff>
      <xdr:row>83</xdr:row>
      <xdr:rowOff>154305</xdr:rowOff>
    </xdr:to>
    <xdr:cxnSp macro="">
      <xdr:nvCxnSpPr>
        <xdr:cNvPr id="313" name="直線コネクタ 312">
          <a:extLst>
            <a:ext uri="{FF2B5EF4-FFF2-40B4-BE49-F238E27FC236}">
              <a16:creationId xmlns:a16="http://schemas.microsoft.com/office/drawing/2014/main" id="{893B4696-5584-4DDD-9E3C-C6F738CD2C5C}"/>
            </a:ext>
          </a:extLst>
        </xdr:cNvPr>
        <xdr:cNvCxnSpPr/>
      </xdr:nvCxnSpPr>
      <xdr:spPr>
        <a:xfrm>
          <a:off x="1028700" y="13533755"/>
          <a:ext cx="8001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BA5511FF-7575-43C2-8B7C-7740BA165E5D}"/>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4E7EF7F9-D0AC-45A6-BBFF-55CF08AB54CB}"/>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A065F87C-8106-47C4-B14F-66D3A66E0749}"/>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B0CFCDEC-3861-4AC1-A151-E970D45805F5}"/>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8" name="n_1mainValue【公営住宅】&#10;有形固定資産減価償却率">
          <a:extLst>
            <a:ext uri="{FF2B5EF4-FFF2-40B4-BE49-F238E27FC236}">
              <a16:creationId xmlns:a16="http://schemas.microsoft.com/office/drawing/2014/main" id="{1E1145C6-059E-43BC-944D-AC7A119AE41A}"/>
            </a:ext>
          </a:extLst>
        </xdr:cNvPr>
        <xdr:cNvSpPr txBox="1"/>
      </xdr:nvSpPr>
      <xdr:spPr>
        <a:xfrm>
          <a:off x="3239144"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85741</xdr:rowOff>
    </xdr:from>
    <xdr:ext cx="405111" cy="259045"/>
    <xdr:sp macro="" textlink="">
      <xdr:nvSpPr>
        <xdr:cNvPr id="319" name="n_2mainValue【公営住宅】&#10;有形固定資産減価償却率">
          <a:extLst>
            <a:ext uri="{FF2B5EF4-FFF2-40B4-BE49-F238E27FC236}">
              <a16:creationId xmlns:a16="http://schemas.microsoft.com/office/drawing/2014/main" id="{BB7DAEC6-1DC2-4AFB-9C9C-18A94DC63971}"/>
            </a:ext>
          </a:extLst>
        </xdr:cNvPr>
        <xdr:cNvSpPr txBox="1"/>
      </xdr:nvSpPr>
      <xdr:spPr>
        <a:xfrm>
          <a:off x="24390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20" name="n_3mainValue【公営住宅】&#10;有形固定資産減価償却率">
          <a:extLst>
            <a:ext uri="{FF2B5EF4-FFF2-40B4-BE49-F238E27FC236}">
              <a16:creationId xmlns:a16="http://schemas.microsoft.com/office/drawing/2014/main" id="{1464B9BA-1573-4B72-87D0-63BA5CC905D9}"/>
            </a:ext>
          </a:extLst>
        </xdr:cNvPr>
        <xdr:cNvSpPr txBox="1"/>
      </xdr:nvSpPr>
      <xdr:spPr>
        <a:xfrm>
          <a:off x="1648469" y="1363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129557</xdr:rowOff>
    </xdr:from>
    <xdr:ext cx="405111" cy="259045"/>
    <xdr:sp macro="" textlink="">
      <xdr:nvSpPr>
        <xdr:cNvPr id="321" name="n_4mainValue【公営住宅】&#10;有形固定資産減価償却率">
          <a:extLst>
            <a:ext uri="{FF2B5EF4-FFF2-40B4-BE49-F238E27FC236}">
              <a16:creationId xmlns:a16="http://schemas.microsoft.com/office/drawing/2014/main" id="{3FD01553-EA1C-4CCD-80CB-EC87E5CC156F}"/>
            </a:ext>
          </a:extLst>
        </xdr:cNvPr>
        <xdr:cNvSpPr txBox="1"/>
      </xdr:nvSpPr>
      <xdr:spPr>
        <a:xfrm>
          <a:off x="848369"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D689597-7C90-4FEF-BCB4-F9812090DA6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E2C0CD5-FB11-4973-A8D4-624A1ADB88A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8CD823D-3866-4FB0-9193-9A82F422DAD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050929E-167D-41FC-990B-A5E0A1ADDB8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2083384-2828-40A0-AA25-405E9EF1C77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33520BF-8DEC-47B3-88A0-ED539B39AA7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B027E07-094C-49BE-9898-FE5D31C7ED0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4D09A09-D38C-4142-B2E2-AF46B74634F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A2E9EE1-10F6-4ED3-BC45-0D995CE95D0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B41DF07-1810-435E-ADD1-3956251E134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1BFC9E0-0F60-4273-9A80-763E467FCB1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AC57564-55B2-4AAB-A32A-18A533253DB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67D80D4-D827-4F8B-80CE-AAC390797BD7}"/>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7FA92CD-207C-4D8F-8ED1-89A4C20C5F32}"/>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D748C5F-27CF-40A5-B065-59317AFFB10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E56A37F-688D-4EDD-80CC-1F93CD94F3C6}"/>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FEF885E-1050-4C71-AAC3-8023826A88E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5F1A47C-D89E-403F-A831-8B0F7C7A7E3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C4BF36E-9CD3-475D-A0A2-7936CB8C02BA}"/>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9506FE6-0A0D-4D50-9E1C-0F93F875DCF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507E32A-A3E3-44EF-8E79-6EBCCCA908C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FE67AB4-D2A8-425C-9914-00D94A1F903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2991BCC-EEF8-4AFD-8239-F7E69D59DAF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47B6DFFE-2FC1-4FEE-85BD-D3D688C4FC9D}"/>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FB685F58-8394-450D-B716-96260FE30560}"/>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541F5FB-2A56-48FE-8AE4-3549C0A8ED60}"/>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75159BB-4F09-4E80-9EAE-F2A936F41E8A}"/>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62755A47-6267-42BA-831D-026D47FCE7BD}"/>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E27CD063-5255-4830-9C49-9ECC7F8D0C3E}"/>
            </a:ext>
          </a:extLst>
        </xdr:cNvPr>
        <xdr:cNvSpPr txBox="1"/>
      </xdr:nvSpPr>
      <xdr:spPr>
        <a:xfrm>
          <a:off x="9467850" y="13680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BED25A80-D1F9-4AA4-A305-83E249CEA1BC}"/>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41F2D285-FFE9-4900-B3C6-110CD9F30B5C}"/>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9B29C60-440B-48A0-95E8-7D6ABE4E9E10}"/>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A3840D02-F85C-4DD3-8F6F-160D33378FE8}"/>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DB308384-6E7A-499A-8F6F-4713D9DA6614}"/>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B223CDB-3C5D-4BAF-B153-B7071AA8E56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73DDD1D-EA35-4349-AED7-8C268B2CE21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A0BFD2-BB19-478B-9AAC-F683F4F8B4F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6DEAF83-4066-481E-8208-3DE4BCE5447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711E364-2452-4712-8E60-7D772638308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23113</xdr:rowOff>
    </xdr:from>
    <xdr:to>
      <xdr:col>55</xdr:col>
      <xdr:colOff>50800</xdr:colOff>
      <xdr:row>86</xdr:row>
      <xdr:rowOff>124713</xdr:rowOff>
    </xdr:to>
    <xdr:sp macro="" textlink="">
      <xdr:nvSpPr>
        <xdr:cNvPr id="361" name="楕円 360">
          <a:extLst>
            <a:ext uri="{FF2B5EF4-FFF2-40B4-BE49-F238E27FC236}">
              <a16:creationId xmlns:a16="http://schemas.microsoft.com/office/drawing/2014/main" id="{1989BA9D-677D-46E3-8044-D76BDCA91F4F}"/>
            </a:ext>
          </a:extLst>
        </xdr:cNvPr>
        <xdr:cNvSpPr/>
      </xdr:nvSpPr>
      <xdr:spPr>
        <a:xfrm>
          <a:off x="9401175" y="139613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109490</xdr:rowOff>
    </xdr:from>
    <xdr:ext cx="469744" cy="259045"/>
    <xdr:sp macro="" textlink="">
      <xdr:nvSpPr>
        <xdr:cNvPr id="362" name="【公営住宅】&#10;一人当たり面積該当値テキスト">
          <a:extLst>
            <a:ext uri="{FF2B5EF4-FFF2-40B4-BE49-F238E27FC236}">
              <a16:creationId xmlns:a16="http://schemas.microsoft.com/office/drawing/2014/main" id="{655E1B58-A904-4DFF-B5C9-89357022B808}"/>
            </a:ext>
          </a:extLst>
        </xdr:cNvPr>
        <xdr:cNvSpPr txBox="1"/>
      </xdr:nvSpPr>
      <xdr:spPr>
        <a:xfrm>
          <a:off x="9467850" y="138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23113</xdr:rowOff>
    </xdr:from>
    <xdr:to>
      <xdr:col>50</xdr:col>
      <xdr:colOff>165100</xdr:colOff>
      <xdr:row>86</xdr:row>
      <xdr:rowOff>124713</xdr:rowOff>
    </xdr:to>
    <xdr:sp macro="" textlink="">
      <xdr:nvSpPr>
        <xdr:cNvPr id="363" name="楕円 362">
          <a:extLst>
            <a:ext uri="{FF2B5EF4-FFF2-40B4-BE49-F238E27FC236}">
              <a16:creationId xmlns:a16="http://schemas.microsoft.com/office/drawing/2014/main" id="{57AFB2F1-4FFB-468E-A236-865C2465D8BE}"/>
            </a:ext>
          </a:extLst>
        </xdr:cNvPr>
        <xdr:cNvSpPr/>
      </xdr:nvSpPr>
      <xdr:spPr>
        <a:xfrm>
          <a:off x="8639175" y="139613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73913</xdr:rowOff>
    </xdr:from>
    <xdr:to>
      <xdr:col>55</xdr:col>
      <xdr:colOff>0</xdr:colOff>
      <xdr:row>86</xdr:row>
      <xdr:rowOff>73913</xdr:rowOff>
    </xdr:to>
    <xdr:cxnSp macro="">
      <xdr:nvCxnSpPr>
        <xdr:cNvPr id="364" name="直線コネクタ 363">
          <a:extLst>
            <a:ext uri="{FF2B5EF4-FFF2-40B4-BE49-F238E27FC236}">
              <a16:creationId xmlns:a16="http://schemas.microsoft.com/office/drawing/2014/main" id="{3D8346CB-FB11-4EBD-B005-D2D4B07DF255}"/>
            </a:ext>
          </a:extLst>
        </xdr:cNvPr>
        <xdr:cNvCxnSpPr/>
      </xdr:nvCxnSpPr>
      <xdr:spPr>
        <a:xfrm>
          <a:off x="8686800" y="1400898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23113</xdr:rowOff>
    </xdr:from>
    <xdr:to>
      <xdr:col>46</xdr:col>
      <xdr:colOff>38100</xdr:colOff>
      <xdr:row>86</xdr:row>
      <xdr:rowOff>124713</xdr:rowOff>
    </xdr:to>
    <xdr:sp macro="" textlink="">
      <xdr:nvSpPr>
        <xdr:cNvPr id="365" name="楕円 364">
          <a:extLst>
            <a:ext uri="{FF2B5EF4-FFF2-40B4-BE49-F238E27FC236}">
              <a16:creationId xmlns:a16="http://schemas.microsoft.com/office/drawing/2014/main" id="{8BCE9E2E-E4DD-473F-953B-39F29BFADE33}"/>
            </a:ext>
          </a:extLst>
        </xdr:cNvPr>
        <xdr:cNvSpPr/>
      </xdr:nvSpPr>
      <xdr:spPr>
        <a:xfrm>
          <a:off x="7839075" y="139613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73913</xdr:rowOff>
    </xdr:from>
    <xdr:to>
      <xdr:col>50</xdr:col>
      <xdr:colOff>114300</xdr:colOff>
      <xdr:row>86</xdr:row>
      <xdr:rowOff>73913</xdr:rowOff>
    </xdr:to>
    <xdr:cxnSp macro="">
      <xdr:nvCxnSpPr>
        <xdr:cNvPr id="366" name="直線コネクタ 365">
          <a:extLst>
            <a:ext uri="{FF2B5EF4-FFF2-40B4-BE49-F238E27FC236}">
              <a16:creationId xmlns:a16="http://schemas.microsoft.com/office/drawing/2014/main" id="{3DCAD6B8-F0FD-498E-AC8F-334F76D29972}"/>
            </a:ext>
          </a:extLst>
        </xdr:cNvPr>
        <xdr:cNvCxnSpPr/>
      </xdr:nvCxnSpPr>
      <xdr:spPr>
        <a:xfrm>
          <a:off x="7886700" y="140089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23113</xdr:rowOff>
    </xdr:from>
    <xdr:to>
      <xdr:col>41</xdr:col>
      <xdr:colOff>101600</xdr:colOff>
      <xdr:row>86</xdr:row>
      <xdr:rowOff>124713</xdr:rowOff>
    </xdr:to>
    <xdr:sp macro="" textlink="">
      <xdr:nvSpPr>
        <xdr:cNvPr id="367" name="楕円 366">
          <a:extLst>
            <a:ext uri="{FF2B5EF4-FFF2-40B4-BE49-F238E27FC236}">
              <a16:creationId xmlns:a16="http://schemas.microsoft.com/office/drawing/2014/main" id="{2A4E540A-58E6-44D4-A19B-59D2663D39C0}"/>
            </a:ext>
          </a:extLst>
        </xdr:cNvPr>
        <xdr:cNvSpPr/>
      </xdr:nvSpPr>
      <xdr:spPr>
        <a:xfrm>
          <a:off x="7029450" y="13961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73913</xdr:rowOff>
    </xdr:from>
    <xdr:to>
      <xdr:col>45</xdr:col>
      <xdr:colOff>177800</xdr:colOff>
      <xdr:row>86</xdr:row>
      <xdr:rowOff>73913</xdr:rowOff>
    </xdr:to>
    <xdr:cxnSp macro="">
      <xdr:nvCxnSpPr>
        <xdr:cNvPr id="368" name="直線コネクタ 367">
          <a:extLst>
            <a:ext uri="{FF2B5EF4-FFF2-40B4-BE49-F238E27FC236}">
              <a16:creationId xmlns:a16="http://schemas.microsoft.com/office/drawing/2014/main" id="{B423C6D4-512F-465C-A567-A6ED7A12041A}"/>
            </a:ext>
          </a:extLst>
        </xdr:cNvPr>
        <xdr:cNvCxnSpPr/>
      </xdr:nvCxnSpPr>
      <xdr:spPr>
        <a:xfrm>
          <a:off x="7077075" y="1400898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23113</xdr:rowOff>
    </xdr:from>
    <xdr:to>
      <xdr:col>36</xdr:col>
      <xdr:colOff>165100</xdr:colOff>
      <xdr:row>86</xdr:row>
      <xdr:rowOff>124713</xdr:rowOff>
    </xdr:to>
    <xdr:sp macro="" textlink="">
      <xdr:nvSpPr>
        <xdr:cNvPr id="369" name="楕円 368">
          <a:extLst>
            <a:ext uri="{FF2B5EF4-FFF2-40B4-BE49-F238E27FC236}">
              <a16:creationId xmlns:a16="http://schemas.microsoft.com/office/drawing/2014/main" id="{35D64B80-F06B-42C7-92C8-58342C750C6C}"/>
            </a:ext>
          </a:extLst>
        </xdr:cNvPr>
        <xdr:cNvSpPr/>
      </xdr:nvSpPr>
      <xdr:spPr>
        <a:xfrm>
          <a:off x="6238875" y="139613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73913</xdr:rowOff>
    </xdr:from>
    <xdr:to>
      <xdr:col>41</xdr:col>
      <xdr:colOff>50800</xdr:colOff>
      <xdr:row>86</xdr:row>
      <xdr:rowOff>73913</xdr:rowOff>
    </xdr:to>
    <xdr:cxnSp macro="">
      <xdr:nvCxnSpPr>
        <xdr:cNvPr id="370" name="直線コネクタ 369">
          <a:extLst>
            <a:ext uri="{FF2B5EF4-FFF2-40B4-BE49-F238E27FC236}">
              <a16:creationId xmlns:a16="http://schemas.microsoft.com/office/drawing/2014/main" id="{1786C288-78B6-47AE-BCA4-B58817668364}"/>
            </a:ext>
          </a:extLst>
        </xdr:cNvPr>
        <xdr:cNvCxnSpPr/>
      </xdr:nvCxnSpPr>
      <xdr:spPr>
        <a:xfrm>
          <a:off x="6286500" y="1400898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7B29CDB2-9E5D-4BD2-A254-DD84C523CE82}"/>
            </a:ext>
          </a:extLst>
        </xdr:cNvPr>
        <xdr:cNvSpPr txBox="1"/>
      </xdr:nvSpPr>
      <xdr:spPr>
        <a:xfrm>
          <a:off x="8458277" y="1361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7B2273FB-5B7A-4C0C-8241-1CB239C421A0}"/>
            </a:ext>
          </a:extLst>
        </xdr:cNvPr>
        <xdr:cNvSpPr txBox="1"/>
      </xdr:nvSpPr>
      <xdr:spPr>
        <a:xfrm>
          <a:off x="7677227" y="136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7450F764-201C-43F6-B2EA-B5879787E47D}"/>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63359875-5CD2-451E-967F-5A406770EC0A}"/>
            </a:ext>
          </a:extLst>
        </xdr:cNvPr>
        <xdr:cNvSpPr txBox="1"/>
      </xdr:nvSpPr>
      <xdr:spPr>
        <a:xfrm>
          <a:off x="6067502" y="136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115840</xdr:rowOff>
    </xdr:from>
    <xdr:ext cx="469744" cy="259045"/>
    <xdr:sp macro="" textlink="">
      <xdr:nvSpPr>
        <xdr:cNvPr id="375" name="n_1mainValue【公営住宅】&#10;一人当たり面積">
          <a:extLst>
            <a:ext uri="{FF2B5EF4-FFF2-40B4-BE49-F238E27FC236}">
              <a16:creationId xmlns:a16="http://schemas.microsoft.com/office/drawing/2014/main" id="{9C2249F3-2E04-4D5F-BE1A-36255E544D58}"/>
            </a:ext>
          </a:extLst>
        </xdr:cNvPr>
        <xdr:cNvSpPr txBox="1"/>
      </xdr:nvSpPr>
      <xdr:spPr>
        <a:xfrm>
          <a:off x="8458277" y="140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115840</xdr:rowOff>
    </xdr:from>
    <xdr:ext cx="469744" cy="259045"/>
    <xdr:sp macro="" textlink="">
      <xdr:nvSpPr>
        <xdr:cNvPr id="376" name="n_2mainValue【公営住宅】&#10;一人当たり面積">
          <a:extLst>
            <a:ext uri="{FF2B5EF4-FFF2-40B4-BE49-F238E27FC236}">
              <a16:creationId xmlns:a16="http://schemas.microsoft.com/office/drawing/2014/main" id="{2911C668-BCC6-4918-B7C5-93A3DB018FE7}"/>
            </a:ext>
          </a:extLst>
        </xdr:cNvPr>
        <xdr:cNvSpPr txBox="1"/>
      </xdr:nvSpPr>
      <xdr:spPr>
        <a:xfrm>
          <a:off x="7677227" y="140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115840</xdr:rowOff>
    </xdr:from>
    <xdr:ext cx="469744" cy="259045"/>
    <xdr:sp macro="" textlink="">
      <xdr:nvSpPr>
        <xdr:cNvPr id="377" name="n_3mainValue【公営住宅】&#10;一人当たり面積">
          <a:extLst>
            <a:ext uri="{FF2B5EF4-FFF2-40B4-BE49-F238E27FC236}">
              <a16:creationId xmlns:a16="http://schemas.microsoft.com/office/drawing/2014/main" id="{26D54029-4A0F-45E1-B93C-CC48FDD7C784}"/>
            </a:ext>
          </a:extLst>
        </xdr:cNvPr>
        <xdr:cNvSpPr txBox="1"/>
      </xdr:nvSpPr>
      <xdr:spPr>
        <a:xfrm>
          <a:off x="6867602" y="140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115840</xdr:rowOff>
    </xdr:from>
    <xdr:ext cx="469744" cy="259045"/>
    <xdr:sp macro="" textlink="">
      <xdr:nvSpPr>
        <xdr:cNvPr id="378" name="n_4mainValue【公営住宅】&#10;一人当たり面積">
          <a:extLst>
            <a:ext uri="{FF2B5EF4-FFF2-40B4-BE49-F238E27FC236}">
              <a16:creationId xmlns:a16="http://schemas.microsoft.com/office/drawing/2014/main" id="{49856FAD-EBA5-42F9-BD37-89C0DB3A325C}"/>
            </a:ext>
          </a:extLst>
        </xdr:cNvPr>
        <xdr:cNvSpPr txBox="1"/>
      </xdr:nvSpPr>
      <xdr:spPr>
        <a:xfrm>
          <a:off x="6067502" y="140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A4D24A4-FC74-45A8-8E63-4106DBC8C62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A63C2F9-74BD-4F35-90D6-61AA5533342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83B37DE-130B-4B2F-9F1C-50C6C43052D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08E41BA-7CDE-48AE-B5F5-09636A9ED63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5F88F02-AA54-4C8C-83F3-9C5B5DCECD7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73B0959-C8E1-4721-A3FF-6B6A83D5602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DF4C682-A26E-44B5-9E15-E7D64DB4CD2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E0C5A9C-30CE-47B3-9DCA-2B444ECEE7D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F473F327-742D-47A8-907E-31E4168E7B0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B3D222B-7E2F-49CA-B44C-8D4129455F5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8FE5C312-8C14-408A-BCCA-D650210B2AF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647E7D0-D2BA-44BE-B8C2-34334C4A941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3AE6361-C6B8-4C04-A904-602C5B2571A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1E988E5-67D6-479F-92DF-A3CC4F7B690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C5E5A79-16C5-45E1-9121-76AC25CAF90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B7D2CB4-6A53-4797-9C6C-95F48FD099C1}"/>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9A852DE-9A90-4F3F-B3D3-BFB7E1B22E7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85ACDB4A-7540-4CA7-987D-56B1970363F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E20D1D9-D2CE-47B2-8D39-F7EA7C7E0B8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472C7C0-C148-4523-815F-AC9E525F751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44D6706-6068-4979-BA2F-5A558ECF0FA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4C5E1A5-8165-44EB-A091-E446C590837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31E8D128-70DD-4DCF-A77D-5110FBF2333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A035203-BB7A-483A-9F9D-BE6924F521B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D193A0F-5C6A-489B-A589-3BF8CA95593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1EBDF0F-56DD-461F-845D-557917BA86E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E4E49E3-8299-46EF-B357-5EF23FCE4CE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312532DB-A9C3-48AB-B539-F403477A1EF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12CD146-1DD1-4FD6-8B52-2ACA0AD53B0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3949098-1BC6-478C-A7F7-4E33CE298A9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6A7A251-ABF5-4517-97FB-E38F9670487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9A3B20C-46C3-407A-A69B-AD4A36F30C8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A8FA9FE-E6FD-4F1E-BBA2-2976B2E52CE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D2F917DC-679D-419E-A102-7AE91CE2B6F5}"/>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B0C17FF6-61B4-445C-868B-AD7618E76C2A}"/>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21C6F4C8-AFA9-4A55-908E-6DAB1C28C1B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785ACD1-7674-4C25-BC44-6115FA0C257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30324E6-6063-445A-A520-3909D6E68CF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833FCE6A-2639-4C64-9F78-A73F6DA721E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BADA0296-5DFE-48B6-B277-492F42D7BF9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A99CB47E-0012-4B02-8ABA-B2E1535C7162}"/>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71106DD4-31C1-42B9-8B08-907B9D78A3EA}"/>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410B8EE9-696B-461D-B701-6AF6C2673B33}"/>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73568B42-2DAD-4BF8-B00A-12D3944C5C31}"/>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396E391D-CFF9-4A43-8C29-0D7D06E40F21}"/>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95F025C5-9937-4D43-A610-2B65CAA541C1}"/>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FF97488B-417E-4F49-A819-8E218FF85F87}"/>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E3D492D4-F84A-4E4F-8039-AAA5758EC804}"/>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71EAB526-266C-4E4F-8432-E4BE3EC925BB}"/>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9A22755C-EAA4-48DF-B602-5B138B142F0C}"/>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E9292FC0-195B-424A-BB7C-B0E700B6956C}"/>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057495E-FC4B-408A-889C-88EF63CA99C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AC3B9AF-D9AD-4957-880A-78F81B35D64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5A48E84-F7F2-49DF-B708-A318E74B5D5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1477655-C4CA-4BFD-B400-DB7A7624FEA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72C35D1-0C45-480D-8B63-24CA4162DB8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4445</xdr:rowOff>
    </xdr:from>
    <xdr:to>
      <xdr:col>85</xdr:col>
      <xdr:colOff>177800</xdr:colOff>
      <xdr:row>39</xdr:row>
      <xdr:rowOff>106045</xdr:rowOff>
    </xdr:to>
    <xdr:sp macro="" textlink="">
      <xdr:nvSpPr>
        <xdr:cNvPr id="435" name="楕円 434">
          <a:extLst>
            <a:ext uri="{FF2B5EF4-FFF2-40B4-BE49-F238E27FC236}">
              <a16:creationId xmlns:a16="http://schemas.microsoft.com/office/drawing/2014/main" id="{157D69E1-C25C-435E-9C5B-B408F3828D4A}"/>
            </a:ext>
          </a:extLst>
        </xdr:cNvPr>
        <xdr:cNvSpPr/>
      </xdr:nvSpPr>
      <xdr:spPr>
        <a:xfrm>
          <a:off x="14649450" y="6332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154322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19614B4C-A6CB-4243-BB46-86611A6F0E7A}"/>
            </a:ext>
          </a:extLst>
        </xdr:cNvPr>
        <xdr:cNvSpPr txBox="1"/>
      </xdr:nvSpPr>
      <xdr:spPr>
        <a:xfrm>
          <a:off x="14735175"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135890</xdr:rowOff>
    </xdr:from>
    <xdr:to>
      <xdr:col>81</xdr:col>
      <xdr:colOff>101600</xdr:colOff>
      <xdr:row>39</xdr:row>
      <xdr:rowOff>66040</xdr:rowOff>
    </xdr:to>
    <xdr:sp macro="" textlink="">
      <xdr:nvSpPr>
        <xdr:cNvPr id="437" name="楕円 436">
          <a:extLst>
            <a:ext uri="{FF2B5EF4-FFF2-40B4-BE49-F238E27FC236}">
              <a16:creationId xmlns:a16="http://schemas.microsoft.com/office/drawing/2014/main" id="{CCE36C22-ABE1-45E9-BFA9-8AE771A09152}"/>
            </a:ext>
          </a:extLst>
        </xdr:cNvPr>
        <xdr:cNvSpPr/>
      </xdr:nvSpPr>
      <xdr:spPr>
        <a:xfrm>
          <a:off x="13887450" y="62985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xdr:rowOff>
    </xdr:from>
    <xdr:to>
      <xdr:col>85</xdr:col>
      <xdr:colOff>127000</xdr:colOff>
      <xdr:row>39</xdr:row>
      <xdr:rowOff>55245</xdr:rowOff>
    </xdr:to>
    <xdr:cxnSp macro="">
      <xdr:nvCxnSpPr>
        <xdr:cNvPr id="438" name="直線コネクタ 437">
          <a:extLst>
            <a:ext uri="{FF2B5EF4-FFF2-40B4-BE49-F238E27FC236}">
              <a16:creationId xmlns:a16="http://schemas.microsoft.com/office/drawing/2014/main" id="{F8FF344A-6304-483D-B85C-486C39D3630B}"/>
            </a:ext>
          </a:extLst>
        </xdr:cNvPr>
        <xdr:cNvCxnSpPr/>
      </xdr:nvCxnSpPr>
      <xdr:spPr>
        <a:xfrm>
          <a:off x="13935075" y="633666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55880</xdr:rowOff>
    </xdr:from>
    <xdr:to>
      <xdr:col>76</xdr:col>
      <xdr:colOff>165100</xdr:colOff>
      <xdr:row>38</xdr:row>
      <xdr:rowOff>157480</xdr:rowOff>
    </xdr:to>
    <xdr:sp macro="" textlink="">
      <xdr:nvSpPr>
        <xdr:cNvPr id="439" name="楕円 438">
          <a:extLst>
            <a:ext uri="{FF2B5EF4-FFF2-40B4-BE49-F238E27FC236}">
              <a16:creationId xmlns:a16="http://schemas.microsoft.com/office/drawing/2014/main" id="{00FE44C1-59B0-4664-A9A0-3FF5250948F3}"/>
            </a:ext>
          </a:extLst>
        </xdr:cNvPr>
        <xdr:cNvSpPr/>
      </xdr:nvSpPr>
      <xdr:spPr>
        <a:xfrm>
          <a:off x="13096875" y="62185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39</xdr:row>
      <xdr:rowOff>15240</xdr:rowOff>
    </xdr:to>
    <xdr:cxnSp macro="">
      <xdr:nvCxnSpPr>
        <xdr:cNvPr id="440" name="直線コネクタ 439">
          <a:extLst>
            <a:ext uri="{FF2B5EF4-FFF2-40B4-BE49-F238E27FC236}">
              <a16:creationId xmlns:a16="http://schemas.microsoft.com/office/drawing/2014/main" id="{14AA70BD-5DDC-4783-8AE1-7A6C2B458A9B}"/>
            </a:ext>
          </a:extLst>
        </xdr:cNvPr>
        <xdr:cNvCxnSpPr/>
      </xdr:nvCxnSpPr>
      <xdr:spPr>
        <a:xfrm>
          <a:off x="13144500" y="6266180"/>
          <a:ext cx="79057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117475</xdr:rowOff>
    </xdr:to>
    <xdr:sp macro="" textlink="">
      <xdr:nvSpPr>
        <xdr:cNvPr id="441" name="楕円 440">
          <a:extLst>
            <a:ext uri="{FF2B5EF4-FFF2-40B4-BE49-F238E27FC236}">
              <a16:creationId xmlns:a16="http://schemas.microsoft.com/office/drawing/2014/main" id="{55AE1969-4E44-49FA-BA01-497829519C8B}"/>
            </a:ext>
          </a:extLst>
        </xdr:cNvPr>
        <xdr:cNvSpPr/>
      </xdr:nvSpPr>
      <xdr:spPr>
        <a:xfrm>
          <a:off x="12296775" y="61785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66675</xdr:rowOff>
    </xdr:from>
    <xdr:to>
      <xdr:col>76</xdr:col>
      <xdr:colOff>114300</xdr:colOff>
      <xdr:row>38</xdr:row>
      <xdr:rowOff>106680</xdr:rowOff>
    </xdr:to>
    <xdr:cxnSp macro="">
      <xdr:nvCxnSpPr>
        <xdr:cNvPr id="442" name="直線コネクタ 441">
          <a:extLst>
            <a:ext uri="{FF2B5EF4-FFF2-40B4-BE49-F238E27FC236}">
              <a16:creationId xmlns:a16="http://schemas.microsoft.com/office/drawing/2014/main" id="{841598A6-E493-4FF8-A71F-7EF9B35952EE}"/>
            </a:ext>
          </a:extLst>
        </xdr:cNvPr>
        <xdr:cNvCxnSpPr/>
      </xdr:nvCxnSpPr>
      <xdr:spPr>
        <a:xfrm>
          <a:off x="12344400" y="622617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6350</xdr:rowOff>
    </xdr:from>
    <xdr:to>
      <xdr:col>67</xdr:col>
      <xdr:colOff>101600</xdr:colOff>
      <xdr:row>38</xdr:row>
      <xdr:rowOff>107950</xdr:rowOff>
    </xdr:to>
    <xdr:sp macro="" textlink="">
      <xdr:nvSpPr>
        <xdr:cNvPr id="443" name="楕円 442">
          <a:extLst>
            <a:ext uri="{FF2B5EF4-FFF2-40B4-BE49-F238E27FC236}">
              <a16:creationId xmlns:a16="http://schemas.microsoft.com/office/drawing/2014/main" id="{7D0B23D1-B179-4DE0-8410-B65B3BFE64B7}"/>
            </a:ext>
          </a:extLst>
        </xdr:cNvPr>
        <xdr:cNvSpPr/>
      </xdr:nvSpPr>
      <xdr:spPr>
        <a:xfrm>
          <a:off x="11487150" y="6172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57150</xdr:rowOff>
    </xdr:from>
    <xdr:to>
      <xdr:col>71</xdr:col>
      <xdr:colOff>177800</xdr:colOff>
      <xdr:row>38</xdr:row>
      <xdr:rowOff>66675</xdr:rowOff>
    </xdr:to>
    <xdr:cxnSp macro="">
      <xdr:nvCxnSpPr>
        <xdr:cNvPr id="444" name="直線コネクタ 443">
          <a:extLst>
            <a:ext uri="{FF2B5EF4-FFF2-40B4-BE49-F238E27FC236}">
              <a16:creationId xmlns:a16="http://schemas.microsoft.com/office/drawing/2014/main" id="{8B93DC39-D6BA-4E8B-8013-816F69A39B41}"/>
            </a:ext>
          </a:extLst>
        </xdr:cNvPr>
        <xdr:cNvCxnSpPr/>
      </xdr:nvCxnSpPr>
      <xdr:spPr>
        <a:xfrm>
          <a:off x="11534775" y="6219825"/>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C44EF26A-2054-4C1D-BBFC-89899164F540}"/>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453222E4-498B-4172-BD1D-6F33EF6A2C38}"/>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6ACB594D-238D-45CE-BE7F-6079989BDC77}"/>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BAA8624-B48D-4586-BD9E-56C98DDD07BD}"/>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57167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E148F29-4DFB-4411-A7A1-A885F6818F6D}"/>
            </a:ext>
          </a:extLst>
        </xdr:cNvPr>
        <xdr:cNvSpPr txBox="1"/>
      </xdr:nvSpPr>
      <xdr:spPr>
        <a:xfrm>
          <a:off x="13745219"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148607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9CF0807B-A01E-49BF-B05A-808D8024CD29}"/>
            </a:ext>
          </a:extLst>
        </xdr:cNvPr>
        <xdr:cNvSpPr txBox="1"/>
      </xdr:nvSpPr>
      <xdr:spPr>
        <a:xfrm>
          <a:off x="129641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108602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ABE650A-9BF9-40E9-9489-27DDA0624FF6}"/>
            </a:ext>
          </a:extLst>
        </xdr:cNvPr>
        <xdr:cNvSpPr txBox="1"/>
      </xdr:nvSpPr>
      <xdr:spPr>
        <a:xfrm>
          <a:off x="12164069"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26B2A7D-6D2C-4DC2-9E9B-6EF1ADE22E02}"/>
            </a:ext>
          </a:extLst>
        </xdr:cNvPr>
        <xdr:cNvSpPr txBox="1"/>
      </xdr:nvSpPr>
      <xdr:spPr>
        <a:xfrm>
          <a:off x="11354444"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95CDEA5-691C-4361-9A52-BC07295B2D5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7C83C7BC-DBD7-4695-A3CC-4322C02C117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1D1B4E7-B7B4-449A-ABCD-87FAD0D2C4A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7A081F7-285F-419F-8B47-4F16190F070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D646272-1022-4D13-92D9-CAE2AA5E0AD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BD18426-6E99-4B0D-BB36-9015054E7E8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4CE6D7BB-D2CA-4021-910A-6F7B6D0B399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441F46D6-ABD4-4993-BAD9-ED9F0FE6325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7618F20-5760-46ED-845A-C6539E4DBC1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59547E9-6F5C-4322-AB8C-470D99B6C92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581FBEB-D245-40DB-AFD7-E4319CD3535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A3CC50D7-90CC-436F-8A9C-4820458C4887}"/>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7A11B13B-E34F-4F19-8222-F8512F863D4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EEFD1A6A-F8D3-4B87-BDFD-CD5BCE938D49}"/>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D1D3BB89-7361-432A-8180-799ACF7F16E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DF54489E-9104-4E1A-B487-161E9A78554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88DD7668-0D15-46E2-BC2A-E89A206023DA}"/>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72F8B9C2-382F-40A0-ABA7-92C673DF8EA0}"/>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AE54FE93-95E3-4FB5-803F-4E226BF26D5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B0BB1EA0-4976-4009-9EE7-C1263BAF504F}"/>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162E6F79-EC2B-4D45-99C4-BB10342179B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EA2FAAF8-0251-497C-B8E1-1AE6D650873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F855BDA9-7FBE-43DA-B79D-1347EA0B4B0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C7691F38-9FFE-4FCA-ACEA-2146F30B6ACC}"/>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F12766FA-3606-4029-A3A5-E04E2F218B09}"/>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9BF0113F-9AD7-4BD6-A19C-76EAC7B6F52F}"/>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633D7E85-C5F5-4629-9C21-63CF7190EF85}"/>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3EF2BE52-BA4D-480E-AA40-2454A5982B3B}"/>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E79E5A0A-8A8F-4B23-961B-1E38586EA9EE}"/>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B4C6559C-4FC7-4944-8786-86B3937172EA}"/>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D25181CB-1955-4793-B302-E36B50809BBE}"/>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2AB81290-2105-4D8C-9CA1-F8C9BE916A2F}"/>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A5E61E70-FB2C-42D0-AC5E-7AB2A2020337}"/>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8E341438-0EA5-47CF-8B94-8599AEA2F6A6}"/>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A5F236D-379A-4F22-BFC2-79C34756F97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B283477-11AF-4CA9-909A-3CB7129EE15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1B1ADAD-1F65-417B-B086-254B3424E91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2C710B8-D14B-4403-865F-5525A8DD009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66FC555-0F0C-4914-AB64-35D8072CF78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92" name="楕円 491">
          <a:extLst>
            <a:ext uri="{FF2B5EF4-FFF2-40B4-BE49-F238E27FC236}">
              <a16:creationId xmlns:a16="http://schemas.microsoft.com/office/drawing/2014/main" id="{BB797320-7473-4891-B009-4843742CE9D9}"/>
            </a:ext>
          </a:extLst>
        </xdr:cNvPr>
        <xdr:cNvSpPr/>
      </xdr:nvSpPr>
      <xdr:spPr>
        <a:xfrm>
          <a:off x="19897725" y="6569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48BD5BD-70F5-4602-BF4A-83A70B882C4D}"/>
            </a:ext>
          </a:extLst>
        </xdr:cNvPr>
        <xdr:cNvSpPr txBox="1"/>
      </xdr:nvSpPr>
      <xdr:spPr>
        <a:xfrm>
          <a:off x="19992975"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494" name="楕円 493">
          <a:extLst>
            <a:ext uri="{FF2B5EF4-FFF2-40B4-BE49-F238E27FC236}">
              <a16:creationId xmlns:a16="http://schemas.microsoft.com/office/drawing/2014/main" id="{7229D68E-AA35-45B0-84CC-284B1514EF31}"/>
            </a:ext>
          </a:extLst>
        </xdr:cNvPr>
        <xdr:cNvSpPr/>
      </xdr:nvSpPr>
      <xdr:spPr>
        <a:xfrm>
          <a:off x="19154775" y="65697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40</xdr:row>
      <xdr:rowOff>137160</xdr:rowOff>
    </xdr:to>
    <xdr:cxnSp macro="">
      <xdr:nvCxnSpPr>
        <xdr:cNvPr id="495" name="直線コネクタ 494">
          <a:extLst>
            <a:ext uri="{FF2B5EF4-FFF2-40B4-BE49-F238E27FC236}">
              <a16:creationId xmlns:a16="http://schemas.microsoft.com/office/drawing/2014/main" id="{B83A0C3B-CC2C-4054-AE7F-5B7E334CCAB8}"/>
            </a:ext>
          </a:extLst>
        </xdr:cNvPr>
        <xdr:cNvCxnSpPr/>
      </xdr:nvCxnSpPr>
      <xdr:spPr>
        <a:xfrm>
          <a:off x="19202400" y="662686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86360</xdr:rowOff>
    </xdr:from>
    <xdr:to>
      <xdr:col>107</xdr:col>
      <xdr:colOff>101600</xdr:colOff>
      <xdr:row>41</xdr:row>
      <xdr:rowOff>16510</xdr:rowOff>
    </xdr:to>
    <xdr:sp macro="" textlink="">
      <xdr:nvSpPr>
        <xdr:cNvPr id="496" name="楕円 495">
          <a:extLst>
            <a:ext uri="{FF2B5EF4-FFF2-40B4-BE49-F238E27FC236}">
              <a16:creationId xmlns:a16="http://schemas.microsoft.com/office/drawing/2014/main" id="{59D25F4E-8499-4748-BB1E-A8592991901D}"/>
            </a:ext>
          </a:extLst>
        </xdr:cNvPr>
        <xdr:cNvSpPr/>
      </xdr:nvSpPr>
      <xdr:spPr>
        <a:xfrm>
          <a:off x="18345150" y="6569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137160</xdr:rowOff>
    </xdr:from>
    <xdr:to>
      <xdr:col>111</xdr:col>
      <xdr:colOff>177800</xdr:colOff>
      <xdr:row>40</xdr:row>
      <xdr:rowOff>137160</xdr:rowOff>
    </xdr:to>
    <xdr:cxnSp macro="">
      <xdr:nvCxnSpPr>
        <xdr:cNvPr id="497" name="直線コネクタ 496">
          <a:extLst>
            <a:ext uri="{FF2B5EF4-FFF2-40B4-BE49-F238E27FC236}">
              <a16:creationId xmlns:a16="http://schemas.microsoft.com/office/drawing/2014/main" id="{3E320C2A-7DA1-4A39-B6D7-EFEEA447AE73}"/>
            </a:ext>
          </a:extLst>
        </xdr:cNvPr>
        <xdr:cNvCxnSpPr/>
      </xdr:nvCxnSpPr>
      <xdr:spPr>
        <a:xfrm>
          <a:off x="18392775" y="662686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498" name="楕円 497">
          <a:extLst>
            <a:ext uri="{FF2B5EF4-FFF2-40B4-BE49-F238E27FC236}">
              <a16:creationId xmlns:a16="http://schemas.microsoft.com/office/drawing/2014/main" id="{36F25AC4-881E-4E6C-83AA-02E1E0C3347D}"/>
            </a:ext>
          </a:extLst>
        </xdr:cNvPr>
        <xdr:cNvSpPr/>
      </xdr:nvSpPr>
      <xdr:spPr>
        <a:xfrm>
          <a:off x="17554575" y="6569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137160</xdr:rowOff>
    </xdr:from>
    <xdr:to>
      <xdr:col>107</xdr:col>
      <xdr:colOff>50800</xdr:colOff>
      <xdr:row>40</xdr:row>
      <xdr:rowOff>137160</xdr:rowOff>
    </xdr:to>
    <xdr:cxnSp macro="">
      <xdr:nvCxnSpPr>
        <xdr:cNvPr id="499" name="直線コネクタ 498">
          <a:extLst>
            <a:ext uri="{FF2B5EF4-FFF2-40B4-BE49-F238E27FC236}">
              <a16:creationId xmlns:a16="http://schemas.microsoft.com/office/drawing/2014/main" id="{BD5CD38C-5583-41CA-A313-2934A0441622}"/>
            </a:ext>
          </a:extLst>
        </xdr:cNvPr>
        <xdr:cNvCxnSpPr/>
      </xdr:nvCxnSpPr>
      <xdr:spPr>
        <a:xfrm>
          <a:off x="17602200" y="662686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63500</xdr:rowOff>
    </xdr:from>
    <xdr:to>
      <xdr:col>98</xdr:col>
      <xdr:colOff>38100</xdr:colOff>
      <xdr:row>40</xdr:row>
      <xdr:rowOff>165100</xdr:rowOff>
    </xdr:to>
    <xdr:sp macro="" textlink="">
      <xdr:nvSpPr>
        <xdr:cNvPr id="500" name="楕円 499">
          <a:extLst>
            <a:ext uri="{FF2B5EF4-FFF2-40B4-BE49-F238E27FC236}">
              <a16:creationId xmlns:a16="http://schemas.microsoft.com/office/drawing/2014/main" id="{BEF26150-E5CB-44B6-B6C0-2E982501A7C0}"/>
            </a:ext>
          </a:extLst>
        </xdr:cNvPr>
        <xdr:cNvSpPr/>
      </xdr:nvSpPr>
      <xdr:spPr>
        <a:xfrm>
          <a:off x="167544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114300</xdr:rowOff>
    </xdr:from>
    <xdr:to>
      <xdr:col>102</xdr:col>
      <xdr:colOff>114300</xdr:colOff>
      <xdr:row>40</xdr:row>
      <xdr:rowOff>137160</xdr:rowOff>
    </xdr:to>
    <xdr:cxnSp macro="">
      <xdr:nvCxnSpPr>
        <xdr:cNvPr id="501" name="直線コネクタ 500">
          <a:extLst>
            <a:ext uri="{FF2B5EF4-FFF2-40B4-BE49-F238E27FC236}">
              <a16:creationId xmlns:a16="http://schemas.microsoft.com/office/drawing/2014/main" id="{A7642349-1F7A-4A58-94F2-2C9939F15EE9}"/>
            </a:ext>
          </a:extLst>
        </xdr:cNvPr>
        <xdr:cNvCxnSpPr/>
      </xdr:nvCxnSpPr>
      <xdr:spPr>
        <a:xfrm>
          <a:off x="16802100" y="6600825"/>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217E7C12-A35D-44DB-B911-B07A0980FCF2}"/>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9528C2A3-AB61-467F-A90A-D76C85537E83}"/>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476E1384-CB78-4BA4-8630-BBB325AFB174}"/>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6E7FCD67-8E21-4BA9-AAC3-944AFA475ECD}"/>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FBB96220-E6A1-45EE-98EC-CD694150B6B6}"/>
            </a:ext>
          </a:extLst>
        </xdr:cNvPr>
        <xdr:cNvSpPr txBox="1"/>
      </xdr:nvSpPr>
      <xdr:spPr>
        <a:xfrm>
          <a:off x="189834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7637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B15DB24-1CF1-4559-8418-9536799571B6}"/>
            </a:ext>
          </a:extLst>
        </xdr:cNvPr>
        <xdr:cNvSpPr txBox="1"/>
      </xdr:nvSpPr>
      <xdr:spPr>
        <a:xfrm>
          <a:off x="181833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627A6048-063F-4327-B843-3C08FFF02DCF}"/>
            </a:ext>
          </a:extLst>
        </xdr:cNvPr>
        <xdr:cNvSpPr txBox="1"/>
      </xdr:nvSpPr>
      <xdr:spPr>
        <a:xfrm>
          <a:off x="173832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156227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3939AA8B-C927-4AAA-BD59-9DE003B1FE33}"/>
            </a:ext>
          </a:extLst>
        </xdr:cNvPr>
        <xdr:cNvSpPr txBox="1"/>
      </xdr:nvSpPr>
      <xdr:spPr>
        <a:xfrm>
          <a:off x="165926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20E83626-74FB-4C38-976D-87FC68B7318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DE29168-5D2C-48BC-B05A-0B659AAE4C1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28EA42E3-AA31-4B1C-AC35-44AF820F7F1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F950543-B770-42CF-A3D6-38AB827C508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D6E9F3E5-2F9F-4E93-A87D-BFF200E6433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0BF0237-FD29-4F64-A21E-E953C252D46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7B632AAD-29CE-431F-8DB1-26401FFA042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165DCE13-3527-4FF9-A24C-15FABF98856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8D70432-F9CE-46FB-8DFA-60CEB71AC0E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75456007-B89D-4CEB-B5FA-C64007A9CDC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22EB2F85-FB12-4BAB-AB28-C4CE87E3810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A016544E-FEE1-4111-80B3-7C9447EF9B4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1EE4CFD8-EDC9-4DE4-ACE3-1F5316C477F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EABE4AF4-29F0-463C-BC18-37005F4DBF3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DAEBAD06-2ECF-4401-BD86-D8B2DCA6EFC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A2901EF-E580-4CD5-AB71-FD69129E983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B9BD9F8F-983D-42D8-97C3-2FAB270AC52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AD1374F7-3EC2-4859-A4EF-08500E3551A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27CFA5C7-DE7A-4F21-A031-FA627B46172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197C1914-C968-49C4-902B-A5BE5530729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71631EEE-BC9C-4626-A877-A7CF3B462854}"/>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CFC06ECA-CE1E-4B57-8749-EA094665937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624C0942-770C-47BC-A455-0D014C087615}"/>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92D30B5B-087D-40E3-907B-CEA0B671DC2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C002564B-AA51-41D4-8CD6-94620B2C0F41}"/>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E2C3F17-3B1B-4B55-BC7E-1893DFA53356}"/>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7A7F6622-AA7A-4126-8056-1B7F38B5B9A8}"/>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4CDC83D-C979-453A-A613-B5753E6FF4D7}"/>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A5F1015C-4404-4630-885F-60B8037C5D54}"/>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EDC66FA3-0FCF-492F-8D6B-EF0C8B4254C2}"/>
            </a:ext>
          </a:extLst>
        </xdr:cNvPr>
        <xdr:cNvSpPr txBox="1"/>
      </xdr:nvSpPr>
      <xdr:spPr>
        <a:xfrm>
          <a:off x="147351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48EF572C-42CA-421C-B89D-BE93CE52BFF1}"/>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59C69A67-07F4-4102-8771-5378778FB679}"/>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3820FB3C-4C76-45BB-8555-BB67D7C3C750}"/>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2F7FBB3A-0D6B-403E-9B0C-2B25F688ABA1}"/>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C50AFEBA-5C32-4FF5-9E4A-069E2CE4CC1D}"/>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6CD6A0E-428D-44AB-BEFF-475E320F2D9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16CC78D-C8E1-4363-9587-A7BC4B2CCCE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14476C5-546A-4B0B-9DAC-7BD9F36A7BE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3F1B737-7AAF-434F-8194-C619AB64817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DA1FD47-751F-4923-8795-B67C74B630F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90170</xdr:rowOff>
    </xdr:from>
    <xdr:to>
      <xdr:col>85</xdr:col>
      <xdr:colOff>177800</xdr:colOff>
      <xdr:row>61</xdr:row>
      <xdr:rowOff>20320</xdr:rowOff>
    </xdr:to>
    <xdr:sp macro="" textlink="">
      <xdr:nvSpPr>
        <xdr:cNvPr id="550" name="楕円 549">
          <a:extLst>
            <a:ext uri="{FF2B5EF4-FFF2-40B4-BE49-F238E27FC236}">
              <a16:creationId xmlns:a16="http://schemas.microsoft.com/office/drawing/2014/main" id="{3ADD050B-9186-425B-9D77-8866816DC305}"/>
            </a:ext>
          </a:extLst>
        </xdr:cNvPr>
        <xdr:cNvSpPr/>
      </xdr:nvSpPr>
      <xdr:spPr>
        <a:xfrm>
          <a:off x="14649450" y="9812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68597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1D0F452B-A65E-478D-A88C-783F707F004D}"/>
            </a:ext>
          </a:extLst>
        </xdr:cNvPr>
        <xdr:cNvSpPr txBox="1"/>
      </xdr:nvSpPr>
      <xdr:spPr>
        <a:xfrm>
          <a:off x="14735175"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53975</xdr:rowOff>
    </xdr:from>
    <xdr:to>
      <xdr:col>81</xdr:col>
      <xdr:colOff>101600</xdr:colOff>
      <xdr:row>60</xdr:row>
      <xdr:rowOff>155575</xdr:rowOff>
    </xdr:to>
    <xdr:sp macro="" textlink="">
      <xdr:nvSpPr>
        <xdr:cNvPr id="552" name="楕円 551">
          <a:extLst>
            <a:ext uri="{FF2B5EF4-FFF2-40B4-BE49-F238E27FC236}">
              <a16:creationId xmlns:a16="http://schemas.microsoft.com/office/drawing/2014/main" id="{DF8D321E-DACE-49FE-8D69-6D6609F308B3}"/>
            </a:ext>
          </a:extLst>
        </xdr:cNvPr>
        <xdr:cNvSpPr/>
      </xdr:nvSpPr>
      <xdr:spPr>
        <a:xfrm>
          <a:off x="13887450" y="9779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104775</xdr:rowOff>
    </xdr:from>
    <xdr:to>
      <xdr:col>85</xdr:col>
      <xdr:colOff>127000</xdr:colOff>
      <xdr:row>60</xdr:row>
      <xdr:rowOff>140970</xdr:rowOff>
    </xdr:to>
    <xdr:cxnSp macro="">
      <xdr:nvCxnSpPr>
        <xdr:cNvPr id="553" name="直線コネクタ 552">
          <a:extLst>
            <a:ext uri="{FF2B5EF4-FFF2-40B4-BE49-F238E27FC236}">
              <a16:creationId xmlns:a16="http://schemas.microsoft.com/office/drawing/2014/main" id="{2D688942-C896-4D6A-8577-6195F76BAF81}"/>
            </a:ext>
          </a:extLst>
        </xdr:cNvPr>
        <xdr:cNvCxnSpPr/>
      </xdr:nvCxnSpPr>
      <xdr:spPr>
        <a:xfrm>
          <a:off x="13935075" y="9826625"/>
          <a:ext cx="7620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554" name="楕円 553">
          <a:extLst>
            <a:ext uri="{FF2B5EF4-FFF2-40B4-BE49-F238E27FC236}">
              <a16:creationId xmlns:a16="http://schemas.microsoft.com/office/drawing/2014/main" id="{E6A58418-C4CD-4871-9058-43AF1BDD5C5C}"/>
            </a:ext>
          </a:extLst>
        </xdr:cNvPr>
        <xdr:cNvSpPr/>
      </xdr:nvSpPr>
      <xdr:spPr>
        <a:xfrm>
          <a:off x="13096875" y="9705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24765</xdr:rowOff>
    </xdr:from>
    <xdr:to>
      <xdr:col>81</xdr:col>
      <xdr:colOff>50800</xdr:colOff>
      <xdr:row>60</xdr:row>
      <xdr:rowOff>104775</xdr:rowOff>
    </xdr:to>
    <xdr:cxnSp macro="">
      <xdr:nvCxnSpPr>
        <xdr:cNvPr id="555" name="直線コネクタ 554">
          <a:extLst>
            <a:ext uri="{FF2B5EF4-FFF2-40B4-BE49-F238E27FC236}">
              <a16:creationId xmlns:a16="http://schemas.microsoft.com/office/drawing/2014/main" id="{745392CB-BDE7-4910-889A-04135B91D8EB}"/>
            </a:ext>
          </a:extLst>
        </xdr:cNvPr>
        <xdr:cNvCxnSpPr/>
      </xdr:nvCxnSpPr>
      <xdr:spPr>
        <a:xfrm>
          <a:off x="13144500" y="9752965"/>
          <a:ext cx="790575"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103505</xdr:rowOff>
    </xdr:from>
    <xdr:to>
      <xdr:col>72</xdr:col>
      <xdr:colOff>38100</xdr:colOff>
      <xdr:row>60</xdr:row>
      <xdr:rowOff>33655</xdr:rowOff>
    </xdr:to>
    <xdr:sp macro="" textlink="">
      <xdr:nvSpPr>
        <xdr:cNvPr id="556" name="楕円 555">
          <a:extLst>
            <a:ext uri="{FF2B5EF4-FFF2-40B4-BE49-F238E27FC236}">
              <a16:creationId xmlns:a16="http://schemas.microsoft.com/office/drawing/2014/main" id="{D948A4FD-DCC0-4323-82F0-6787FCD07E4A}"/>
            </a:ext>
          </a:extLst>
        </xdr:cNvPr>
        <xdr:cNvSpPr/>
      </xdr:nvSpPr>
      <xdr:spPr>
        <a:xfrm>
          <a:off x="12296775" y="96697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154305</xdr:rowOff>
    </xdr:from>
    <xdr:to>
      <xdr:col>76</xdr:col>
      <xdr:colOff>114300</xdr:colOff>
      <xdr:row>60</xdr:row>
      <xdr:rowOff>24765</xdr:rowOff>
    </xdr:to>
    <xdr:cxnSp macro="">
      <xdr:nvCxnSpPr>
        <xdr:cNvPr id="557" name="直線コネクタ 556">
          <a:extLst>
            <a:ext uri="{FF2B5EF4-FFF2-40B4-BE49-F238E27FC236}">
              <a16:creationId xmlns:a16="http://schemas.microsoft.com/office/drawing/2014/main" id="{68DECA4C-C210-4767-BD04-B15C68CA34CD}"/>
            </a:ext>
          </a:extLst>
        </xdr:cNvPr>
        <xdr:cNvCxnSpPr/>
      </xdr:nvCxnSpPr>
      <xdr:spPr>
        <a:xfrm>
          <a:off x="12344400" y="971740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61595</xdr:rowOff>
    </xdr:from>
    <xdr:to>
      <xdr:col>67</xdr:col>
      <xdr:colOff>101600</xdr:colOff>
      <xdr:row>59</xdr:row>
      <xdr:rowOff>163195</xdr:rowOff>
    </xdr:to>
    <xdr:sp macro="" textlink="">
      <xdr:nvSpPr>
        <xdr:cNvPr id="558" name="楕円 557">
          <a:extLst>
            <a:ext uri="{FF2B5EF4-FFF2-40B4-BE49-F238E27FC236}">
              <a16:creationId xmlns:a16="http://schemas.microsoft.com/office/drawing/2014/main" id="{1F888775-BE0C-4923-A6EB-DD5ADEEEFF49}"/>
            </a:ext>
          </a:extLst>
        </xdr:cNvPr>
        <xdr:cNvSpPr/>
      </xdr:nvSpPr>
      <xdr:spPr>
        <a:xfrm>
          <a:off x="11487150" y="9627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112395</xdr:rowOff>
    </xdr:from>
    <xdr:to>
      <xdr:col>71</xdr:col>
      <xdr:colOff>177800</xdr:colOff>
      <xdr:row>59</xdr:row>
      <xdr:rowOff>154305</xdr:rowOff>
    </xdr:to>
    <xdr:cxnSp macro="">
      <xdr:nvCxnSpPr>
        <xdr:cNvPr id="559" name="直線コネクタ 558">
          <a:extLst>
            <a:ext uri="{FF2B5EF4-FFF2-40B4-BE49-F238E27FC236}">
              <a16:creationId xmlns:a16="http://schemas.microsoft.com/office/drawing/2014/main" id="{F72F67C9-BD86-479D-966C-758BA55BC508}"/>
            </a:ext>
          </a:extLst>
        </xdr:cNvPr>
        <xdr:cNvCxnSpPr/>
      </xdr:nvCxnSpPr>
      <xdr:spPr>
        <a:xfrm>
          <a:off x="11534775" y="9675495"/>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F321BB7D-7E4D-40B8-ABFC-10E61C4EBBF3}"/>
            </a:ext>
          </a:extLst>
        </xdr:cNvPr>
        <xdr:cNvSpPr txBox="1"/>
      </xdr:nvSpPr>
      <xdr:spPr>
        <a:xfrm>
          <a:off x="1374521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5656D2D6-7609-48C8-A9CD-059FC128598F}"/>
            </a:ext>
          </a:extLst>
        </xdr:cNvPr>
        <xdr:cNvSpPr txBox="1"/>
      </xdr:nvSpPr>
      <xdr:spPr>
        <a:xfrm>
          <a:off x="129641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C98B5744-4743-476A-AC44-C3D7E7D2D53C}"/>
            </a:ext>
          </a:extLst>
        </xdr:cNvPr>
        <xdr:cNvSpPr txBox="1"/>
      </xdr:nvSpPr>
      <xdr:spPr>
        <a:xfrm>
          <a:off x="121640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80909F96-3F3F-4F46-81ED-C6465B1F7D94}"/>
            </a:ext>
          </a:extLst>
        </xdr:cNvPr>
        <xdr:cNvSpPr txBox="1"/>
      </xdr:nvSpPr>
      <xdr:spPr>
        <a:xfrm>
          <a:off x="113544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652</xdr:rowOff>
    </xdr:from>
    <xdr:ext cx="405111" cy="259045"/>
    <xdr:sp macro="" textlink="">
      <xdr:nvSpPr>
        <xdr:cNvPr id="564" name="n_1mainValue【学校施設】&#10;有形固定資産減価償却率">
          <a:extLst>
            <a:ext uri="{FF2B5EF4-FFF2-40B4-BE49-F238E27FC236}">
              <a16:creationId xmlns:a16="http://schemas.microsoft.com/office/drawing/2014/main" id="{E1DA0530-89FF-472C-BC9C-88A4A8729095}"/>
            </a:ext>
          </a:extLst>
        </xdr:cNvPr>
        <xdr:cNvSpPr txBox="1"/>
      </xdr:nvSpPr>
      <xdr:spPr>
        <a:xfrm>
          <a:off x="13745219"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92092</xdr:rowOff>
    </xdr:from>
    <xdr:ext cx="405111" cy="259045"/>
    <xdr:sp macro="" textlink="">
      <xdr:nvSpPr>
        <xdr:cNvPr id="565" name="n_2mainValue【学校施設】&#10;有形固定資産減価償却率">
          <a:extLst>
            <a:ext uri="{FF2B5EF4-FFF2-40B4-BE49-F238E27FC236}">
              <a16:creationId xmlns:a16="http://schemas.microsoft.com/office/drawing/2014/main" id="{64E51DAC-9BC8-4521-A10C-459C11950745}"/>
            </a:ext>
          </a:extLst>
        </xdr:cNvPr>
        <xdr:cNvSpPr txBox="1"/>
      </xdr:nvSpPr>
      <xdr:spPr>
        <a:xfrm>
          <a:off x="12964169"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50182</xdr:rowOff>
    </xdr:from>
    <xdr:ext cx="405111" cy="259045"/>
    <xdr:sp macro="" textlink="">
      <xdr:nvSpPr>
        <xdr:cNvPr id="566" name="n_3mainValue【学校施設】&#10;有形固定資産減価償却率">
          <a:extLst>
            <a:ext uri="{FF2B5EF4-FFF2-40B4-BE49-F238E27FC236}">
              <a16:creationId xmlns:a16="http://schemas.microsoft.com/office/drawing/2014/main" id="{2013C98B-6EBE-40B4-92B7-1CD064806B76}"/>
            </a:ext>
          </a:extLst>
        </xdr:cNvPr>
        <xdr:cNvSpPr txBox="1"/>
      </xdr:nvSpPr>
      <xdr:spPr>
        <a:xfrm>
          <a:off x="12164069"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67" name="n_4mainValue【学校施設】&#10;有形固定資産減価償却率">
          <a:extLst>
            <a:ext uri="{FF2B5EF4-FFF2-40B4-BE49-F238E27FC236}">
              <a16:creationId xmlns:a16="http://schemas.microsoft.com/office/drawing/2014/main" id="{606C5930-2263-4B1C-A7E2-6199C8BFD042}"/>
            </a:ext>
          </a:extLst>
        </xdr:cNvPr>
        <xdr:cNvSpPr txBox="1"/>
      </xdr:nvSpPr>
      <xdr:spPr>
        <a:xfrm>
          <a:off x="11354444"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AB7921C-C1B5-414B-A35D-B5CAF15BA3D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286F2B6-F7E4-4765-BF6B-42898D48907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C7EE9FB-CDB0-43CF-82B9-C781658F90F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7FF1AA8-F921-4D1B-B9A0-128E0522C52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D7878F6-83EC-43B9-8D04-08E0C4C2601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E9BF0E09-9F1B-4A82-8240-6FB28C4C44D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B8F5CC4-DD6C-4B9A-B733-4639D57F8C2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ADF8935-84FC-4B90-9DFA-C6E92CEDBE1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391FE20-1E1F-4200-8B4E-970CD6136B2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71289E15-F620-472A-9B72-0C9279B542E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ECFB51CE-B90C-4BBC-B4EB-46FC08E76919}"/>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65AFE74F-5F0E-40D0-A554-D82DAC4D3B0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76C46F7A-A572-4F31-9F9D-C17907703107}"/>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2EACD0C-BED4-4CC4-8F24-C4B1DDE39391}"/>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94940B3D-6835-481B-803A-1F876A87284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D3B5535F-5E09-4DCC-88EC-706A28E78BC6}"/>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9D1409DD-9593-4463-A470-502CFB50429E}"/>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5A1409B2-D2A9-4A54-B1A7-53FC864FE6E6}"/>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2EEAD5D5-4C64-4816-A9A6-D5F74D764604}"/>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648CB68-56FA-4035-9B70-2424E99498A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BA0EC331-ED24-4383-AE7F-A2428EE47A2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170BC673-2598-4938-9A36-9507362D6C1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B7E2D3BB-386A-4391-9298-FCC13917EF17}"/>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5445E831-D554-4E2C-8B5B-2E634245C4D2}"/>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C0C5EB8F-3FDE-40DE-9E55-F9C03457100D}"/>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3647005D-340D-44BB-AB2A-CDB989BFD79E}"/>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D9A30B3-8505-4B04-9C4B-BB95485949B0}"/>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EA0F773F-66DF-4247-B9C4-E4E74D05D6CA}"/>
            </a:ext>
          </a:extLst>
        </xdr:cNvPr>
        <xdr:cNvSpPr txBox="1"/>
      </xdr:nvSpPr>
      <xdr:spPr>
        <a:xfrm>
          <a:off x="19992975" y="10113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53DD501C-8BE4-4EE4-BCDF-7990818DA470}"/>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AD08EF53-C218-486A-8DEC-1F9402C15D67}"/>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71585EF9-7093-4D6C-A996-C5F0BFCE95BF}"/>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5A1B0D7B-A582-48DD-AC9E-5A2EA726AB88}"/>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E38FEA4B-2803-4E85-98BC-6831C9E8B571}"/>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5185A0D-7DA0-4403-BB3D-9F658F411E6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CBF7493-4610-4984-931C-62774058CD7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DD8BCEF-C8AC-4407-92DC-49344C45EFF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B5A7651-0379-4369-899C-515BF77D9FA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4430F74-10C7-4D7E-BD9F-63E4A3B927C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14580</xdr:rowOff>
    </xdr:from>
    <xdr:to>
      <xdr:col>116</xdr:col>
      <xdr:colOff>114300</xdr:colOff>
      <xdr:row>62</xdr:row>
      <xdr:rowOff>116180</xdr:rowOff>
    </xdr:to>
    <xdr:sp macro="" textlink="">
      <xdr:nvSpPr>
        <xdr:cNvPr id="606" name="楕円 605">
          <a:extLst>
            <a:ext uri="{FF2B5EF4-FFF2-40B4-BE49-F238E27FC236}">
              <a16:creationId xmlns:a16="http://schemas.microsoft.com/office/drawing/2014/main" id="{7214C53D-8CCB-4932-B0AC-CCA1BCCEB965}"/>
            </a:ext>
          </a:extLst>
        </xdr:cNvPr>
        <xdr:cNvSpPr/>
      </xdr:nvSpPr>
      <xdr:spPr>
        <a:xfrm>
          <a:off x="19897725" y="10060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37457</xdr:rowOff>
    </xdr:from>
    <xdr:ext cx="469744" cy="259045"/>
    <xdr:sp macro="" textlink="">
      <xdr:nvSpPr>
        <xdr:cNvPr id="607" name="【学校施設】&#10;一人当たり面積該当値テキスト">
          <a:extLst>
            <a:ext uri="{FF2B5EF4-FFF2-40B4-BE49-F238E27FC236}">
              <a16:creationId xmlns:a16="http://schemas.microsoft.com/office/drawing/2014/main" id="{C7B31FF5-601C-4E2B-9450-BB79A5614F00}"/>
            </a:ext>
          </a:extLst>
        </xdr:cNvPr>
        <xdr:cNvSpPr txBox="1"/>
      </xdr:nvSpPr>
      <xdr:spPr>
        <a:xfrm>
          <a:off x="19992975" y="992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14122</xdr:rowOff>
    </xdr:from>
    <xdr:to>
      <xdr:col>112</xdr:col>
      <xdr:colOff>38100</xdr:colOff>
      <xdr:row>62</xdr:row>
      <xdr:rowOff>115722</xdr:rowOff>
    </xdr:to>
    <xdr:sp macro="" textlink="">
      <xdr:nvSpPr>
        <xdr:cNvPr id="608" name="楕円 607">
          <a:extLst>
            <a:ext uri="{FF2B5EF4-FFF2-40B4-BE49-F238E27FC236}">
              <a16:creationId xmlns:a16="http://schemas.microsoft.com/office/drawing/2014/main" id="{420538AF-A399-4766-A3F6-CFE8328370C3}"/>
            </a:ext>
          </a:extLst>
        </xdr:cNvPr>
        <xdr:cNvSpPr/>
      </xdr:nvSpPr>
      <xdr:spPr>
        <a:xfrm>
          <a:off x="19154775" y="100598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64922</xdr:rowOff>
    </xdr:from>
    <xdr:to>
      <xdr:col>116</xdr:col>
      <xdr:colOff>63500</xdr:colOff>
      <xdr:row>62</xdr:row>
      <xdr:rowOff>65380</xdr:rowOff>
    </xdr:to>
    <xdr:cxnSp macro="">
      <xdr:nvCxnSpPr>
        <xdr:cNvPr id="609" name="直線コネクタ 608">
          <a:extLst>
            <a:ext uri="{FF2B5EF4-FFF2-40B4-BE49-F238E27FC236}">
              <a16:creationId xmlns:a16="http://schemas.microsoft.com/office/drawing/2014/main" id="{69D45010-8160-448C-8D45-41C1BBE2637A}"/>
            </a:ext>
          </a:extLst>
        </xdr:cNvPr>
        <xdr:cNvCxnSpPr/>
      </xdr:nvCxnSpPr>
      <xdr:spPr>
        <a:xfrm>
          <a:off x="19202400" y="10116972"/>
          <a:ext cx="75247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13665</xdr:rowOff>
    </xdr:from>
    <xdr:to>
      <xdr:col>107</xdr:col>
      <xdr:colOff>101600</xdr:colOff>
      <xdr:row>62</xdr:row>
      <xdr:rowOff>115265</xdr:rowOff>
    </xdr:to>
    <xdr:sp macro="" textlink="">
      <xdr:nvSpPr>
        <xdr:cNvPr id="610" name="楕円 609">
          <a:extLst>
            <a:ext uri="{FF2B5EF4-FFF2-40B4-BE49-F238E27FC236}">
              <a16:creationId xmlns:a16="http://schemas.microsoft.com/office/drawing/2014/main" id="{4B83D566-F60A-4F29-A077-A70F53B6518C}"/>
            </a:ext>
          </a:extLst>
        </xdr:cNvPr>
        <xdr:cNvSpPr/>
      </xdr:nvSpPr>
      <xdr:spPr>
        <a:xfrm>
          <a:off x="18345150" y="10059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64465</xdr:rowOff>
    </xdr:from>
    <xdr:to>
      <xdr:col>111</xdr:col>
      <xdr:colOff>177800</xdr:colOff>
      <xdr:row>62</xdr:row>
      <xdr:rowOff>64922</xdr:rowOff>
    </xdr:to>
    <xdr:cxnSp macro="">
      <xdr:nvCxnSpPr>
        <xdr:cNvPr id="611" name="直線コネクタ 610">
          <a:extLst>
            <a:ext uri="{FF2B5EF4-FFF2-40B4-BE49-F238E27FC236}">
              <a16:creationId xmlns:a16="http://schemas.microsoft.com/office/drawing/2014/main" id="{050AA793-2D8E-4B46-9F12-86E24371C3C8}"/>
            </a:ext>
          </a:extLst>
        </xdr:cNvPr>
        <xdr:cNvCxnSpPr/>
      </xdr:nvCxnSpPr>
      <xdr:spPr>
        <a:xfrm>
          <a:off x="18392775" y="10116515"/>
          <a:ext cx="80962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15037</xdr:rowOff>
    </xdr:from>
    <xdr:to>
      <xdr:col>102</xdr:col>
      <xdr:colOff>165100</xdr:colOff>
      <xdr:row>62</xdr:row>
      <xdr:rowOff>116637</xdr:rowOff>
    </xdr:to>
    <xdr:sp macro="" textlink="">
      <xdr:nvSpPr>
        <xdr:cNvPr id="612" name="楕円 611">
          <a:extLst>
            <a:ext uri="{FF2B5EF4-FFF2-40B4-BE49-F238E27FC236}">
              <a16:creationId xmlns:a16="http://schemas.microsoft.com/office/drawing/2014/main" id="{24B269CE-0521-45CE-B825-A5F1B32E1DDA}"/>
            </a:ext>
          </a:extLst>
        </xdr:cNvPr>
        <xdr:cNvSpPr/>
      </xdr:nvSpPr>
      <xdr:spPr>
        <a:xfrm>
          <a:off x="17554575" y="100607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64465</xdr:rowOff>
    </xdr:from>
    <xdr:to>
      <xdr:col>107</xdr:col>
      <xdr:colOff>50800</xdr:colOff>
      <xdr:row>62</xdr:row>
      <xdr:rowOff>65837</xdr:rowOff>
    </xdr:to>
    <xdr:cxnSp macro="">
      <xdr:nvCxnSpPr>
        <xdr:cNvPr id="613" name="直線コネクタ 612">
          <a:extLst>
            <a:ext uri="{FF2B5EF4-FFF2-40B4-BE49-F238E27FC236}">
              <a16:creationId xmlns:a16="http://schemas.microsoft.com/office/drawing/2014/main" id="{665D0FD5-C379-4FAB-954C-C311DDB982C9}"/>
            </a:ext>
          </a:extLst>
        </xdr:cNvPr>
        <xdr:cNvCxnSpPr/>
      </xdr:nvCxnSpPr>
      <xdr:spPr>
        <a:xfrm flipV="1">
          <a:off x="17602200" y="10116515"/>
          <a:ext cx="79057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xdr:rowOff>
    </xdr:from>
    <xdr:to>
      <xdr:col>98</xdr:col>
      <xdr:colOff>38100</xdr:colOff>
      <xdr:row>62</xdr:row>
      <xdr:rowOff>115722</xdr:rowOff>
    </xdr:to>
    <xdr:sp macro="" textlink="">
      <xdr:nvSpPr>
        <xdr:cNvPr id="614" name="楕円 613">
          <a:extLst>
            <a:ext uri="{FF2B5EF4-FFF2-40B4-BE49-F238E27FC236}">
              <a16:creationId xmlns:a16="http://schemas.microsoft.com/office/drawing/2014/main" id="{111B1442-9F98-426A-A077-843B1424CB3F}"/>
            </a:ext>
          </a:extLst>
        </xdr:cNvPr>
        <xdr:cNvSpPr/>
      </xdr:nvSpPr>
      <xdr:spPr>
        <a:xfrm>
          <a:off x="16754475" y="100598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64922</xdr:rowOff>
    </xdr:from>
    <xdr:to>
      <xdr:col>102</xdr:col>
      <xdr:colOff>114300</xdr:colOff>
      <xdr:row>62</xdr:row>
      <xdr:rowOff>65837</xdr:rowOff>
    </xdr:to>
    <xdr:cxnSp macro="">
      <xdr:nvCxnSpPr>
        <xdr:cNvPr id="615" name="直線コネクタ 614">
          <a:extLst>
            <a:ext uri="{FF2B5EF4-FFF2-40B4-BE49-F238E27FC236}">
              <a16:creationId xmlns:a16="http://schemas.microsoft.com/office/drawing/2014/main" id="{B7A1203D-49D6-486C-852A-A89CEBBE2159}"/>
            </a:ext>
          </a:extLst>
        </xdr:cNvPr>
        <xdr:cNvCxnSpPr/>
      </xdr:nvCxnSpPr>
      <xdr:spPr>
        <a:xfrm>
          <a:off x="16802100" y="10116972"/>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41CADA2B-5DB3-49E7-A4AF-96D94A329D52}"/>
            </a:ext>
          </a:extLst>
        </xdr:cNvPr>
        <xdr:cNvSpPr txBox="1"/>
      </xdr:nvSpPr>
      <xdr:spPr>
        <a:xfrm>
          <a:off x="18983402" y="102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1DBFBB1A-5D93-4F17-92F2-06D31A2657E2}"/>
            </a:ext>
          </a:extLst>
        </xdr:cNvPr>
        <xdr:cNvSpPr txBox="1"/>
      </xdr:nvSpPr>
      <xdr:spPr>
        <a:xfrm>
          <a:off x="18183302" y="1022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D13AFF2B-6AD6-4F72-9C76-85E43350AA25}"/>
            </a:ext>
          </a:extLst>
        </xdr:cNvPr>
        <xdr:cNvSpPr txBox="1"/>
      </xdr:nvSpPr>
      <xdr:spPr>
        <a:xfrm>
          <a:off x="17383202" y="1022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78B3E745-F2A6-4206-9501-269105AED59D}"/>
            </a:ext>
          </a:extLst>
        </xdr:cNvPr>
        <xdr:cNvSpPr txBox="1"/>
      </xdr:nvSpPr>
      <xdr:spPr>
        <a:xfrm>
          <a:off x="16592627" y="102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132249</xdr:rowOff>
    </xdr:from>
    <xdr:ext cx="469744" cy="259045"/>
    <xdr:sp macro="" textlink="">
      <xdr:nvSpPr>
        <xdr:cNvPr id="620" name="n_1mainValue【学校施設】&#10;一人当たり面積">
          <a:extLst>
            <a:ext uri="{FF2B5EF4-FFF2-40B4-BE49-F238E27FC236}">
              <a16:creationId xmlns:a16="http://schemas.microsoft.com/office/drawing/2014/main" id="{E29E284F-FE97-406F-A087-49073956F4B8}"/>
            </a:ext>
          </a:extLst>
        </xdr:cNvPr>
        <xdr:cNvSpPr txBox="1"/>
      </xdr:nvSpPr>
      <xdr:spPr>
        <a:xfrm>
          <a:off x="18983402" y="985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131792</xdr:rowOff>
    </xdr:from>
    <xdr:ext cx="469744" cy="259045"/>
    <xdr:sp macro="" textlink="">
      <xdr:nvSpPr>
        <xdr:cNvPr id="621" name="n_2mainValue【学校施設】&#10;一人当たり面積">
          <a:extLst>
            <a:ext uri="{FF2B5EF4-FFF2-40B4-BE49-F238E27FC236}">
              <a16:creationId xmlns:a16="http://schemas.microsoft.com/office/drawing/2014/main" id="{09A6D92B-F853-40DA-AC58-5D95C3FCFADE}"/>
            </a:ext>
          </a:extLst>
        </xdr:cNvPr>
        <xdr:cNvSpPr txBox="1"/>
      </xdr:nvSpPr>
      <xdr:spPr>
        <a:xfrm>
          <a:off x="18183302" y="985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133164</xdr:rowOff>
    </xdr:from>
    <xdr:ext cx="469744" cy="259045"/>
    <xdr:sp macro="" textlink="">
      <xdr:nvSpPr>
        <xdr:cNvPr id="622" name="n_3mainValue【学校施設】&#10;一人当たり面積">
          <a:extLst>
            <a:ext uri="{FF2B5EF4-FFF2-40B4-BE49-F238E27FC236}">
              <a16:creationId xmlns:a16="http://schemas.microsoft.com/office/drawing/2014/main" id="{16C11A96-BCAF-4C0C-B955-C5F9AF73A87E}"/>
            </a:ext>
          </a:extLst>
        </xdr:cNvPr>
        <xdr:cNvSpPr txBox="1"/>
      </xdr:nvSpPr>
      <xdr:spPr>
        <a:xfrm>
          <a:off x="17383202" y="985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132249</xdr:rowOff>
    </xdr:from>
    <xdr:ext cx="469744" cy="259045"/>
    <xdr:sp macro="" textlink="">
      <xdr:nvSpPr>
        <xdr:cNvPr id="623" name="n_4mainValue【学校施設】&#10;一人当たり面積">
          <a:extLst>
            <a:ext uri="{FF2B5EF4-FFF2-40B4-BE49-F238E27FC236}">
              <a16:creationId xmlns:a16="http://schemas.microsoft.com/office/drawing/2014/main" id="{C1CA098D-FA3F-4494-A02A-60895C79439B}"/>
            </a:ext>
          </a:extLst>
        </xdr:cNvPr>
        <xdr:cNvSpPr txBox="1"/>
      </xdr:nvSpPr>
      <xdr:spPr>
        <a:xfrm>
          <a:off x="16592627" y="985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B0EC544-FC40-47C4-A891-AA8BA65545C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6354B2FA-E4C0-4309-9709-8857E34B460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BAE8B695-97B0-452B-8D07-DCE71406D11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308DB7C-7D50-435C-9281-2AD1B009640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8F14972-0FDA-4837-81E0-99546592425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258E7B9A-9D57-4FB1-BEB7-F9EEB7E957F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7115545C-7301-43D0-BEEE-86DCA72326E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BAF9569-711A-4A56-862C-4BDFF7BC0E7C}"/>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589CD6E2-5180-4D25-9F8D-71135530444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A3F5CECB-A319-4787-B576-C0AD428DB91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A020EDC6-AE21-4AC2-9A07-CC99C6530CF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97E8D637-35ED-435C-A4B0-5140882881D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79EDE9FF-AF39-4559-A069-62C618777DA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34E4C7EB-8A26-4ABA-8E5C-C1030B96761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3E24C310-3C5A-4BF4-9E03-6601D82EDAB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25173BA-6182-402E-AE23-5AB7071F3E0B}"/>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38FAB048-DF69-4D3E-9BBD-CED75054A4E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69E9AA4C-F28B-4936-962D-F6F94BE0B04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FD19D699-C712-4309-A53F-2D9580D370F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4BA37A8B-17A5-4274-919C-6AE85F1D0DE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FF206352-DAE8-4A78-A49E-26E22E50FF7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DF85AEE7-5AA3-41A3-99BF-D00001752B6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2D909F51-CF9A-4E91-87BB-E4C5F1FFA67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8CD472AE-7916-4C56-B665-058CE15F968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83F78A2C-572B-47FF-AA75-77578DD492A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742D5C9C-AADD-4974-AE32-FB9FAC7CA14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1201A24E-9D5F-4035-AF3F-C4D8A4B965E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4464D632-A179-4B90-A741-C5E264986628}"/>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B909231C-6EA8-4528-8062-C4234E7E003D}"/>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6AA328D3-3E53-4ECF-8CE8-A51340E14BE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12307F45-39AB-47AD-B921-6A51FC5BE998}"/>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6EFA6930-112E-4998-9456-408A257105D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3AC78D7A-63FF-4841-9733-3E988694D77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D2F64909-9CBC-4574-9D9C-8592F870913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BC00E06B-4F13-4474-8FF5-D0CF349DD6F7}"/>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21A6B44C-BB78-4E46-B5ED-884977DA718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B0E1496A-6F9E-40ED-AC70-E8C0CC12F38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89BE4CA-E2CE-4FAC-A235-C7DBCD95494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9B08E23A-1E86-40B6-99AF-58BB5AE3021F}"/>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8466C76F-D3A3-40D2-9C80-557137AF8AD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56355131-C60C-4D18-B77D-E6C6ECD2129F}"/>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BA9A1F45-60F5-4FC6-AC51-B758F17DFC00}"/>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C8A42799-3F35-447F-BC16-ED84026706CD}"/>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B02C27F2-7FD8-412E-9356-67364CDACBAF}"/>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A14BBFD7-496F-4307-B49C-6BC56C838805}"/>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7603E196-86DC-49A2-9D01-F7EE9FC26D5B}"/>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36129022-EA47-4C09-9B4B-06C99E9F9E92}"/>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5040A4E4-6458-45B2-9341-884A0EAB8FF5}"/>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FC52E53C-1311-42F3-AFBB-66090201EA5D}"/>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1CD5786F-3209-42F4-BD73-8E14E757E0AB}"/>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B2FFA51E-A071-4E9E-89C6-871DCBE402A6}"/>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005096F-624D-4C49-8591-4BA67C7EBE6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C7E95D0-6D23-4F88-85FD-FB7F877FFEE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E693348-8A5F-4C7F-90BC-F5037A05E35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35FFCD1-8005-4E61-A7A7-36C83D74810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7E25653-F7EB-43F1-A791-BCD3E203A38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80" name="楕円 679">
          <a:extLst>
            <a:ext uri="{FF2B5EF4-FFF2-40B4-BE49-F238E27FC236}">
              <a16:creationId xmlns:a16="http://schemas.microsoft.com/office/drawing/2014/main" id="{57306EFE-6F15-494F-B3E2-157884EAB364}"/>
            </a:ext>
          </a:extLst>
        </xdr:cNvPr>
        <xdr:cNvSpPr/>
      </xdr:nvSpPr>
      <xdr:spPr>
        <a:xfrm>
          <a:off x="14649450" y="17179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13352</xdr:rowOff>
    </xdr:from>
    <xdr:ext cx="405111" cy="259045"/>
    <xdr:sp macro="" textlink="">
      <xdr:nvSpPr>
        <xdr:cNvPr id="681" name="【公民館】&#10;有形固定資産減価償却率該当値テキスト">
          <a:extLst>
            <a:ext uri="{FF2B5EF4-FFF2-40B4-BE49-F238E27FC236}">
              <a16:creationId xmlns:a16="http://schemas.microsoft.com/office/drawing/2014/main" id="{848DE683-C8CA-4238-9ECC-A2F371013596}"/>
            </a:ext>
          </a:extLst>
        </xdr:cNvPr>
        <xdr:cNvSpPr txBox="1"/>
      </xdr:nvSpPr>
      <xdr:spPr>
        <a:xfrm>
          <a:off x="14735175"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166370</xdr:rowOff>
    </xdr:from>
    <xdr:to>
      <xdr:col>81</xdr:col>
      <xdr:colOff>101600</xdr:colOff>
      <xdr:row>105</xdr:row>
      <xdr:rowOff>96520</xdr:rowOff>
    </xdr:to>
    <xdr:sp macro="" textlink="">
      <xdr:nvSpPr>
        <xdr:cNvPr id="682" name="楕円 681">
          <a:extLst>
            <a:ext uri="{FF2B5EF4-FFF2-40B4-BE49-F238E27FC236}">
              <a16:creationId xmlns:a16="http://schemas.microsoft.com/office/drawing/2014/main" id="{C30CC95D-AC79-40CA-A9FC-C22CDCD43919}"/>
            </a:ext>
          </a:extLst>
        </xdr:cNvPr>
        <xdr:cNvSpPr/>
      </xdr:nvSpPr>
      <xdr:spPr>
        <a:xfrm>
          <a:off x="13887450" y="17136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45720</xdr:rowOff>
    </xdr:from>
    <xdr:to>
      <xdr:col>85</xdr:col>
      <xdr:colOff>127000</xdr:colOff>
      <xdr:row>105</xdr:row>
      <xdr:rowOff>85725</xdr:rowOff>
    </xdr:to>
    <xdr:cxnSp macro="">
      <xdr:nvCxnSpPr>
        <xdr:cNvPr id="683" name="直線コネクタ 682">
          <a:extLst>
            <a:ext uri="{FF2B5EF4-FFF2-40B4-BE49-F238E27FC236}">
              <a16:creationId xmlns:a16="http://schemas.microsoft.com/office/drawing/2014/main" id="{CEA9140E-B661-48F2-8455-EB74892A165E}"/>
            </a:ext>
          </a:extLst>
        </xdr:cNvPr>
        <xdr:cNvCxnSpPr/>
      </xdr:nvCxnSpPr>
      <xdr:spPr>
        <a:xfrm>
          <a:off x="13935075" y="17193895"/>
          <a:ext cx="762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86361</xdr:rowOff>
    </xdr:from>
    <xdr:to>
      <xdr:col>76</xdr:col>
      <xdr:colOff>165100</xdr:colOff>
      <xdr:row>105</xdr:row>
      <xdr:rowOff>16511</xdr:rowOff>
    </xdr:to>
    <xdr:sp macro="" textlink="">
      <xdr:nvSpPr>
        <xdr:cNvPr id="684" name="楕円 683">
          <a:extLst>
            <a:ext uri="{FF2B5EF4-FFF2-40B4-BE49-F238E27FC236}">
              <a16:creationId xmlns:a16="http://schemas.microsoft.com/office/drawing/2014/main" id="{EFB9F574-F5D8-4C25-9638-A30061068477}"/>
            </a:ext>
          </a:extLst>
        </xdr:cNvPr>
        <xdr:cNvSpPr/>
      </xdr:nvSpPr>
      <xdr:spPr>
        <a:xfrm>
          <a:off x="13096875" y="17056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137161</xdr:rowOff>
    </xdr:from>
    <xdr:to>
      <xdr:col>81</xdr:col>
      <xdr:colOff>50800</xdr:colOff>
      <xdr:row>105</xdr:row>
      <xdr:rowOff>45720</xdr:rowOff>
    </xdr:to>
    <xdr:cxnSp macro="">
      <xdr:nvCxnSpPr>
        <xdr:cNvPr id="685" name="直線コネクタ 684">
          <a:extLst>
            <a:ext uri="{FF2B5EF4-FFF2-40B4-BE49-F238E27FC236}">
              <a16:creationId xmlns:a16="http://schemas.microsoft.com/office/drawing/2014/main" id="{D672AD1E-8D32-4C16-9D9C-AD81EE8529C7}"/>
            </a:ext>
          </a:extLst>
        </xdr:cNvPr>
        <xdr:cNvCxnSpPr/>
      </xdr:nvCxnSpPr>
      <xdr:spPr>
        <a:xfrm>
          <a:off x="13144500" y="17113886"/>
          <a:ext cx="790575"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46355</xdr:rowOff>
    </xdr:from>
    <xdr:to>
      <xdr:col>72</xdr:col>
      <xdr:colOff>38100</xdr:colOff>
      <xdr:row>104</xdr:row>
      <xdr:rowOff>147955</xdr:rowOff>
    </xdr:to>
    <xdr:sp macro="" textlink="">
      <xdr:nvSpPr>
        <xdr:cNvPr id="686" name="楕円 685">
          <a:extLst>
            <a:ext uri="{FF2B5EF4-FFF2-40B4-BE49-F238E27FC236}">
              <a16:creationId xmlns:a16="http://schemas.microsoft.com/office/drawing/2014/main" id="{08DBF75D-6379-4B63-9F39-C2600AE367C9}"/>
            </a:ext>
          </a:extLst>
        </xdr:cNvPr>
        <xdr:cNvSpPr/>
      </xdr:nvSpPr>
      <xdr:spPr>
        <a:xfrm>
          <a:off x="12296775" y="17023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97155</xdr:rowOff>
    </xdr:from>
    <xdr:to>
      <xdr:col>76</xdr:col>
      <xdr:colOff>114300</xdr:colOff>
      <xdr:row>104</xdr:row>
      <xdr:rowOff>137161</xdr:rowOff>
    </xdr:to>
    <xdr:cxnSp macro="">
      <xdr:nvCxnSpPr>
        <xdr:cNvPr id="687" name="直線コネクタ 686">
          <a:extLst>
            <a:ext uri="{FF2B5EF4-FFF2-40B4-BE49-F238E27FC236}">
              <a16:creationId xmlns:a16="http://schemas.microsoft.com/office/drawing/2014/main" id="{51D0AA8D-93B8-462B-9FC1-17A364A4B708}"/>
            </a:ext>
          </a:extLst>
        </xdr:cNvPr>
        <xdr:cNvCxnSpPr/>
      </xdr:nvCxnSpPr>
      <xdr:spPr>
        <a:xfrm>
          <a:off x="12344400" y="17070705"/>
          <a:ext cx="8001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xdr:rowOff>
    </xdr:from>
    <xdr:to>
      <xdr:col>67</xdr:col>
      <xdr:colOff>101600</xdr:colOff>
      <xdr:row>104</xdr:row>
      <xdr:rowOff>107950</xdr:rowOff>
    </xdr:to>
    <xdr:sp macro="" textlink="">
      <xdr:nvSpPr>
        <xdr:cNvPr id="688" name="楕円 687">
          <a:extLst>
            <a:ext uri="{FF2B5EF4-FFF2-40B4-BE49-F238E27FC236}">
              <a16:creationId xmlns:a16="http://schemas.microsoft.com/office/drawing/2014/main" id="{23DDC7D9-7694-4F2E-8F97-21E66140F4BB}"/>
            </a:ext>
          </a:extLst>
        </xdr:cNvPr>
        <xdr:cNvSpPr/>
      </xdr:nvSpPr>
      <xdr:spPr>
        <a:xfrm>
          <a:off x="11487150" y="1698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57150</xdr:rowOff>
    </xdr:from>
    <xdr:to>
      <xdr:col>71</xdr:col>
      <xdr:colOff>177800</xdr:colOff>
      <xdr:row>104</xdr:row>
      <xdr:rowOff>97155</xdr:rowOff>
    </xdr:to>
    <xdr:cxnSp macro="">
      <xdr:nvCxnSpPr>
        <xdr:cNvPr id="689" name="直線コネクタ 688">
          <a:extLst>
            <a:ext uri="{FF2B5EF4-FFF2-40B4-BE49-F238E27FC236}">
              <a16:creationId xmlns:a16="http://schemas.microsoft.com/office/drawing/2014/main" id="{CD2D4339-0D61-4FDE-8B86-12211A1B1382}"/>
            </a:ext>
          </a:extLst>
        </xdr:cNvPr>
        <xdr:cNvCxnSpPr/>
      </xdr:nvCxnSpPr>
      <xdr:spPr>
        <a:xfrm>
          <a:off x="11534775" y="1703070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9D603497-9BC2-44BC-B238-27E7F421E816}"/>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457841C5-ABA4-4387-80C8-ECDA6E74127E}"/>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2" name="n_3aveValue【公民館】&#10;有形固定資産減価償却率">
          <a:extLst>
            <a:ext uri="{FF2B5EF4-FFF2-40B4-BE49-F238E27FC236}">
              <a16:creationId xmlns:a16="http://schemas.microsoft.com/office/drawing/2014/main" id="{D4D4A122-0286-4019-B4CB-7E21FA440D67}"/>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3" name="n_4aveValue【公民館】&#10;有形固定資産減価償却率">
          <a:extLst>
            <a:ext uri="{FF2B5EF4-FFF2-40B4-BE49-F238E27FC236}">
              <a16:creationId xmlns:a16="http://schemas.microsoft.com/office/drawing/2014/main" id="{F71AE194-4DBF-4F82-A7ED-91210E189D7F}"/>
            </a:ext>
          </a:extLst>
        </xdr:cNvPr>
        <xdr:cNvSpPr txBox="1"/>
      </xdr:nvSpPr>
      <xdr:spPr>
        <a:xfrm>
          <a:off x="11354444"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87647</xdr:rowOff>
    </xdr:from>
    <xdr:ext cx="405111" cy="259045"/>
    <xdr:sp macro="" textlink="">
      <xdr:nvSpPr>
        <xdr:cNvPr id="694" name="n_1mainValue【公民館】&#10;有形固定資産減価償却率">
          <a:extLst>
            <a:ext uri="{FF2B5EF4-FFF2-40B4-BE49-F238E27FC236}">
              <a16:creationId xmlns:a16="http://schemas.microsoft.com/office/drawing/2014/main" id="{E5A486C5-02A6-46FC-B21A-7E36D513DF21}"/>
            </a:ext>
          </a:extLst>
        </xdr:cNvPr>
        <xdr:cNvSpPr txBox="1"/>
      </xdr:nvSpPr>
      <xdr:spPr>
        <a:xfrm>
          <a:off x="13745219"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7638</xdr:rowOff>
    </xdr:from>
    <xdr:ext cx="405111" cy="259045"/>
    <xdr:sp macro="" textlink="">
      <xdr:nvSpPr>
        <xdr:cNvPr id="695" name="n_2mainValue【公民館】&#10;有形固定資産減価償却率">
          <a:extLst>
            <a:ext uri="{FF2B5EF4-FFF2-40B4-BE49-F238E27FC236}">
              <a16:creationId xmlns:a16="http://schemas.microsoft.com/office/drawing/2014/main" id="{821B036B-1BDF-4819-BA54-F8346CD100EB}"/>
            </a:ext>
          </a:extLst>
        </xdr:cNvPr>
        <xdr:cNvSpPr txBox="1"/>
      </xdr:nvSpPr>
      <xdr:spPr>
        <a:xfrm>
          <a:off x="12964169" y="171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139082</xdr:rowOff>
    </xdr:from>
    <xdr:ext cx="405111" cy="259045"/>
    <xdr:sp macro="" textlink="">
      <xdr:nvSpPr>
        <xdr:cNvPr id="696" name="n_3mainValue【公民館】&#10;有形固定資産減価償却率">
          <a:extLst>
            <a:ext uri="{FF2B5EF4-FFF2-40B4-BE49-F238E27FC236}">
              <a16:creationId xmlns:a16="http://schemas.microsoft.com/office/drawing/2014/main" id="{CD296EA2-5EB0-4969-98E0-EE130A2D0AD1}"/>
            </a:ext>
          </a:extLst>
        </xdr:cNvPr>
        <xdr:cNvSpPr txBox="1"/>
      </xdr:nvSpPr>
      <xdr:spPr>
        <a:xfrm>
          <a:off x="12164069" y="1711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697" name="n_4mainValue【公民館】&#10;有形固定資産減価償却率">
          <a:extLst>
            <a:ext uri="{FF2B5EF4-FFF2-40B4-BE49-F238E27FC236}">
              <a16:creationId xmlns:a16="http://schemas.microsoft.com/office/drawing/2014/main" id="{036DCBE9-FD11-4EE0-9993-0DA187076190}"/>
            </a:ext>
          </a:extLst>
        </xdr:cNvPr>
        <xdr:cNvSpPr txBox="1"/>
      </xdr:nvSpPr>
      <xdr:spPr>
        <a:xfrm>
          <a:off x="11354444" y="1675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DD97E00F-FA0E-4161-827F-2837FEE0B64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336B1FD-BABC-4168-AEB1-3652B933F25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55CFE06D-9E2D-41A6-BFE8-9635125A2BF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5D3670-B064-469F-8F42-429DFF5C908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B976B815-C4BE-4233-8792-7636DBC9FD9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0254D86-1FF4-40BE-8572-94D066F5BC5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348C1378-B3ED-4364-8DF9-E5F00FE5315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994D03F1-F1B2-4786-A13A-7E44C7D5E2C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C6F485A1-0E38-4002-9AA4-DF43DAFD993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7EE9AC12-B89A-4159-9C5E-590B25D8B9A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54D4AEC2-5FAC-4A8D-9F9B-EA646DEF774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8082A5CE-C148-495B-A6F2-3944787595EA}"/>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2FC0CE27-E519-4B8A-A948-4DE836881C79}"/>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87CA1DA5-9E57-4EA7-8F46-CF774144317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CFC32997-A6BE-4D94-A648-9E4E607A4CB8}"/>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197A3DA9-21AD-4D3A-B9AF-94810D7C469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C5FCD118-2E4B-4C7D-ACB3-6D0A7ED0F734}"/>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6D7AA535-6635-48B0-982E-FDD8C37B39D4}"/>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40F1D81C-4BD0-4F5E-8152-6EC65474C5C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4CC95E05-2695-4CCF-9BB8-90D82CE6CB5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EAFD5533-0522-4BB6-97B5-1E79A8BE696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BB7F12F9-D90E-4D45-9F37-1238C36B86F4}"/>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6D0B6BF4-39CC-4AF2-9F5A-9E9F6B67C5A6}"/>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C0C2E812-2630-4F52-A115-B73D77B4F560}"/>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2533684A-EF2C-4746-B014-CDF0B01D40EB}"/>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35F7A3A0-E797-4C73-999B-BFA51A4258C3}"/>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724" name="【公民館】&#10;一人当たり面積平均値テキスト">
          <a:extLst>
            <a:ext uri="{FF2B5EF4-FFF2-40B4-BE49-F238E27FC236}">
              <a16:creationId xmlns:a16="http://schemas.microsoft.com/office/drawing/2014/main" id="{8BEB0F5A-694D-435D-B70E-D87F62C5797D}"/>
            </a:ext>
          </a:extLst>
        </xdr:cNvPr>
        <xdr:cNvSpPr txBox="1"/>
      </xdr:nvSpPr>
      <xdr:spPr>
        <a:xfrm>
          <a:off x="19992975" y="17466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21023FAA-B790-4866-A536-65C111DA7CF4}"/>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D23B32BF-7D04-44F0-9834-960DA45333A4}"/>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8CB59E79-5FA7-4357-AF74-F1FCFDA8A9A8}"/>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DB9C40A3-97E8-4C7D-AB2C-B8F4300566F3}"/>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487E8F19-1C87-4755-B15E-9D86E369B90C}"/>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9900A9E-728E-4879-BC82-268456D86B9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27BD055-AE47-49E1-81E5-ED2234363F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AA6131C-310F-4C12-8164-9F9335C4063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D47B939-6B39-4560-9497-0AD24D57982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3B57E19-71E5-44E5-92D3-4B8DC8BBDF9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61976</xdr:rowOff>
    </xdr:from>
    <xdr:to>
      <xdr:col>116</xdr:col>
      <xdr:colOff>114300</xdr:colOff>
      <xdr:row>105</xdr:row>
      <xdr:rowOff>163576</xdr:rowOff>
    </xdr:to>
    <xdr:sp macro="" textlink="">
      <xdr:nvSpPr>
        <xdr:cNvPr id="735" name="楕円 734">
          <a:extLst>
            <a:ext uri="{FF2B5EF4-FFF2-40B4-BE49-F238E27FC236}">
              <a16:creationId xmlns:a16="http://schemas.microsoft.com/office/drawing/2014/main" id="{0196C44E-5653-47F1-95B1-8228218DDEA4}"/>
            </a:ext>
          </a:extLst>
        </xdr:cNvPr>
        <xdr:cNvSpPr/>
      </xdr:nvSpPr>
      <xdr:spPr>
        <a:xfrm>
          <a:off x="19897725" y="172101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84853</xdr:rowOff>
    </xdr:from>
    <xdr:ext cx="469744" cy="259045"/>
    <xdr:sp macro="" textlink="">
      <xdr:nvSpPr>
        <xdr:cNvPr id="736" name="【公民館】&#10;一人当たり面積該当値テキスト">
          <a:extLst>
            <a:ext uri="{FF2B5EF4-FFF2-40B4-BE49-F238E27FC236}">
              <a16:creationId xmlns:a16="http://schemas.microsoft.com/office/drawing/2014/main" id="{01B8D279-1493-4762-9F42-866E7732D2AE}"/>
            </a:ext>
          </a:extLst>
        </xdr:cNvPr>
        <xdr:cNvSpPr txBox="1"/>
      </xdr:nvSpPr>
      <xdr:spPr>
        <a:xfrm>
          <a:off x="19992975" y="1706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61976</xdr:rowOff>
    </xdr:from>
    <xdr:to>
      <xdr:col>112</xdr:col>
      <xdr:colOff>38100</xdr:colOff>
      <xdr:row>105</xdr:row>
      <xdr:rowOff>163576</xdr:rowOff>
    </xdr:to>
    <xdr:sp macro="" textlink="">
      <xdr:nvSpPr>
        <xdr:cNvPr id="737" name="楕円 736">
          <a:extLst>
            <a:ext uri="{FF2B5EF4-FFF2-40B4-BE49-F238E27FC236}">
              <a16:creationId xmlns:a16="http://schemas.microsoft.com/office/drawing/2014/main" id="{8AA3C1D7-A52F-439C-A536-1EE38994B44D}"/>
            </a:ext>
          </a:extLst>
        </xdr:cNvPr>
        <xdr:cNvSpPr/>
      </xdr:nvSpPr>
      <xdr:spPr>
        <a:xfrm>
          <a:off x="19154775" y="17210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112776</xdr:rowOff>
    </xdr:from>
    <xdr:to>
      <xdr:col>116</xdr:col>
      <xdr:colOff>63500</xdr:colOff>
      <xdr:row>105</xdr:row>
      <xdr:rowOff>112776</xdr:rowOff>
    </xdr:to>
    <xdr:cxnSp macro="">
      <xdr:nvCxnSpPr>
        <xdr:cNvPr id="738" name="直線コネクタ 737">
          <a:extLst>
            <a:ext uri="{FF2B5EF4-FFF2-40B4-BE49-F238E27FC236}">
              <a16:creationId xmlns:a16="http://schemas.microsoft.com/office/drawing/2014/main" id="{5CEAECAC-83A7-4A3E-8DB4-4B15B348AF69}"/>
            </a:ext>
          </a:extLst>
        </xdr:cNvPr>
        <xdr:cNvCxnSpPr/>
      </xdr:nvCxnSpPr>
      <xdr:spPr>
        <a:xfrm>
          <a:off x="19202400" y="1725777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739" name="楕円 738">
          <a:extLst>
            <a:ext uri="{FF2B5EF4-FFF2-40B4-BE49-F238E27FC236}">
              <a16:creationId xmlns:a16="http://schemas.microsoft.com/office/drawing/2014/main" id="{29A59732-7866-4B2C-A1EA-EF510D07E5DD}"/>
            </a:ext>
          </a:extLst>
        </xdr:cNvPr>
        <xdr:cNvSpPr/>
      </xdr:nvSpPr>
      <xdr:spPr>
        <a:xfrm>
          <a:off x="18345150"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112776</xdr:rowOff>
    </xdr:to>
    <xdr:cxnSp macro="">
      <xdr:nvCxnSpPr>
        <xdr:cNvPr id="740" name="直線コネクタ 739">
          <a:extLst>
            <a:ext uri="{FF2B5EF4-FFF2-40B4-BE49-F238E27FC236}">
              <a16:creationId xmlns:a16="http://schemas.microsoft.com/office/drawing/2014/main" id="{CDA08A9C-9A46-48B0-A7BF-6D5D82931680}"/>
            </a:ext>
          </a:extLst>
        </xdr:cNvPr>
        <xdr:cNvCxnSpPr/>
      </xdr:nvCxnSpPr>
      <xdr:spPr>
        <a:xfrm>
          <a:off x="18392775" y="17252314"/>
          <a:ext cx="80962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61976</xdr:rowOff>
    </xdr:from>
    <xdr:to>
      <xdr:col>102</xdr:col>
      <xdr:colOff>165100</xdr:colOff>
      <xdr:row>105</xdr:row>
      <xdr:rowOff>163576</xdr:rowOff>
    </xdr:to>
    <xdr:sp macro="" textlink="">
      <xdr:nvSpPr>
        <xdr:cNvPr id="741" name="楕円 740">
          <a:extLst>
            <a:ext uri="{FF2B5EF4-FFF2-40B4-BE49-F238E27FC236}">
              <a16:creationId xmlns:a16="http://schemas.microsoft.com/office/drawing/2014/main" id="{89F57804-6464-4A0F-B422-FEA4AFAFCE68}"/>
            </a:ext>
          </a:extLst>
        </xdr:cNvPr>
        <xdr:cNvSpPr/>
      </xdr:nvSpPr>
      <xdr:spPr>
        <a:xfrm>
          <a:off x="17554575" y="172101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112776</xdr:rowOff>
    </xdr:to>
    <xdr:cxnSp macro="">
      <xdr:nvCxnSpPr>
        <xdr:cNvPr id="742" name="直線コネクタ 741">
          <a:extLst>
            <a:ext uri="{FF2B5EF4-FFF2-40B4-BE49-F238E27FC236}">
              <a16:creationId xmlns:a16="http://schemas.microsoft.com/office/drawing/2014/main" id="{769BCA06-08BF-4C54-B91E-A70EBCBED7C2}"/>
            </a:ext>
          </a:extLst>
        </xdr:cNvPr>
        <xdr:cNvCxnSpPr/>
      </xdr:nvCxnSpPr>
      <xdr:spPr>
        <a:xfrm flipV="1">
          <a:off x="17602200" y="17252314"/>
          <a:ext cx="79057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61976</xdr:rowOff>
    </xdr:from>
    <xdr:to>
      <xdr:col>98</xdr:col>
      <xdr:colOff>38100</xdr:colOff>
      <xdr:row>105</xdr:row>
      <xdr:rowOff>163576</xdr:rowOff>
    </xdr:to>
    <xdr:sp macro="" textlink="">
      <xdr:nvSpPr>
        <xdr:cNvPr id="743" name="楕円 742">
          <a:extLst>
            <a:ext uri="{FF2B5EF4-FFF2-40B4-BE49-F238E27FC236}">
              <a16:creationId xmlns:a16="http://schemas.microsoft.com/office/drawing/2014/main" id="{1E9BAACD-53A7-4632-A631-47042966F7B6}"/>
            </a:ext>
          </a:extLst>
        </xdr:cNvPr>
        <xdr:cNvSpPr/>
      </xdr:nvSpPr>
      <xdr:spPr>
        <a:xfrm>
          <a:off x="16754475" y="17210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112776</xdr:rowOff>
    </xdr:from>
    <xdr:to>
      <xdr:col>102</xdr:col>
      <xdr:colOff>114300</xdr:colOff>
      <xdr:row>105</xdr:row>
      <xdr:rowOff>112776</xdr:rowOff>
    </xdr:to>
    <xdr:cxnSp macro="">
      <xdr:nvCxnSpPr>
        <xdr:cNvPr id="744" name="直線コネクタ 743">
          <a:extLst>
            <a:ext uri="{FF2B5EF4-FFF2-40B4-BE49-F238E27FC236}">
              <a16:creationId xmlns:a16="http://schemas.microsoft.com/office/drawing/2014/main" id="{E9194530-A0D0-4A67-9579-5D9E841D5AED}"/>
            </a:ext>
          </a:extLst>
        </xdr:cNvPr>
        <xdr:cNvCxnSpPr/>
      </xdr:nvCxnSpPr>
      <xdr:spPr>
        <a:xfrm>
          <a:off x="16802100" y="1725777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745" name="n_1aveValue【公民館】&#10;一人当たり面積">
          <a:extLst>
            <a:ext uri="{FF2B5EF4-FFF2-40B4-BE49-F238E27FC236}">
              <a16:creationId xmlns:a16="http://schemas.microsoft.com/office/drawing/2014/main" id="{B1D181D1-2604-4A6D-99AD-395C60CB18B3}"/>
            </a:ext>
          </a:extLst>
        </xdr:cNvPr>
        <xdr:cNvSpPr txBox="1"/>
      </xdr:nvSpPr>
      <xdr:spPr>
        <a:xfrm>
          <a:off x="18983402"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6" name="n_2aveValue【公民館】&#10;一人当たり面積">
          <a:extLst>
            <a:ext uri="{FF2B5EF4-FFF2-40B4-BE49-F238E27FC236}">
              <a16:creationId xmlns:a16="http://schemas.microsoft.com/office/drawing/2014/main" id="{B41DD167-3DD8-4016-B8C9-FB56493FEC46}"/>
            </a:ext>
          </a:extLst>
        </xdr:cNvPr>
        <xdr:cNvSpPr txBox="1"/>
      </xdr:nvSpPr>
      <xdr:spPr>
        <a:xfrm>
          <a:off x="18183302"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7" name="n_3aveValue【公民館】&#10;一人当たり面積">
          <a:extLst>
            <a:ext uri="{FF2B5EF4-FFF2-40B4-BE49-F238E27FC236}">
              <a16:creationId xmlns:a16="http://schemas.microsoft.com/office/drawing/2014/main" id="{6C9AC7DD-2C3E-442E-9432-12603369835E}"/>
            </a:ext>
          </a:extLst>
        </xdr:cNvPr>
        <xdr:cNvSpPr txBox="1"/>
      </xdr:nvSpPr>
      <xdr:spPr>
        <a:xfrm>
          <a:off x="17383202"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748" name="n_4aveValue【公民館】&#10;一人当たり面積">
          <a:extLst>
            <a:ext uri="{FF2B5EF4-FFF2-40B4-BE49-F238E27FC236}">
              <a16:creationId xmlns:a16="http://schemas.microsoft.com/office/drawing/2014/main" id="{4D9950B5-2C9B-46AD-8511-4662EFF373C2}"/>
            </a:ext>
          </a:extLst>
        </xdr:cNvPr>
        <xdr:cNvSpPr txBox="1"/>
      </xdr:nvSpPr>
      <xdr:spPr>
        <a:xfrm>
          <a:off x="16592627"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8653</xdr:rowOff>
    </xdr:from>
    <xdr:ext cx="469744" cy="259045"/>
    <xdr:sp macro="" textlink="">
      <xdr:nvSpPr>
        <xdr:cNvPr id="749" name="n_1mainValue【公民館】&#10;一人当たり面積">
          <a:extLst>
            <a:ext uri="{FF2B5EF4-FFF2-40B4-BE49-F238E27FC236}">
              <a16:creationId xmlns:a16="http://schemas.microsoft.com/office/drawing/2014/main" id="{9E9B16D1-1700-4111-9188-C54E5A15F1A1}"/>
            </a:ext>
          </a:extLst>
        </xdr:cNvPr>
        <xdr:cNvSpPr txBox="1"/>
      </xdr:nvSpPr>
      <xdr:spPr>
        <a:xfrm>
          <a:off x="18983402" y="1698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750" name="n_2mainValue【公民館】&#10;一人当たり面積">
          <a:extLst>
            <a:ext uri="{FF2B5EF4-FFF2-40B4-BE49-F238E27FC236}">
              <a16:creationId xmlns:a16="http://schemas.microsoft.com/office/drawing/2014/main" id="{3522CCDF-78A0-461D-BC1D-ACECE8E85CA2}"/>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8653</xdr:rowOff>
    </xdr:from>
    <xdr:ext cx="469744" cy="259045"/>
    <xdr:sp macro="" textlink="">
      <xdr:nvSpPr>
        <xdr:cNvPr id="751" name="n_3mainValue【公民館】&#10;一人当たり面積">
          <a:extLst>
            <a:ext uri="{FF2B5EF4-FFF2-40B4-BE49-F238E27FC236}">
              <a16:creationId xmlns:a16="http://schemas.microsoft.com/office/drawing/2014/main" id="{67020496-11E9-469F-8EE0-4DC1D27C800B}"/>
            </a:ext>
          </a:extLst>
        </xdr:cNvPr>
        <xdr:cNvSpPr txBox="1"/>
      </xdr:nvSpPr>
      <xdr:spPr>
        <a:xfrm>
          <a:off x="17383202" y="1698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8653</xdr:rowOff>
    </xdr:from>
    <xdr:ext cx="469744" cy="259045"/>
    <xdr:sp macro="" textlink="">
      <xdr:nvSpPr>
        <xdr:cNvPr id="752" name="n_4mainValue【公民館】&#10;一人当たり面積">
          <a:extLst>
            <a:ext uri="{FF2B5EF4-FFF2-40B4-BE49-F238E27FC236}">
              <a16:creationId xmlns:a16="http://schemas.microsoft.com/office/drawing/2014/main" id="{C636AF2F-DF57-4AA7-9B7E-3FB01C040141}"/>
            </a:ext>
          </a:extLst>
        </xdr:cNvPr>
        <xdr:cNvSpPr txBox="1"/>
      </xdr:nvSpPr>
      <xdr:spPr>
        <a:xfrm>
          <a:off x="16592627" y="1698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CD05C2D-A889-483F-8EC2-AD968D2A121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C981355B-7E3F-4DA8-A275-A9EF1ED3200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2613EEE-4F65-4237-9FA8-C2F620BC0C5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各施設の有形固定資産減価償却率について、類似団体平均値と比較し高い水準にあるのは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認定</a:t>
          </a:r>
          <a:r>
            <a:rPr kumimoji="1" lang="ja-JP" altLang="en-US" sz="1100" b="0" i="0" baseline="0">
              <a:solidFill>
                <a:schemeClr val="dk1"/>
              </a:solidFill>
              <a:effectLst/>
              <a:latin typeface="+mn-lt"/>
              <a:ea typeface="+mn-ea"/>
              <a:cs typeface="+mn-cs"/>
            </a:rPr>
            <a:t>こ</a:t>
          </a:r>
          <a:r>
            <a:rPr kumimoji="1" lang="ja-JP" altLang="ja-JP" sz="1100" b="0" i="0" baseline="0">
              <a:solidFill>
                <a:schemeClr val="dk1"/>
              </a:solidFill>
              <a:effectLst/>
              <a:latin typeface="+mn-lt"/>
              <a:ea typeface="+mn-ea"/>
              <a:cs typeface="+mn-cs"/>
            </a:rPr>
            <a:t>ども園・幼稚園・保育所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橋りょう・トンネル</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公営住宅</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公民館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である。その中でも、数値を大きく上回る</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橋りょう・トンネル</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ついては、定期点検の実施により、安全性に影響を及ぼす損傷等を早期に発見したうえで長寿命化修繕計画を適切に実行し、引き続き橋りょうの延命化を図っていく。一方、平均値と比較し低い水準にあるの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道路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である。</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道路</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に関して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近年の団地造成における団地内の道路造成が増えており、</a:t>
          </a:r>
          <a:r>
            <a:rPr kumimoji="1" lang="ja-JP" altLang="ja-JP" sz="1100" b="0" i="0" baseline="0">
              <a:solidFill>
                <a:schemeClr val="dk1"/>
              </a:solidFill>
              <a:effectLst/>
              <a:latin typeface="+mn-lt"/>
              <a:ea typeface="+mn-ea"/>
              <a:cs typeface="+mn-cs"/>
            </a:rPr>
            <a:t>比較的新しい</a:t>
          </a:r>
          <a:r>
            <a:rPr kumimoji="1" lang="ja-JP" altLang="en-US" sz="1100" b="0" i="0" baseline="0">
              <a:solidFill>
                <a:schemeClr val="dk1"/>
              </a:solidFill>
              <a:effectLst/>
              <a:latin typeface="+mn-lt"/>
              <a:ea typeface="+mn-ea"/>
              <a:cs typeface="+mn-cs"/>
            </a:rPr>
            <a:t>道路</a:t>
          </a:r>
          <a:r>
            <a:rPr kumimoji="1" lang="ja-JP" altLang="ja-JP" sz="1100" b="0" i="0" baseline="0">
              <a:solidFill>
                <a:schemeClr val="dk1"/>
              </a:solidFill>
              <a:effectLst/>
              <a:latin typeface="+mn-lt"/>
              <a:ea typeface="+mn-ea"/>
              <a:cs typeface="+mn-cs"/>
            </a:rPr>
            <a:t>が多いためであ</a:t>
          </a:r>
          <a:r>
            <a:rPr kumimoji="1" lang="ja-JP" altLang="en-US" sz="1100" b="0" i="0" baseline="0">
              <a:solidFill>
                <a:schemeClr val="dk1"/>
              </a:solidFill>
              <a:effectLst/>
              <a:latin typeface="+mn-lt"/>
              <a:ea typeface="+mn-ea"/>
              <a:cs typeface="+mn-cs"/>
            </a:rPr>
            <a:t>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各施設の一人当たり面積等について、類似団体平均値と比較して上回っている施設は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公民館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であり、下回っているのは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道路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認定子ども園・幼稚園・保育所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橋りょう・トンネル</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公営住宅</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さらに老朽化が進み、修繕費や維持管理費の経費増大が見込まれるため、引き続き公共施設等総合管理計画に基づき、計画的に各施設の長寿命化を図るとともに、適正な配置と効果的な管理運営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69546F-4801-4C09-8131-B234573C636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C7C130-E966-4DA2-B5EA-7481B1F070E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954ADB-B8BD-4A34-B3C0-C51E91B238D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956DA2-A060-46E2-8C71-E44FBDD7D7E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宮城県富谷市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8A761F-8239-4B88-89F8-9A70853D192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6B3117-B394-499D-B81D-334DEF3525A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373E46-7EF2-4DE0-B460-9B14E0605F5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FF8B76-9283-411F-A0E0-CD6CE21DD74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16C97F-102D-410B-83EA-BBDD0569F4A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FC7263-6564-4F32-A4BF-1EF0C5A4D7B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52,452
52,201
49.18
22,816,534
21,265,489
1,156,285
10,793,157
7,188,897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B85D52-C172-4DB9-8066-42F77E06375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D940F6-79AB-4216-8F29-13762D260B2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AE078F-54C7-4275-A080-5E314F57E45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40840C-687C-4CC3-AC9A-C5B1A389687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62E4F8-8A4F-4FBD-815B-18B92BDB770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B3EF656-5262-4F3C-BF36-66C757509C9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686189-3D02-488A-98B7-F722E7A535D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E67D13-80AA-43CB-9FBE-7CA4DD19AC1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9E8B75-F9C6-4544-A1BF-C951993A788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7DC377-3BC5-4364-992E-772CFF200E6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53C500-4216-4521-8BEF-56DAB41419C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C0825F-5A1C-41EA-81BF-673EC96C821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4195C3-E9CE-473A-B5BF-B7327FD128C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D11168-8CAC-4A31-BCE9-4D230D314EE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CA2E34-F14B-4F54-9E66-629A174B8F0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F83DB6-C042-490B-AD40-7066D48E58C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6917AC-6EF6-4C33-86CE-5E591935914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2215AD-A9CB-4047-9134-F45696D2DEF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E24637-8B04-4CA0-B8A7-6C292C22797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65C54A-327A-44F1-97EC-240050C29B2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792ADF-1C60-4A5A-92A1-017C6171A98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1E2F9E-6505-4D24-8475-A8E79A1ADBD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943F31-03A1-4803-973D-B30C0A2B61B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CD2655-78C1-42F5-8AB5-BF5E7D0097B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B86395F-3B8C-47BD-B902-F31A70BE3A3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28DC01-D73B-466A-A697-8B26783C689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BD6FBC-3376-4159-8469-7793C4D25AB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DEB9A74-9986-4F26-9983-7C098014084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D765B3-F718-4E91-AA87-5A036843062E}"/>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62FD5BA-1C44-4D35-B4BF-1586234E7A1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B401D4B-49F9-4D9A-B54C-24EE708E239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978EDD5-DD5E-41D7-BD72-D8F3BCF0263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8F707B0-CC1D-42C6-B63B-47DCA35D8EF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F931921-E416-45DB-8821-3BFE806AE77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D3B1BC9-2AE3-4924-8B90-147CB1AF31E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C18E049-AFC4-4304-B0BF-1617BF996B6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8A53E53-336B-4AE8-BE13-08AFC41C3BA1}"/>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D66C0FF-3AF5-47F8-92C3-2EC5C0D2F30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1DCE9D5-F85D-426C-A603-774E4D23201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4E8D100-E963-4171-95E5-958678AC881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446038B-C902-44D1-BC7F-3D7B99FFC87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641E439-DFD4-4383-A63E-2594CF9B12E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AF92210-C26C-410F-8ACD-AA19C798102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64B2189-EB7E-4C67-8F17-E6F4DCEC1A1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A20BF93-CC67-4F11-8A05-66DDBA6931E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C8C0DFC-B7B1-469D-B419-C3473817635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E001A6B-B5F3-4C68-8AA8-DCB80F75020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CF9BC0D-CE29-494B-823F-FB0E774F53C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23EF29D-78E7-46BF-A84F-1233342DA33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9C59EA9-CAE2-4016-96EE-A42FC9CFC06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9FAF6F4-DB5F-4CDB-9C3D-C398510533E1}"/>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9CF1194-8272-4510-A3CF-729AAF034DE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69AB83A-8DBB-4183-84D1-12AC0DF83DBE}"/>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1B92509-0FB4-497F-8DFF-CC33960D7F2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6136F5D5-717C-4B69-B427-6412F7B8386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7815228-4932-4A15-8B22-4A527C04E311}"/>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F8FC609-069B-416E-B3EA-A231B42B800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3B34453-1E6F-4ABD-B32A-E13BD5F91DB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CF958B5-2BE2-47FA-BDB0-7408A2482B8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4853697-7EF8-4700-864C-A04710F910F3}"/>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4F807B6-8D80-4C6E-A893-B97DF61F628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58476917-4224-4267-B451-FF68C8D58145}"/>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3EE63E8-3E60-4817-9D27-CCEAAE0E0DFD}"/>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CB3B221-4A22-44F0-B417-C56127BB824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E3885719-BB45-4E00-B46B-6C4F7541F45B}"/>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77" name="直線コネクタ 76">
          <a:extLst>
            <a:ext uri="{FF2B5EF4-FFF2-40B4-BE49-F238E27FC236}">
              <a16:creationId xmlns:a16="http://schemas.microsoft.com/office/drawing/2014/main" id="{759323C6-9C27-41C1-830A-3625839E6B29}"/>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359DAC52-7C87-44BF-8925-6D68C2A91EC4}"/>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79" name="フローチャート: 判断 78">
          <a:extLst>
            <a:ext uri="{FF2B5EF4-FFF2-40B4-BE49-F238E27FC236}">
              <a16:creationId xmlns:a16="http://schemas.microsoft.com/office/drawing/2014/main" id="{81A8A4F1-3744-406E-BE91-1F2418D48D8E}"/>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80" name="フローチャート: 判断 79">
          <a:extLst>
            <a:ext uri="{FF2B5EF4-FFF2-40B4-BE49-F238E27FC236}">
              <a16:creationId xmlns:a16="http://schemas.microsoft.com/office/drawing/2014/main" id="{8E7C60FD-EA3B-487F-901C-B72A3243E946}"/>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81" name="フローチャート: 判断 80">
          <a:extLst>
            <a:ext uri="{FF2B5EF4-FFF2-40B4-BE49-F238E27FC236}">
              <a16:creationId xmlns:a16="http://schemas.microsoft.com/office/drawing/2014/main" id="{23EA830C-F3F7-4192-91A7-6AB0BC69C049}"/>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82" name="フローチャート: 判断 81">
          <a:extLst>
            <a:ext uri="{FF2B5EF4-FFF2-40B4-BE49-F238E27FC236}">
              <a16:creationId xmlns:a16="http://schemas.microsoft.com/office/drawing/2014/main" id="{A7818602-CB7B-451E-A904-0EEFC2D52CFD}"/>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83" name="フローチャート: 判断 82">
          <a:extLst>
            <a:ext uri="{FF2B5EF4-FFF2-40B4-BE49-F238E27FC236}">
              <a16:creationId xmlns:a16="http://schemas.microsoft.com/office/drawing/2014/main" id="{CAB0C450-29AE-4070-B7BA-408033253F08}"/>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155CBAA-685B-45B1-BEB1-A972756C63D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00FE9BE-E33A-4B5F-95BF-D9AB11D1ABC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A7128C8-4901-4108-B47A-DD6CA9FA079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6303EB1-3566-4F30-B6A9-D867A0CE6F6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C75642A-1A0B-4C4A-B487-70885A687F1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89" name="楕円 88">
          <a:extLst>
            <a:ext uri="{FF2B5EF4-FFF2-40B4-BE49-F238E27FC236}">
              <a16:creationId xmlns:a16="http://schemas.microsoft.com/office/drawing/2014/main" id="{7B9288CB-12F8-4991-ADF7-32F520F7609C}"/>
            </a:ext>
          </a:extLst>
        </xdr:cNvPr>
        <xdr:cNvSpPr/>
      </xdr:nvSpPr>
      <xdr:spPr>
        <a:xfrm>
          <a:off x="4124325" y="997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41C4B9F-EC48-4D95-86F8-5EB8B0CAFC01}"/>
            </a:ext>
          </a:extLst>
        </xdr:cNvPr>
        <xdr:cNvSpPr txBox="1"/>
      </xdr:nvSpPr>
      <xdr:spPr>
        <a:xfrm>
          <a:off x="4219575"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38735</xdr:rowOff>
    </xdr:from>
    <xdr:to>
      <xdr:col>20</xdr:col>
      <xdr:colOff>38100</xdr:colOff>
      <xdr:row>61</xdr:row>
      <xdr:rowOff>140335</xdr:rowOff>
    </xdr:to>
    <xdr:sp macro="" textlink="">
      <xdr:nvSpPr>
        <xdr:cNvPr id="91" name="楕円 90">
          <a:extLst>
            <a:ext uri="{FF2B5EF4-FFF2-40B4-BE49-F238E27FC236}">
              <a16:creationId xmlns:a16="http://schemas.microsoft.com/office/drawing/2014/main" id="{6E255F56-FD1B-4BB6-9F5A-82691245D700}"/>
            </a:ext>
          </a:extLst>
        </xdr:cNvPr>
        <xdr:cNvSpPr/>
      </xdr:nvSpPr>
      <xdr:spPr>
        <a:xfrm>
          <a:off x="3381375" y="9925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89535</xdr:rowOff>
    </xdr:from>
    <xdr:to>
      <xdr:col>24</xdr:col>
      <xdr:colOff>63500</xdr:colOff>
      <xdr:row>61</xdr:row>
      <xdr:rowOff>131445</xdr:rowOff>
    </xdr:to>
    <xdr:cxnSp macro="">
      <xdr:nvCxnSpPr>
        <xdr:cNvPr id="92" name="直線コネクタ 91">
          <a:extLst>
            <a:ext uri="{FF2B5EF4-FFF2-40B4-BE49-F238E27FC236}">
              <a16:creationId xmlns:a16="http://schemas.microsoft.com/office/drawing/2014/main" id="{B59D826F-8631-4CD4-A478-B1F32A223537}"/>
            </a:ext>
          </a:extLst>
        </xdr:cNvPr>
        <xdr:cNvCxnSpPr/>
      </xdr:nvCxnSpPr>
      <xdr:spPr>
        <a:xfrm>
          <a:off x="3429000" y="9973310"/>
          <a:ext cx="7524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126365</xdr:rowOff>
    </xdr:from>
    <xdr:to>
      <xdr:col>15</xdr:col>
      <xdr:colOff>101600</xdr:colOff>
      <xdr:row>61</xdr:row>
      <xdr:rowOff>56515</xdr:rowOff>
    </xdr:to>
    <xdr:sp macro="" textlink="">
      <xdr:nvSpPr>
        <xdr:cNvPr id="93" name="楕円 92">
          <a:extLst>
            <a:ext uri="{FF2B5EF4-FFF2-40B4-BE49-F238E27FC236}">
              <a16:creationId xmlns:a16="http://schemas.microsoft.com/office/drawing/2014/main" id="{9949E93A-39DF-476C-88D5-FD97D7BF2FC7}"/>
            </a:ext>
          </a:extLst>
        </xdr:cNvPr>
        <xdr:cNvSpPr/>
      </xdr:nvSpPr>
      <xdr:spPr>
        <a:xfrm>
          <a:off x="2571750" y="9848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xdr:rowOff>
    </xdr:from>
    <xdr:to>
      <xdr:col>19</xdr:col>
      <xdr:colOff>177800</xdr:colOff>
      <xdr:row>61</xdr:row>
      <xdr:rowOff>89535</xdr:rowOff>
    </xdr:to>
    <xdr:cxnSp macro="">
      <xdr:nvCxnSpPr>
        <xdr:cNvPr id="94" name="直線コネクタ 93">
          <a:extLst>
            <a:ext uri="{FF2B5EF4-FFF2-40B4-BE49-F238E27FC236}">
              <a16:creationId xmlns:a16="http://schemas.microsoft.com/office/drawing/2014/main" id="{D1334EB3-6DFC-4E23-8832-B697FFE38D5C}"/>
            </a:ext>
          </a:extLst>
        </xdr:cNvPr>
        <xdr:cNvCxnSpPr/>
      </xdr:nvCxnSpPr>
      <xdr:spPr>
        <a:xfrm>
          <a:off x="2619375" y="9895840"/>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84455</xdr:rowOff>
    </xdr:from>
    <xdr:to>
      <xdr:col>10</xdr:col>
      <xdr:colOff>165100</xdr:colOff>
      <xdr:row>61</xdr:row>
      <xdr:rowOff>14605</xdr:rowOff>
    </xdr:to>
    <xdr:sp macro="" textlink="">
      <xdr:nvSpPr>
        <xdr:cNvPr id="95" name="楕円 94">
          <a:extLst>
            <a:ext uri="{FF2B5EF4-FFF2-40B4-BE49-F238E27FC236}">
              <a16:creationId xmlns:a16="http://schemas.microsoft.com/office/drawing/2014/main" id="{D6653DEB-0E1F-4D4F-9C70-B5811E7822E6}"/>
            </a:ext>
          </a:extLst>
        </xdr:cNvPr>
        <xdr:cNvSpPr/>
      </xdr:nvSpPr>
      <xdr:spPr>
        <a:xfrm>
          <a:off x="1781175" y="981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135255</xdr:rowOff>
    </xdr:from>
    <xdr:to>
      <xdr:col>15</xdr:col>
      <xdr:colOff>50800</xdr:colOff>
      <xdr:row>61</xdr:row>
      <xdr:rowOff>5715</xdr:rowOff>
    </xdr:to>
    <xdr:cxnSp macro="">
      <xdr:nvCxnSpPr>
        <xdr:cNvPr id="96" name="直線コネクタ 95">
          <a:extLst>
            <a:ext uri="{FF2B5EF4-FFF2-40B4-BE49-F238E27FC236}">
              <a16:creationId xmlns:a16="http://schemas.microsoft.com/office/drawing/2014/main" id="{1AA5957D-F1BB-4AD0-A792-D67A9DAE9113}"/>
            </a:ext>
          </a:extLst>
        </xdr:cNvPr>
        <xdr:cNvCxnSpPr/>
      </xdr:nvCxnSpPr>
      <xdr:spPr>
        <a:xfrm>
          <a:off x="1828800" y="9860280"/>
          <a:ext cx="7905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42545</xdr:rowOff>
    </xdr:from>
    <xdr:to>
      <xdr:col>6</xdr:col>
      <xdr:colOff>38100</xdr:colOff>
      <xdr:row>60</xdr:row>
      <xdr:rowOff>144145</xdr:rowOff>
    </xdr:to>
    <xdr:sp macro="" textlink="">
      <xdr:nvSpPr>
        <xdr:cNvPr id="97" name="楕円 96">
          <a:extLst>
            <a:ext uri="{FF2B5EF4-FFF2-40B4-BE49-F238E27FC236}">
              <a16:creationId xmlns:a16="http://schemas.microsoft.com/office/drawing/2014/main" id="{88687AAB-0EDE-485B-8204-8A2EEBF9EC51}"/>
            </a:ext>
          </a:extLst>
        </xdr:cNvPr>
        <xdr:cNvSpPr/>
      </xdr:nvSpPr>
      <xdr:spPr>
        <a:xfrm>
          <a:off x="981075" y="9770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93345</xdr:rowOff>
    </xdr:from>
    <xdr:to>
      <xdr:col>10</xdr:col>
      <xdr:colOff>114300</xdr:colOff>
      <xdr:row>60</xdr:row>
      <xdr:rowOff>135255</xdr:rowOff>
    </xdr:to>
    <xdr:cxnSp macro="">
      <xdr:nvCxnSpPr>
        <xdr:cNvPr id="98" name="直線コネクタ 97">
          <a:extLst>
            <a:ext uri="{FF2B5EF4-FFF2-40B4-BE49-F238E27FC236}">
              <a16:creationId xmlns:a16="http://schemas.microsoft.com/office/drawing/2014/main" id="{C777F599-5008-45D7-B37B-1A73841E383F}"/>
            </a:ext>
          </a:extLst>
        </xdr:cNvPr>
        <xdr:cNvCxnSpPr/>
      </xdr:nvCxnSpPr>
      <xdr:spPr>
        <a:xfrm>
          <a:off x="1028700" y="981837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99" name="n_1aveValue【体育館・プール】&#10;有形固定資産減価償却率">
          <a:extLst>
            <a:ext uri="{FF2B5EF4-FFF2-40B4-BE49-F238E27FC236}">
              <a16:creationId xmlns:a16="http://schemas.microsoft.com/office/drawing/2014/main" id="{8B4DF1EA-EA07-4CFE-985C-1A1BA652355F}"/>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100" name="n_2aveValue【体育館・プール】&#10;有形固定資産減価償却率">
          <a:extLst>
            <a:ext uri="{FF2B5EF4-FFF2-40B4-BE49-F238E27FC236}">
              <a16:creationId xmlns:a16="http://schemas.microsoft.com/office/drawing/2014/main" id="{A02BC616-8D35-4ED0-AD80-ED29C3819455}"/>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101" name="n_3aveValue【体育館・プール】&#10;有形固定資産減価償却率">
          <a:extLst>
            <a:ext uri="{FF2B5EF4-FFF2-40B4-BE49-F238E27FC236}">
              <a16:creationId xmlns:a16="http://schemas.microsoft.com/office/drawing/2014/main" id="{0ECB9844-66B2-4FEE-AB8B-91775BFBF161}"/>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102" name="n_4aveValue【体育館・プール】&#10;有形固定資産減価償却率">
          <a:extLst>
            <a:ext uri="{FF2B5EF4-FFF2-40B4-BE49-F238E27FC236}">
              <a16:creationId xmlns:a16="http://schemas.microsoft.com/office/drawing/2014/main" id="{94DC390A-A73B-4CC5-B877-24D80552488E}"/>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131462</xdr:rowOff>
    </xdr:from>
    <xdr:ext cx="405111" cy="259045"/>
    <xdr:sp macro="" textlink="">
      <xdr:nvSpPr>
        <xdr:cNvPr id="103" name="n_1mainValue【体育館・プール】&#10;有形固定資産減価償却率">
          <a:extLst>
            <a:ext uri="{FF2B5EF4-FFF2-40B4-BE49-F238E27FC236}">
              <a16:creationId xmlns:a16="http://schemas.microsoft.com/office/drawing/2014/main" id="{38BDF3C3-0885-41DE-8DF4-8EFB2555D2AD}"/>
            </a:ext>
          </a:extLst>
        </xdr:cNvPr>
        <xdr:cNvSpPr txBox="1"/>
      </xdr:nvSpPr>
      <xdr:spPr>
        <a:xfrm>
          <a:off x="3239144"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47642</xdr:rowOff>
    </xdr:from>
    <xdr:ext cx="405111" cy="259045"/>
    <xdr:sp macro="" textlink="">
      <xdr:nvSpPr>
        <xdr:cNvPr id="104" name="n_2mainValue【体育館・プール】&#10;有形固定資産減価償却率">
          <a:extLst>
            <a:ext uri="{FF2B5EF4-FFF2-40B4-BE49-F238E27FC236}">
              <a16:creationId xmlns:a16="http://schemas.microsoft.com/office/drawing/2014/main" id="{A2CA2595-6B34-49E1-8B93-7489CF52B118}"/>
            </a:ext>
          </a:extLst>
        </xdr:cNvPr>
        <xdr:cNvSpPr txBox="1"/>
      </xdr:nvSpPr>
      <xdr:spPr>
        <a:xfrm>
          <a:off x="2439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5732</xdr:rowOff>
    </xdr:from>
    <xdr:ext cx="405111" cy="259045"/>
    <xdr:sp macro="" textlink="">
      <xdr:nvSpPr>
        <xdr:cNvPr id="105" name="n_3mainValue【体育館・プール】&#10;有形固定資産減価償却率">
          <a:extLst>
            <a:ext uri="{FF2B5EF4-FFF2-40B4-BE49-F238E27FC236}">
              <a16:creationId xmlns:a16="http://schemas.microsoft.com/office/drawing/2014/main" id="{EB50C843-2C24-4085-A54C-F1534ED041C4}"/>
            </a:ext>
          </a:extLst>
        </xdr:cNvPr>
        <xdr:cNvSpPr txBox="1"/>
      </xdr:nvSpPr>
      <xdr:spPr>
        <a:xfrm>
          <a:off x="1648469"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135272</xdr:rowOff>
    </xdr:from>
    <xdr:ext cx="405111" cy="259045"/>
    <xdr:sp macro="" textlink="">
      <xdr:nvSpPr>
        <xdr:cNvPr id="106" name="n_4mainValue【体育館・プール】&#10;有形固定資産減価償却率">
          <a:extLst>
            <a:ext uri="{FF2B5EF4-FFF2-40B4-BE49-F238E27FC236}">
              <a16:creationId xmlns:a16="http://schemas.microsoft.com/office/drawing/2014/main" id="{C70750AE-7825-4C79-8F22-11B543513C84}"/>
            </a:ext>
          </a:extLst>
        </xdr:cNvPr>
        <xdr:cNvSpPr txBox="1"/>
      </xdr:nvSpPr>
      <xdr:spPr>
        <a:xfrm>
          <a:off x="848369"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42AD76D6-AD81-47A7-A649-9C8F5258DCB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D42A85B-F8D6-4FB7-991C-0F1F360D94D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28BE662F-691D-4497-B89A-0FDB7A5B85A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D5683A65-DC74-487D-BF6F-6740FF2BE4A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88707C0-9726-49A9-82D6-7FFECA1F645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BB01547-DB0F-47D7-ACE1-9505808A7E6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3BDB376-0EE4-452C-86D4-D26815F1D92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141FA30-D969-493B-AC2A-BAC19B93769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5302C25-09B4-4AAD-AEE5-974DE359AFC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87888C0-1092-4514-8900-8C2F3A41645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1DC5AC28-4AF0-4F41-9E47-FCF78A4F0C2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B17CB40-4F6C-4856-836C-B4F21A781821}"/>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BBCD07AB-FAB5-4145-9B2F-73FE37B5FA0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36714872-1CA9-4C31-8EFA-32B95901B1B3}"/>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DDE656CF-05B3-4DD9-B044-5100CAEEC55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5F0B743D-7B11-4AC8-BB9A-5D31414506F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20CD5D7C-2283-4EB8-9BA7-96C656FADB1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D2D2410E-2A84-4E88-A457-1876AABDD4D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D67AB534-406C-43BD-A024-60DD3A4E9A4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E2446FF3-3252-4BD1-8362-2AFD8673170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CAA3C79F-5224-4EF5-883F-9C22197CEC5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A8AF8825-871C-4895-ABBD-BD673DF2175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BADDF8F3-43A6-400D-B35C-F46DDD32ED1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130" name="直線コネクタ 129">
          <a:extLst>
            <a:ext uri="{FF2B5EF4-FFF2-40B4-BE49-F238E27FC236}">
              <a16:creationId xmlns:a16="http://schemas.microsoft.com/office/drawing/2014/main" id="{94C9D46B-BF5A-46DD-9643-5E8395672BC0}"/>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131" name="【体育館・プール】&#10;一人当たり面積最小値テキスト">
          <a:extLst>
            <a:ext uri="{FF2B5EF4-FFF2-40B4-BE49-F238E27FC236}">
              <a16:creationId xmlns:a16="http://schemas.microsoft.com/office/drawing/2014/main" id="{5977CAF4-C9C3-4597-958E-6B3F630A4BEF}"/>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132" name="直線コネクタ 131">
          <a:extLst>
            <a:ext uri="{FF2B5EF4-FFF2-40B4-BE49-F238E27FC236}">
              <a16:creationId xmlns:a16="http://schemas.microsoft.com/office/drawing/2014/main" id="{D7CFC77F-88B0-447A-84DC-29884B7EB2AD}"/>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133" name="【体育館・プール】&#10;一人当たり面積最大値テキスト">
          <a:extLst>
            <a:ext uri="{FF2B5EF4-FFF2-40B4-BE49-F238E27FC236}">
              <a16:creationId xmlns:a16="http://schemas.microsoft.com/office/drawing/2014/main" id="{6CAE0112-3B8B-4181-9537-1E30BE35CE36}"/>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134" name="直線コネクタ 133">
          <a:extLst>
            <a:ext uri="{FF2B5EF4-FFF2-40B4-BE49-F238E27FC236}">
              <a16:creationId xmlns:a16="http://schemas.microsoft.com/office/drawing/2014/main" id="{1DC8468C-D4FB-4554-A2A8-76E6A8FDD38F}"/>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135" name="【体育館・プール】&#10;一人当たり面積平均値テキスト">
          <a:extLst>
            <a:ext uri="{FF2B5EF4-FFF2-40B4-BE49-F238E27FC236}">
              <a16:creationId xmlns:a16="http://schemas.microsoft.com/office/drawing/2014/main" id="{CABF6A41-84B6-49E0-92DC-C3D7D2753F3B}"/>
            </a:ext>
          </a:extLst>
        </xdr:cNvPr>
        <xdr:cNvSpPr txBox="1"/>
      </xdr:nvSpPr>
      <xdr:spPr>
        <a:xfrm>
          <a:off x="9467850" y="10114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136" name="フローチャート: 判断 135">
          <a:extLst>
            <a:ext uri="{FF2B5EF4-FFF2-40B4-BE49-F238E27FC236}">
              <a16:creationId xmlns:a16="http://schemas.microsoft.com/office/drawing/2014/main" id="{45EE019A-4584-42FE-AB09-8D692CBE1E93}"/>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137" name="フローチャート: 判断 136">
          <a:extLst>
            <a:ext uri="{FF2B5EF4-FFF2-40B4-BE49-F238E27FC236}">
              <a16:creationId xmlns:a16="http://schemas.microsoft.com/office/drawing/2014/main" id="{D6162EA8-DFC3-41E9-9AA4-C5E784805AD5}"/>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138" name="フローチャート: 判断 137">
          <a:extLst>
            <a:ext uri="{FF2B5EF4-FFF2-40B4-BE49-F238E27FC236}">
              <a16:creationId xmlns:a16="http://schemas.microsoft.com/office/drawing/2014/main" id="{6ABD6858-39AE-4195-9122-6877F24C132E}"/>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139" name="フローチャート: 判断 138">
          <a:extLst>
            <a:ext uri="{FF2B5EF4-FFF2-40B4-BE49-F238E27FC236}">
              <a16:creationId xmlns:a16="http://schemas.microsoft.com/office/drawing/2014/main" id="{B7288C7F-5BF5-46AB-B6AD-8D6BF858D688}"/>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140" name="フローチャート: 判断 139">
          <a:extLst>
            <a:ext uri="{FF2B5EF4-FFF2-40B4-BE49-F238E27FC236}">
              <a16:creationId xmlns:a16="http://schemas.microsoft.com/office/drawing/2014/main" id="{976C37C8-D2FC-49D0-A165-38F0882387BC}"/>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16AF33D-2B49-4301-BD91-099322D4741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E0B5154-41BB-4812-9FB7-D8675E40BAF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A1D617A-F69B-4677-9164-C16B494E3F2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C9E2307D-13AD-48A1-98B2-2B6CBA9E72B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E882590-F2CB-4280-8328-FCC1850C81E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80645</xdr:rowOff>
    </xdr:from>
    <xdr:to>
      <xdr:col>55</xdr:col>
      <xdr:colOff>50800</xdr:colOff>
      <xdr:row>63</xdr:row>
      <xdr:rowOff>10795</xdr:rowOff>
    </xdr:to>
    <xdr:sp macro="" textlink="">
      <xdr:nvSpPr>
        <xdr:cNvPr id="146" name="楕円 145">
          <a:extLst>
            <a:ext uri="{FF2B5EF4-FFF2-40B4-BE49-F238E27FC236}">
              <a16:creationId xmlns:a16="http://schemas.microsoft.com/office/drawing/2014/main" id="{634E46B4-0EC1-492D-80B4-C410C5B603A4}"/>
            </a:ext>
          </a:extLst>
        </xdr:cNvPr>
        <xdr:cNvSpPr/>
      </xdr:nvSpPr>
      <xdr:spPr>
        <a:xfrm>
          <a:off x="9401175" y="1013269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103522</xdr:rowOff>
    </xdr:from>
    <xdr:ext cx="469744" cy="259045"/>
    <xdr:sp macro="" textlink="">
      <xdr:nvSpPr>
        <xdr:cNvPr id="147" name="【体育館・プール】&#10;一人当たり面積該当値テキスト">
          <a:extLst>
            <a:ext uri="{FF2B5EF4-FFF2-40B4-BE49-F238E27FC236}">
              <a16:creationId xmlns:a16="http://schemas.microsoft.com/office/drawing/2014/main" id="{9E4C6265-50C2-4B4C-B510-CF0075EF17F7}"/>
            </a:ext>
          </a:extLst>
        </xdr:cNvPr>
        <xdr:cNvSpPr txBox="1"/>
      </xdr:nvSpPr>
      <xdr:spPr>
        <a:xfrm>
          <a:off x="9467850" y="999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80645</xdr:rowOff>
    </xdr:from>
    <xdr:to>
      <xdr:col>50</xdr:col>
      <xdr:colOff>165100</xdr:colOff>
      <xdr:row>63</xdr:row>
      <xdr:rowOff>10795</xdr:rowOff>
    </xdr:to>
    <xdr:sp macro="" textlink="">
      <xdr:nvSpPr>
        <xdr:cNvPr id="148" name="楕円 147">
          <a:extLst>
            <a:ext uri="{FF2B5EF4-FFF2-40B4-BE49-F238E27FC236}">
              <a16:creationId xmlns:a16="http://schemas.microsoft.com/office/drawing/2014/main" id="{38039FC3-9855-4687-9A84-65B17B59695D}"/>
            </a:ext>
          </a:extLst>
        </xdr:cNvPr>
        <xdr:cNvSpPr/>
      </xdr:nvSpPr>
      <xdr:spPr>
        <a:xfrm>
          <a:off x="8639175" y="101326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131445</xdr:rowOff>
    </xdr:from>
    <xdr:to>
      <xdr:col>55</xdr:col>
      <xdr:colOff>0</xdr:colOff>
      <xdr:row>62</xdr:row>
      <xdr:rowOff>131445</xdr:rowOff>
    </xdr:to>
    <xdr:cxnSp macro="">
      <xdr:nvCxnSpPr>
        <xdr:cNvPr id="149" name="直線コネクタ 148">
          <a:extLst>
            <a:ext uri="{FF2B5EF4-FFF2-40B4-BE49-F238E27FC236}">
              <a16:creationId xmlns:a16="http://schemas.microsoft.com/office/drawing/2014/main" id="{21E29AF1-4D05-4ACF-A8F6-9684188D0A85}"/>
            </a:ext>
          </a:extLst>
        </xdr:cNvPr>
        <xdr:cNvCxnSpPr/>
      </xdr:nvCxnSpPr>
      <xdr:spPr>
        <a:xfrm>
          <a:off x="8686800" y="101803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80645</xdr:rowOff>
    </xdr:from>
    <xdr:to>
      <xdr:col>46</xdr:col>
      <xdr:colOff>38100</xdr:colOff>
      <xdr:row>63</xdr:row>
      <xdr:rowOff>10795</xdr:rowOff>
    </xdr:to>
    <xdr:sp macro="" textlink="">
      <xdr:nvSpPr>
        <xdr:cNvPr id="150" name="楕円 149">
          <a:extLst>
            <a:ext uri="{FF2B5EF4-FFF2-40B4-BE49-F238E27FC236}">
              <a16:creationId xmlns:a16="http://schemas.microsoft.com/office/drawing/2014/main" id="{5382ED69-7CF7-41EB-A124-3134C78EA401}"/>
            </a:ext>
          </a:extLst>
        </xdr:cNvPr>
        <xdr:cNvSpPr/>
      </xdr:nvSpPr>
      <xdr:spPr>
        <a:xfrm>
          <a:off x="7839075" y="101326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131445</xdr:rowOff>
    </xdr:from>
    <xdr:to>
      <xdr:col>50</xdr:col>
      <xdr:colOff>114300</xdr:colOff>
      <xdr:row>62</xdr:row>
      <xdr:rowOff>131445</xdr:rowOff>
    </xdr:to>
    <xdr:cxnSp macro="">
      <xdr:nvCxnSpPr>
        <xdr:cNvPr id="151" name="直線コネクタ 150">
          <a:extLst>
            <a:ext uri="{FF2B5EF4-FFF2-40B4-BE49-F238E27FC236}">
              <a16:creationId xmlns:a16="http://schemas.microsoft.com/office/drawing/2014/main" id="{8C5AE92B-133F-499A-ACAB-3CD53C0A6F6F}"/>
            </a:ext>
          </a:extLst>
        </xdr:cNvPr>
        <xdr:cNvCxnSpPr/>
      </xdr:nvCxnSpPr>
      <xdr:spPr>
        <a:xfrm>
          <a:off x="7886700" y="101803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80645</xdr:rowOff>
    </xdr:from>
    <xdr:to>
      <xdr:col>41</xdr:col>
      <xdr:colOff>101600</xdr:colOff>
      <xdr:row>63</xdr:row>
      <xdr:rowOff>10795</xdr:rowOff>
    </xdr:to>
    <xdr:sp macro="" textlink="">
      <xdr:nvSpPr>
        <xdr:cNvPr id="152" name="楕円 151">
          <a:extLst>
            <a:ext uri="{FF2B5EF4-FFF2-40B4-BE49-F238E27FC236}">
              <a16:creationId xmlns:a16="http://schemas.microsoft.com/office/drawing/2014/main" id="{4337CCDF-4B42-47BE-BC14-52B454EC8B06}"/>
            </a:ext>
          </a:extLst>
        </xdr:cNvPr>
        <xdr:cNvSpPr/>
      </xdr:nvSpPr>
      <xdr:spPr>
        <a:xfrm>
          <a:off x="7029450" y="101326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131445</xdr:rowOff>
    </xdr:from>
    <xdr:to>
      <xdr:col>45</xdr:col>
      <xdr:colOff>177800</xdr:colOff>
      <xdr:row>62</xdr:row>
      <xdr:rowOff>131445</xdr:rowOff>
    </xdr:to>
    <xdr:cxnSp macro="">
      <xdr:nvCxnSpPr>
        <xdr:cNvPr id="153" name="直線コネクタ 152">
          <a:extLst>
            <a:ext uri="{FF2B5EF4-FFF2-40B4-BE49-F238E27FC236}">
              <a16:creationId xmlns:a16="http://schemas.microsoft.com/office/drawing/2014/main" id="{DE5279BC-0C6D-4517-83CE-17A2076E7A38}"/>
            </a:ext>
          </a:extLst>
        </xdr:cNvPr>
        <xdr:cNvCxnSpPr/>
      </xdr:nvCxnSpPr>
      <xdr:spPr>
        <a:xfrm>
          <a:off x="7077075" y="101803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80645</xdr:rowOff>
    </xdr:from>
    <xdr:to>
      <xdr:col>36</xdr:col>
      <xdr:colOff>165100</xdr:colOff>
      <xdr:row>63</xdr:row>
      <xdr:rowOff>10795</xdr:rowOff>
    </xdr:to>
    <xdr:sp macro="" textlink="">
      <xdr:nvSpPr>
        <xdr:cNvPr id="154" name="楕円 153">
          <a:extLst>
            <a:ext uri="{FF2B5EF4-FFF2-40B4-BE49-F238E27FC236}">
              <a16:creationId xmlns:a16="http://schemas.microsoft.com/office/drawing/2014/main" id="{710741C0-5C23-4D20-A52A-DFDCC380D5AF}"/>
            </a:ext>
          </a:extLst>
        </xdr:cNvPr>
        <xdr:cNvSpPr/>
      </xdr:nvSpPr>
      <xdr:spPr>
        <a:xfrm>
          <a:off x="6238875" y="101326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131445</xdr:rowOff>
    </xdr:from>
    <xdr:to>
      <xdr:col>41</xdr:col>
      <xdr:colOff>50800</xdr:colOff>
      <xdr:row>62</xdr:row>
      <xdr:rowOff>131445</xdr:rowOff>
    </xdr:to>
    <xdr:cxnSp macro="">
      <xdr:nvCxnSpPr>
        <xdr:cNvPr id="155" name="直線コネクタ 154">
          <a:extLst>
            <a:ext uri="{FF2B5EF4-FFF2-40B4-BE49-F238E27FC236}">
              <a16:creationId xmlns:a16="http://schemas.microsoft.com/office/drawing/2014/main" id="{3DAD4C39-2EED-4BAB-91A9-2599422AB356}"/>
            </a:ext>
          </a:extLst>
        </xdr:cNvPr>
        <xdr:cNvCxnSpPr/>
      </xdr:nvCxnSpPr>
      <xdr:spPr>
        <a:xfrm>
          <a:off x="6286500" y="101803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156" name="n_1aveValue【体育館・プール】&#10;一人当たり面積">
          <a:extLst>
            <a:ext uri="{FF2B5EF4-FFF2-40B4-BE49-F238E27FC236}">
              <a16:creationId xmlns:a16="http://schemas.microsoft.com/office/drawing/2014/main" id="{A54FD524-EECD-42A3-B078-7AD6B8B68D52}"/>
            </a:ext>
          </a:extLst>
        </xdr:cNvPr>
        <xdr:cNvSpPr txBox="1"/>
      </xdr:nvSpPr>
      <xdr:spPr>
        <a:xfrm>
          <a:off x="8458277"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157" name="n_2aveValue【体育館・プール】&#10;一人当たり面積">
          <a:extLst>
            <a:ext uri="{FF2B5EF4-FFF2-40B4-BE49-F238E27FC236}">
              <a16:creationId xmlns:a16="http://schemas.microsoft.com/office/drawing/2014/main" id="{DE44D3D8-1F6F-4ECA-87E6-807802662BA9}"/>
            </a:ext>
          </a:extLst>
        </xdr:cNvPr>
        <xdr:cNvSpPr txBox="1"/>
      </xdr:nvSpPr>
      <xdr:spPr>
        <a:xfrm>
          <a:off x="76772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158" name="n_3aveValue【体育館・プール】&#10;一人当たり面積">
          <a:extLst>
            <a:ext uri="{FF2B5EF4-FFF2-40B4-BE49-F238E27FC236}">
              <a16:creationId xmlns:a16="http://schemas.microsoft.com/office/drawing/2014/main" id="{53513433-8A4F-49EA-A75F-0304FEF66206}"/>
            </a:ext>
          </a:extLst>
        </xdr:cNvPr>
        <xdr:cNvSpPr txBox="1"/>
      </xdr:nvSpPr>
      <xdr:spPr>
        <a:xfrm>
          <a:off x="68676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159" name="n_4aveValue【体育館・プール】&#10;一人当たり面積">
          <a:extLst>
            <a:ext uri="{FF2B5EF4-FFF2-40B4-BE49-F238E27FC236}">
              <a16:creationId xmlns:a16="http://schemas.microsoft.com/office/drawing/2014/main" id="{AD894389-0A79-4F66-8835-DAAC4A26ECA9}"/>
            </a:ext>
          </a:extLst>
        </xdr:cNvPr>
        <xdr:cNvSpPr txBox="1"/>
      </xdr:nvSpPr>
      <xdr:spPr>
        <a:xfrm>
          <a:off x="6067502" y="98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27322</xdr:rowOff>
    </xdr:from>
    <xdr:ext cx="469744" cy="259045"/>
    <xdr:sp macro="" textlink="">
      <xdr:nvSpPr>
        <xdr:cNvPr id="160" name="n_1mainValue【体育館・プール】&#10;一人当たり面積">
          <a:extLst>
            <a:ext uri="{FF2B5EF4-FFF2-40B4-BE49-F238E27FC236}">
              <a16:creationId xmlns:a16="http://schemas.microsoft.com/office/drawing/2014/main" id="{DAF13CF6-4FF6-4159-9F3C-FA2A0A357F66}"/>
            </a:ext>
          </a:extLst>
        </xdr:cNvPr>
        <xdr:cNvSpPr txBox="1"/>
      </xdr:nvSpPr>
      <xdr:spPr>
        <a:xfrm>
          <a:off x="8458277" y="991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27322</xdr:rowOff>
    </xdr:from>
    <xdr:ext cx="469744" cy="259045"/>
    <xdr:sp macro="" textlink="">
      <xdr:nvSpPr>
        <xdr:cNvPr id="161" name="n_2mainValue【体育館・プール】&#10;一人当たり面積">
          <a:extLst>
            <a:ext uri="{FF2B5EF4-FFF2-40B4-BE49-F238E27FC236}">
              <a16:creationId xmlns:a16="http://schemas.microsoft.com/office/drawing/2014/main" id="{B7FD6754-3E66-4B28-B697-8339F69E7147}"/>
            </a:ext>
          </a:extLst>
        </xdr:cNvPr>
        <xdr:cNvSpPr txBox="1"/>
      </xdr:nvSpPr>
      <xdr:spPr>
        <a:xfrm>
          <a:off x="7677227" y="991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27322</xdr:rowOff>
    </xdr:from>
    <xdr:ext cx="469744" cy="259045"/>
    <xdr:sp macro="" textlink="">
      <xdr:nvSpPr>
        <xdr:cNvPr id="162" name="n_3mainValue【体育館・プール】&#10;一人当たり面積">
          <a:extLst>
            <a:ext uri="{FF2B5EF4-FFF2-40B4-BE49-F238E27FC236}">
              <a16:creationId xmlns:a16="http://schemas.microsoft.com/office/drawing/2014/main" id="{6E2A2970-534C-4ED2-8D2C-EE3EE212382C}"/>
            </a:ext>
          </a:extLst>
        </xdr:cNvPr>
        <xdr:cNvSpPr txBox="1"/>
      </xdr:nvSpPr>
      <xdr:spPr>
        <a:xfrm>
          <a:off x="6867602" y="991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1922</xdr:rowOff>
    </xdr:from>
    <xdr:ext cx="469744" cy="259045"/>
    <xdr:sp macro="" textlink="">
      <xdr:nvSpPr>
        <xdr:cNvPr id="163" name="n_4mainValue【体育館・プール】&#10;一人当たり面積">
          <a:extLst>
            <a:ext uri="{FF2B5EF4-FFF2-40B4-BE49-F238E27FC236}">
              <a16:creationId xmlns:a16="http://schemas.microsoft.com/office/drawing/2014/main" id="{AC2559BA-7263-4D11-B391-ECCC68E99E50}"/>
            </a:ext>
          </a:extLst>
        </xdr:cNvPr>
        <xdr:cNvSpPr txBox="1"/>
      </xdr:nvSpPr>
      <xdr:spPr>
        <a:xfrm>
          <a:off x="6067502" y="1021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58D0C775-79BF-4853-83C2-E5216E96B65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1C39EB1E-02A0-488E-B1BE-C1AB29FD763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DF027B13-9BAA-48C6-AE55-F1625340790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832826D0-81D5-4368-8544-EC1D83D397D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411AF0CA-E4FF-4E49-8AC0-0F99FEB466D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8456CCDE-CB31-454F-BD41-B34D3199B4F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75C6849D-5DAA-4A4C-84EB-E666DB955BE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27988F6C-4257-48E8-AEAC-13D941E6DE9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E2EC0E09-4639-49A9-9967-38B0C2CDAAA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3E7B6D5F-2EE2-4F06-9C84-74358C8AF7F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B0F37EFD-C29B-4627-AC02-B90DFB36DD8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5" name="直線コネクタ 174">
          <a:extLst>
            <a:ext uri="{FF2B5EF4-FFF2-40B4-BE49-F238E27FC236}">
              <a16:creationId xmlns:a16="http://schemas.microsoft.com/office/drawing/2014/main" id="{B40BFD9D-41BA-43EB-9027-58057A5FB51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6" name="テキスト ボックス 175">
          <a:extLst>
            <a:ext uri="{FF2B5EF4-FFF2-40B4-BE49-F238E27FC236}">
              <a16:creationId xmlns:a16="http://schemas.microsoft.com/office/drawing/2014/main" id="{923BFC3C-6539-46EF-93B6-C958E461FEE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7" name="直線コネクタ 176">
          <a:extLst>
            <a:ext uri="{FF2B5EF4-FFF2-40B4-BE49-F238E27FC236}">
              <a16:creationId xmlns:a16="http://schemas.microsoft.com/office/drawing/2014/main" id="{3B971950-BBB4-4A76-B8D0-C454D8932056}"/>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8" name="テキスト ボックス 177">
          <a:extLst>
            <a:ext uri="{FF2B5EF4-FFF2-40B4-BE49-F238E27FC236}">
              <a16:creationId xmlns:a16="http://schemas.microsoft.com/office/drawing/2014/main" id="{96CBC31A-92F6-424B-BDD6-2C04A25BC44C}"/>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9" name="直線コネクタ 178">
          <a:extLst>
            <a:ext uri="{FF2B5EF4-FFF2-40B4-BE49-F238E27FC236}">
              <a16:creationId xmlns:a16="http://schemas.microsoft.com/office/drawing/2014/main" id="{AEAE734B-5F89-43B3-BF66-BB544794A71F}"/>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0" name="テキスト ボックス 179">
          <a:extLst>
            <a:ext uri="{FF2B5EF4-FFF2-40B4-BE49-F238E27FC236}">
              <a16:creationId xmlns:a16="http://schemas.microsoft.com/office/drawing/2014/main" id="{331CD90E-673D-4C8A-8F4F-754926F992F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1" name="直線コネクタ 180">
          <a:extLst>
            <a:ext uri="{FF2B5EF4-FFF2-40B4-BE49-F238E27FC236}">
              <a16:creationId xmlns:a16="http://schemas.microsoft.com/office/drawing/2014/main" id="{4DB296DD-B49D-4943-8E18-CBEA633106C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2" name="テキスト ボックス 181">
          <a:extLst>
            <a:ext uri="{FF2B5EF4-FFF2-40B4-BE49-F238E27FC236}">
              <a16:creationId xmlns:a16="http://schemas.microsoft.com/office/drawing/2014/main" id="{3C82D10E-0AFA-4A6E-9674-CC79D5AF91DB}"/>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3" name="直線コネクタ 182">
          <a:extLst>
            <a:ext uri="{FF2B5EF4-FFF2-40B4-BE49-F238E27FC236}">
              <a16:creationId xmlns:a16="http://schemas.microsoft.com/office/drawing/2014/main" id="{96E46276-D6E5-4ECA-9A99-8644A434B26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4" name="テキスト ボックス 183">
          <a:extLst>
            <a:ext uri="{FF2B5EF4-FFF2-40B4-BE49-F238E27FC236}">
              <a16:creationId xmlns:a16="http://schemas.microsoft.com/office/drawing/2014/main" id="{5DA8C13C-67A5-4E5B-BA4F-DFE8CA18297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5" name="直線コネクタ 184">
          <a:extLst>
            <a:ext uri="{FF2B5EF4-FFF2-40B4-BE49-F238E27FC236}">
              <a16:creationId xmlns:a16="http://schemas.microsoft.com/office/drawing/2014/main" id="{86FF9DBE-8571-412A-8DD4-29AE38F95EC8}"/>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6" name="テキスト ボックス 185">
          <a:extLst>
            <a:ext uri="{FF2B5EF4-FFF2-40B4-BE49-F238E27FC236}">
              <a16:creationId xmlns:a16="http://schemas.microsoft.com/office/drawing/2014/main" id="{EDFBCC0C-40E2-4046-950B-F02E95A8265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68AF6F95-89BC-4756-A956-68B924343E7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AC664360-CF3B-4908-A1EF-84F35B47A8A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189" name="直線コネクタ 188">
          <a:extLst>
            <a:ext uri="{FF2B5EF4-FFF2-40B4-BE49-F238E27FC236}">
              <a16:creationId xmlns:a16="http://schemas.microsoft.com/office/drawing/2014/main" id="{47670784-DD88-4B05-A479-21EBF60A0646}"/>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FE7E27EC-8E62-4A77-BE47-6F1C646FC758}"/>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1" name="直線コネクタ 190">
          <a:extLst>
            <a:ext uri="{FF2B5EF4-FFF2-40B4-BE49-F238E27FC236}">
              <a16:creationId xmlns:a16="http://schemas.microsoft.com/office/drawing/2014/main" id="{DFF00809-7573-4EA3-9C2F-531DBF7FB0B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192" name="【福祉施設】&#10;有形固定資産減価償却率最大値テキスト">
          <a:extLst>
            <a:ext uri="{FF2B5EF4-FFF2-40B4-BE49-F238E27FC236}">
              <a16:creationId xmlns:a16="http://schemas.microsoft.com/office/drawing/2014/main" id="{1A8D6570-6C2A-41EB-81F4-83C5AA677FAF}"/>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193" name="直線コネクタ 192">
          <a:extLst>
            <a:ext uri="{FF2B5EF4-FFF2-40B4-BE49-F238E27FC236}">
              <a16:creationId xmlns:a16="http://schemas.microsoft.com/office/drawing/2014/main" id="{DD571E49-72A9-4FD6-BAA4-DAAA5C9760E2}"/>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58B1079C-2589-4451-9AD8-49B5B85A3473}"/>
            </a:ext>
          </a:extLst>
        </xdr:cNvPr>
        <xdr:cNvSpPr txBox="1"/>
      </xdr:nvSpPr>
      <xdr:spPr>
        <a:xfrm>
          <a:off x="4219575" y="13475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195" name="フローチャート: 判断 194">
          <a:extLst>
            <a:ext uri="{FF2B5EF4-FFF2-40B4-BE49-F238E27FC236}">
              <a16:creationId xmlns:a16="http://schemas.microsoft.com/office/drawing/2014/main" id="{4C60B428-22BE-4E21-ACB0-7B2AF6C8D2C7}"/>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196" name="フローチャート: 判断 195">
          <a:extLst>
            <a:ext uri="{FF2B5EF4-FFF2-40B4-BE49-F238E27FC236}">
              <a16:creationId xmlns:a16="http://schemas.microsoft.com/office/drawing/2014/main" id="{13F18C00-A52B-4B41-9B91-C1A8FE798379}"/>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197" name="フローチャート: 判断 196">
          <a:extLst>
            <a:ext uri="{FF2B5EF4-FFF2-40B4-BE49-F238E27FC236}">
              <a16:creationId xmlns:a16="http://schemas.microsoft.com/office/drawing/2014/main" id="{7FD3A4FF-560C-4581-8382-7EA77A419800}"/>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198" name="フローチャート: 判断 197">
          <a:extLst>
            <a:ext uri="{FF2B5EF4-FFF2-40B4-BE49-F238E27FC236}">
              <a16:creationId xmlns:a16="http://schemas.microsoft.com/office/drawing/2014/main" id="{F92AC822-DC59-4EC3-B8E8-850E31900E09}"/>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199" name="フローチャート: 判断 198">
          <a:extLst>
            <a:ext uri="{FF2B5EF4-FFF2-40B4-BE49-F238E27FC236}">
              <a16:creationId xmlns:a16="http://schemas.microsoft.com/office/drawing/2014/main" id="{76CC01B8-5CEA-44EB-B410-8087A87888E8}"/>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150905D-C732-4622-BC84-E16BFAD30A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CF8B9DD-5384-49A1-BECB-BF6A328A9EA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527A9FB-5897-47A6-84A1-F1F7224B5ED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3FD9F0A3-F3D6-43DF-9616-E516FD15AB8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7B5F8047-B8B1-4C8D-BFB7-7667725C84F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68943</xdr:rowOff>
    </xdr:from>
    <xdr:to>
      <xdr:col>24</xdr:col>
      <xdr:colOff>114300</xdr:colOff>
      <xdr:row>82</xdr:row>
      <xdr:rowOff>170543</xdr:rowOff>
    </xdr:to>
    <xdr:sp macro="" textlink="">
      <xdr:nvSpPr>
        <xdr:cNvPr id="205" name="楕円 204">
          <a:extLst>
            <a:ext uri="{FF2B5EF4-FFF2-40B4-BE49-F238E27FC236}">
              <a16:creationId xmlns:a16="http://schemas.microsoft.com/office/drawing/2014/main" id="{20A397C6-4607-4EA2-9A56-02DE15F3EF8F}"/>
            </a:ext>
          </a:extLst>
        </xdr:cNvPr>
        <xdr:cNvSpPr/>
      </xdr:nvSpPr>
      <xdr:spPr>
        <a:xfrm>
          <a:off x="4124325" y="133531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91820</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732B4839-2536-40C6-94BF-0ECFEB985B93}"/>
            </a:ext>
          </a:extLst>
        </xdr:cNvPr>
        <xdr:cNvSpPr txBox="1"/>
      </xdr:nvSpPr>
      <xdr:spPr>
        <a:xfrm>
          <a:off x="4219575" y="1321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207" name="楕円 206">
          <a:extLst>
            <a:ext uri="{FF2B5EF4-FFF2-40B4-BE49-F238E27FC236}">
              <a16:creationId xmlns:a16="http://schemas.microsoft.com/office/drawing/2014/main" id="{3ACB94AF-997A-4717-A75C-F760B6E5A8DF}"/>
            </a:ext>
          </a:extLst>
        </xdr:cNvPr>
        <xdr:cNvSpPr/>
      </xdr:nvSpPr>
      <xdr:spPr>
        <a:xfrm>
          <a:off x="3381375" y="13317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119743</xdr:rowOff>
    </xdr:to>
    <xdr:cxnSp macro="">
      <xdr:nvCxnSpPr>
        <xdr:cNvPr id="208" name="直線コネクタ 207">
          <a:extLst>
            <a:ext uri="{FF2B5EF4-FFF2-40B4-BE49-F238E27FC236}">
              <a16:creationId xmlns:a16="http://schemas.microsoft.com/office/drawing/2014/main" id="{556A650A-E061-4F3B-BBAA-6C00B67502D4}"/>
            </a:ext>
          </a:extLst>
        </xdr:cNvPr>
        <xdr:cNvCxnSpPr/>
      </xdr:nvCxnSpPr>
      <xdr:spPr>
        <a:xfrm>
          <a:off x="3429000" y="13374370"/>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132624</xdr:rowOff>
    </xdr:from>
    <xdr:to>
      <xdr:col>15</xdr:col>
      <xdr:colOff>101600</xdr:colOff>
      <xdr:row>82</xdr:row>
      <xdr:rowOff>62774</xdr:rowOff>
    </xdr:to>
    <xdr:sp macro="" textlink="">
      <xdr:nvSpPr>
        <xdr:cNvPr id="209" name="楕円 208">
          <a:extLst>
            <a:ext uri="{FF2B5EF4-FFF2-40B4-BE49-F238E27FC236}">
              <a16:creationId xmlns:a16="http://schemas.microsoft.com/office/drawing/2014/main" id="{C03AAF14-88D0-4842-AE9B-26A378A70892}"/>
            </a:ext>
          </a:extLst>
        </xdr:cNvPr>
        <xdr:cNvSpPr/>
      </xdr:nvSpPr>
      <xdr:spPr>
        <a:xfrm>
          <a:off x="2571750" y="132580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11974</xdr:rowOff>
    </xdr:from>
    <xdr:to>
      <xdr:col>19</xdr:col>
      <xdr:colOff>177800</xdr:colOff>
      <xdr:row>82</xdr:row>
      <xdr:rowOff>83820</xdr:rowOff>
    </xdr:to>
    <xdr:cxnSp macro="">
      <xdr:nvCxnSpPr>
        <xdr:cNvPr id="210" name="直線コネクタ 209">
          <a:extLst>
            <a:ext uri="{FF2B5EF4-FFF2-40B4-BE49-F238E27FC236}">
              <a16:creationId xmlns:a16="http://schemas.microsoft.com/office/drawing/2014/main" id="{5F7A8070-FAB6-4F07-A9E0-1918AB3ED48F}"/>
            </a:ext>
          </a:extLst>
        </xdr:cNvPr>
        <xdr:cNvCxnSpPr/>
      </xdr:nvCxnSpPr>
      <xdr:spPr>
        <a:xfrm>
          <a:off x="2619375" y="13296174"/>
          <a:ext cx="809625" cy="7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96701</xdr:rowOff>
    </xdr:from>
    <xdr:to>
      <xdr:col>10</xdr:col>
      <xdr:colOff>165100</xdr:colOff>
      <xdr:row>82</xdr:row>
      <xdr:rowOff>26851</xdr:rowOff>
    </xdr:to>
    <xdr:sp macro="" textlink="">
      <xdr:nvSpPr>
        <xdr:cNvPr id="211" name="楕円 210">
          <a:extLst>
            <a:ext uri="{FF2B5EF4-FFF2-40B4-BE49-F238E27FC236}">
              <a16:creationId xmlns:a16="http://schemas.microsoft.com/office/drawing/2014/main" id="{3F818A54-71DC-4A69-9887-624608EE7E56}"/>
            </a:ext>
          </a:extLst>
        </xdr:cNvPr>
        <xdr:cNvSpPr/>
      </xdr:nvSpPr>
      <xdr:spPr>
        <a:xfrm>
          <a:off x="1781175" y="132221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147501</xdr:rowOff>
    </xdr:from>
    <xdr:to>
      <xdr:col>15</xdr:col>
      <xdr:colOff>50800</xdr:colOff>
      <xdr:row>82</xdr:row>
      <xdr:rowOff>11974</xdr:rowOff>
    </xdr:to>
    <xdr:cxnSp macro="">
      <xdr:nvCxnSpPr>
        <xdr:cNvPr id="212" name="直線コネクタ 211">
          <a:extLst>
            <a:ext uri="{FF2B5EF4-FFF2-40B4-BE49-F238E27FC236}">
              <a16:creationId xmlns:a16="http://schemas.microsoft.com/office/drawing/2014/main" id="{E7858C54-4F28-4EAA-BFD0-4016B008A08C}"/>
            </a:ext>
          </a:extLst>
        </xdr:cNvPr>
        <xdr:cNvCxnSpPr/>
      </xdr:nvCxnSpPr>
      <xdr:spPr>
        <a:xfrm>
          <a:off x="1828800" y="13269776"/>
          <a:ext cx="79057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60779</xdr:rowOff>
    </xdr:from>
    <xdr:to>
      <xdr:col>6</xdr:col>
      <xdr:colOff>38100</xdr:colOff>
      <xdr:row>81</xdr:row>
      <xdr:rowOff>162379</xdr:rowOff>
    </xdr:to>
    <xdr:sp macro="" textlink="">
      <xdr:nvSpPr>
        <xdr:cNvPr id="213" name="楕円 212">
          <a:extLst>
            <a:ext uri="{FF2B5EF4-FFF2-40B4-BE49-F238E27FC236}">
              <a16:creationId xmlns:a16="http://schemas.microsoft.com/office/drawing/2014/main" id="{C305AB40-683D-43EE-B480-60CA210B9931}"/>
            </a:ext>
          </a:extLst>
        </xdr:cNvPr>
        <xdr:cNvSpPr/>
      </xdr:nvSpPr>
      <xdr:spPr>
        <a:xfrm>
          <a:off x="981075" y="131894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111579</xdr:rowOff>
    </xdr:from>
    <xdr:to>
      <xdr:col>10</xdr:col>
      <xdr:colOff>114300</xdr:colOff>
      <xdr:row>81</xdr:row>
      <xdr:rowOff>147501</xdr:rowOff>
    </xdr:to>
    <xdr:cxnSp macro="">
      <xdr:nvCxnSpPr>
        <xdr:cNvPr id="214" name="直線コネクタ 213">
          <a:extLst>
            <a:ext uri="{FF2B5EF4-FFF2-40B4-BE49-F238E27FC236}">
              <a16:creationId xmlns:a16="http://schemas.microsoft.com/office/drawing/2014/main" id="{E25CF25C-D8EE-4AAF-A01E-4EC78D8F4F57}"/>
            </a:ext>
          </a:extLst>
        </xdr:cNvPr>
        <xdr:cNvCxnSpPr/>
      </xdr:nvCxnSpPr>
      <xdr:spPr>
        <a:xfrm>
          <a:off x="1028700" y="13237029"/>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215" name="n_1aveValue【福祉施設】&#10;有形固定資産減価償却率">
          <a:extLst>
            <a:ext uri="{FF2B5EF4-FFF2-40B4-BE49-F238E27FC236}">
              <a16:creationId xmlns:a16="http://schemas.microsoft.com/office/drawing/2014/main" id="{1082BBC2-0B5B-4ACD-A7DA-E349D4464AF6}"/>
            </a:ext>
          </a:extLst>
        </xdr:cNvPr>
        <xdr:cNvSpPr txBox="1"/>
      </xdr:nvSpPr>
      <xdr:spPr>
        <a:xfrm>
          <a:off x="3239144" y="1358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216" name="n_2aveValue【福祉施設】&#10;有形固定資産減価償却率">
          <a:extLst>
            <a:ext uri="{FF2B5EF4-FFF2-40B4-BE49-F238E27FC236}">
              <a16:creationId xmlns:a16="http://schemas.microsoft.com/office/drawing/2014/main" id="{2832514B-21FA-4DE8-BCA5-1C03C0253704}"/>
            </a:ext>
          </a:extLst>
        </xdr:cNvPr>
        <xdr:cNvSpPr txBox="1"/>
      </xdr:nvSpPr>
      <xdr:spPr>
        <a:xfrm>
          <a:off x="2439044"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217" name="n_3aveValue【福祉施設】&#10;有形固定資産減価償却率">
          <a:extLst>
            <a:ext uri="{FF2B5EF4-FFF2-40B4-BE49-F238E27FC236}">
              <a16:creationId xmlns:a16="http://schemas.microsoft.com/office/drawing/2014/main" id="{AC13408A-0A47-46A9-9395-9946FBACDD52}"/>
            </a:ext>
          </a:extLst>
        </xdr:cNvPr>
        <xdr:cNvSpPr txBox="1"/>
      </xdr:nvSpPr>
      <xdr:spPr>
        <a:xfrm>
          <a:off x="1648469" y="1353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218" name="n_4aveValue【福祉施設】&#10;有形固定資産減価償却率">
          <a:extLst>
            <a:ext uri="{FF2B5EF4-FFF2-40B4-BE49-F238E27FC236}">
              <a16:creationId xmlns:a16="http://schemas.microsoft.com/office/drawing/2014/main" id="{30B4630B-18A7-4D7C-A658-FA24D69E05E2}"/>
            </a:ext>
          </a:extLst>
        </xdr:cNvPr>
        <xdr:cNvSpPr txBox="1"/>
      </xdr:nvSpPr>
      <xdr:spPr>
        <a:xfrm>
          <a:off x="8483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219" name="n_1mainValue【福祉施設】&#10;有形固定資産減価償却率">
          <a:extLst>
            <a:ext uri="{FF2B5EF4-FFF2-40B4-BE49-F238E27FC236}">
              <a16:creationId xmlns:a16="http://schemas.microsoft.com/office/drawing/2014/main" id="{E4308D6D-665F-4329-88B5-3650144B0501}"/>
            </a:ext>
          </a:extLst>
        </xdr:cNvPr>
        <xdr:cNvSpPr txBox="1"/>
      </xdr:nvSpPr>
      <xdr:spPr>
        <a:xfrm>
          <a:off x="3239144"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79301</xdr:rowOff>
    </xdr:from>
    <xdr:ext cx="405111" cy="259045"/>
    <xdr:sp macro="" textlink="">
      <xdr:nvSpPr>
        <xdr:cNvPr id="220" name="n_2mainValue【福祉施設】&#10;有形固定資産減価償却率">
          <a:extLst>
            <a:ext uri="{FF2B5EF4-FFF2-40B4-BE49-F238E27FC236}">
              <a16:creationId xmlns:a16="http://schemas.microsoft.com/office/drawing/2014/main" id="{7237F120-ED75-476F-8DEB-BBC175164EAF}"/>
            </a:ext>
          </a:extLst>
        </xdr:cNvPr>
        <xdr:cNvSpPr txBox="1"/>
      </xdr:nvSpPr>
      <xdr:spPr>
        <a:xfrm>
          <a:off x="2439044" y="13042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43378</xdr:rowOff>
    </xdr:from>
    <xdr:ext cx="405111" cy="259045"/>
    <xdr:sp macro="" textlink="">
      <xdr:nvSpPr>
        <xdr:cNvPr id="221" name="n_3mainValue【福祉施設】&#10;有形固定資産減価償却率">
          <a:extLst>
            <a:ext uri="{FF2B5EF4-FFF2-40B4-BE49-F238E27FC236}">
              <a16:creationId xmlns:a16="http://schemas.microsoft.com/office/drawing/2014/main" id="{A8ECFC2B-B452-4AFE-9CDC-46F14570470C}"/>
            </a:ext>
          </a:extLst>
        </xdr:cNvPr>
        <xdr:cNvSpPr txBox="1"/>
      </xdr:nvSpPr>
      <xdr:spPr>
        <a:xfrm>
          <a:off x="1648469" y="13010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7456</xdr:rowOff>
    </xdr:from>
    <xdr:ext cx="405111" cy="259045"/>
    <xdr:sp macro="" textlink="">
      <xdr:nvSpPr>
        <xdr:cNvPr id="222" name="n_4mainValue【福祉施設】&#10;有形固定資産減価償却率">
          <a:extLst>
            <a:ext uri="{FF2B5EF4-FFF2-40B4-BE49-F238E27FC236}">
              <a16:creationId xmlns:a16="http://schemas.microsoft.com/office/drawing/2014/main" id="{8F67E4AA-F700-4A7E-8AFD-4DC862C7B0D1}"/>
            </a:ext>
          </a:extLst>
        </xdr:cNvPr>
        <xdr:cNvSpPr txBox="1"/>
      </xdr:nvSpPr>
      <xdr:spPr>
        <a:xfrm>
          <a:off x="848369" y="1297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DA8B66C9-8DF7-4CFC-8D07-CB649160B33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0B031442-5CE6-4853-9C6A-803B1253755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6A8A287A-1287-4CBA-B855-F8B9824E673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BCD8C8F6-8DC2-4FE0-9691-D53142AFE21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74ED25E0-513F-4A31-BE19-FE81F0DB894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C3FE94C6-3CAB-4AA4-BEA4-AAA55BE1F5C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AA70417F-6E6B-44C1-9246-FEDAC5B1BB5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343E02AE-E917-4A94-B279-F5998AB8DBE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87EB0F95-20D8-4C57-9D6C-865094C1D0F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C63C3237-9528-4EDB-BCC4-5D45DCC19E5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3" name="直線コネクタ 232">
          <a:extLst>
            <a:ext uri="{FF2B5EF4-FFF2-40B4-BE49-F238E27FC236}">
              <a16:creationId xmlns:a16="http://schemas.microsoft.com/office/drawing/2014/main" id="{A7D1017C-9760-4D91-95C3-5CEAED77C01E}"/>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4" name="テキスト ボックス 233">
          <a:extLst>
            <a:ext uri="{FF2B5EF4-FFF2-40B4-BE49-F238E27FC236}">
              <a16:creationId xmlns:a16="http://schemas.microsoft.com/office/drawing/2014/main" id="{5A8EA924-A8F0-40C9-BDBC-8DFA5EB1FF30}"/>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29C55318-DEFF-473B-AC09-987DCBC092C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BCED3A80-E4C5-4014-959D-C7A0D6EA05F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7" name="直線コネクタ 236">
          <a:extLst>
            <a:ext uri="{FF2B5EF4-FFF2-40B4-BE49-F238E27FC236}">
              <a16:creationId xmlns:a16="http://schemas.microsoft.com/office/drawing/2014/main" id="{96E696FD-2A9B-4ECC-9579-0A51708FD7AC}"/>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8" name="テキスト ボックス 237">
          <a:extLst>
            <a:ext uri="{FF2B5EF4-FFF2-40B4-BE49-F238E27FC236}">
              <a16:creationId xmlns:a16="http://schemas.microsoft.com/office/drawing/2014/main" id="{B9A1227A-8B27-40E7-940F-2FB3BD5082CA}"/>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1BC0043A-CEC6-470D-BD72-D89652086D1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D7C61243-A8CB-4604-840B-60757917CD8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1F00A4C4-3674-4AD5-84E0-6A54C23E860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242" name="直線コネクタ 241">
          <a:extLst>
            <a:ext uri="{FF2B5EF4-FFF2-40B4-BE49-F238E27FC236}">
              <a16:creationId xmlns:a16="http://schemas.microsoft.com/office/drawing/2014/main" id="{1C78F96B-499D-4FD6-BDB0-89FC850741D3}"/>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243" name="【福祉施設】&#10;一人当たり面積最小値テキスト">
          <a:extLst>
            <a:ext uri="{FF2B5EF4-FFF2-40B4-BE49-F238E27FC236}">
              <a16:creationId xmlns:a16="http://schemas.microsoft.com/office/drawing/2014/main" id="{5547DF25-67F3-4CAB-AD9A-E7E9C58E3933}"/>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244" name="直線コネクタ 243">
          <a:extLst>
            <a:ext uri="{FF2B5EF4-FFF2-40B4-BE49-F238E27FC236}">
              <a16:creationId xmlns:a16="http://schemas.microsoft.com/office/drawing/2014/main" id="{64AE62E8-C408-4185-8D82-6F7A24DC88F7}"/>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245" name="【福祉施設】&#10;一人当たり面積最大値テキスト">
          <a:extLst>
            <a:ext uri="{FF2B5EF4-FFF2-40B4-BE49-F238E27FC236}">
              <a16:creationId xmlns:a16="http://schemas.microsoft.com/office/drawing/2014/main" id="{5F63E05A-6037-4EB9-8E0D-76A33F132B17}"/>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246" name="直線コネクタ 245">
          <a:extLst>
            <a:ext uri="{FF2B5EF4-FFF2-40B4-BE49-F238E27FC236}">
              <a16:creationId xmlns:a16="http://schemas.microsoft.com/office/drawing/2014/main" id="{501653F0-C7E9-4C69-8CFE-19B1693EA03D}"/>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247" name="【福祉施設】&#10;一人当たり面積平均値テキスト">
          <a:extLst>
            <a:ext uri="{FF2B5EF4-FFF2-40B4-BE49-F238E27FC236}">
              <a16:creationId xmlns:a16="http://schemas.microsoft.com/office/drawing/2014/main" id="{D7606FE2-3C66-41BF-97EF-36B794A3FE76}"/>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248" name="フローチャート: 判断 247">
          <a:extLst>
            <a:ext uri="{FF2B5EF4-FFF2-40B4-BE49-F238E27FC236}">
              <a16:creationId xmlns:a16="http://schemas.microsoft.com/office/drawing/2014/main" id="{5573F844-F77F-479F-ADCD-8DB2D4892366}"/>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249" name="フローチャート: 判断 248">
          <a:extLst>
            <a:ext uri="{FF2B5EF4-FFF2-40B4-BE49-F238E27FC236}">
              <a16:creationId xmlns:a16="http://schemas.microsoft.com/office/drawing/2014/main" id="{8A19CC71-768D-42F4-80C1-9DA20372FF3F}"/>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250" name="フローチャート: 判断 249">
          <a:extLst>
            <a:ext uri="{FF2B5EF4-FFF2-40B4-BE49-F238E27FC236}">
              <a16:creationId xmlns:a16="http://schemas.microsoft.com/office/drawing/2014/main" id="{537239C7-92DF-4189-B04C-41B327BC4C5A}"/>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251" name="フローチャート: 判断 250">
          <a:extLst>
            <a:ext uri="{FF2B5EF4-FFF2-40B4-BE49-F238E27FC236}">
              <a16:creationId xmlns:a16="http://schemas.microsoft.com/office/drawing/2014/main" id="{E1A68439-1775-4369-A03D-347BB749F171}"/>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252" name="フローチャート: 判断 251">
          <a:extLst>
            <a:ext uri="{FF2B5EF4-FFF2-40B4-BE49-F238E27FC236}">
              <a16:creationId xmlns:a16="http://schemas.microsoft.com/office/drawing/2014/main" id="{992D7DFB-8A7C-4BF5-A025-CE889F6C2845}"/>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CE23952-6833-4BE1-8993-C9B216521CD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5A9FA5F8-369F-417D-9B1C-CE3781CC7CE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B2CCD9B-EE24-483B-A1EE-35BE1AA059E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BEFFC82-F73E-400E-8136-F75D34ABD59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6CC63D78-83F2-4D17-B484-4FF91C0D0A3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258" name="楕円 257">
          <a:extLst>
            <a:ext uri="{FF2B5EF4-FFF2-40B4-BE49-F238E27FC236}">
              <a16:creationId xmlns:a16="http://schemas.microsoft.com/office/drawing/2014/main" id="{D2708B2D-FB99-4886-8D96-8CB48FB79321}"/>
            </a:ext>
          </a:extLst>
        </xdr:cNvPr>
        <xdr:cNvSpPr/>
      </xdr:nvSpPr>
      <xdr:spPr>
        <a:xfrm>
          <a:off x="9401175" y="137718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85107</xdr:rowOff>
    </xdr:from>
    <xdr:ext cx="469744" cy="259045"/>
    <xdr:sp macro="" textlink="">
      <xdr:nvSpPr>
        <xdr:cNvPr id="259" name="【福祉施設】&#10;一人当たり面積該当値テキスト">
          <a:extLst>
            <a:ext uri="{FF2B5EF4-FFF2-40B4-BE49-F238E27FC236}">
              <a16:creationId xmlns:a16="http://schemas.microsoft.com/office/drawing/2014/main" id="{2535BA51-D8E4-4F87-A895-620E549BE087}"/>
            </a:ext>
          </a:extLst>
        </xdr:cNvPr>
        <xdr:cNvSpPr txBox="1"/>
      </xdr:nvSpPr>
      <xdr:spPr>
        <a:xfrm>
          <a:off x="9467850"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170180</xdr:rowOff>
    </xdr:from>
    <xdr:to>
      <xdr:col>50</xdr:col>
      <xdr:colOff>165100</xdr:colOff>
      <xdr:row>85</xdr:row>
      <xdr:rowOff>100330</xdr:rowOff>
    </xdr:to>
    <xdr:sp macro="" textlink="">
      <xdr:nvSpPr>
        <xdr:cNvPr id="260" name="楕円 259">
          <a:extLst>
            <a:ext uri="{FF2B5EF4-FFF2-40B4-BE49-F238E27FC236}">
              <a16:creationId xmlns:a16="http://schemas.microsoft.com/office/drawing/2014/main" id="{8E214BE8-D523-4FCC-9357-8557F2520FE5}"/>
            </a:ext>
          </a:extLst>
        </xdr:cNvPr>
        <xdr:cNvSpPr/>
      </xdr:nvSpPr>
      <xdr:spPr>
        <a:xfrm>
          <a:off x="8639175" y="13771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49530</xdr:rowOff>
    </xdr:from>
    <xdr:to>
      <xdr:col>55</xdr:col>
      <xdr:colOff>0</xdr:colOff>
      <xdr:row>85</xdr:row>
      <xdr:rowOff>49530</xdr:rowOff>
    </xdr:to>
    <xdr:cxnSp macro="">
      <xdr:nvCxnSpPr>
        <xdr:cNvPr id="261" name="直線コネクタ 260">
          <a:extLst>
            <a:ext uri="{FF2B5EF4-FFF2-40B4-BE49-F238E27FC236}">
              <a16:creationId xmlns:a16="http://schemas.microsoft.com/office/drawing/2014/main" id="{945A4C8B-E1A3-4E15-9977-25FCC5FF7EF0}"/>
            </a:ext>
          </a:extLst>
        </xdr:cNvPr>
        <xdr:cNvCxnSpPr/>
      </xdr:nvCxnSpPr>
      <xdr:spPr>
        <a:xfrm>
          <a:off x="8686800" y="138195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170180</xdr:rowOff>
    </xdr:from>
    <xdr:to>
      <xdr:col>46</xdr:col>
      <xdr:colOff>38100</xdr:colOff>
      <xdr:row>85</xdr:row>
      <xdr:rowOff>100330</xdr:rowOff>
    </xdr:to>
    <xdr:sp macro="" textlink="">
      <xdr:nvSpPr>
        <xdr:cNvPr id="262" name="楕円 261">
          <a:extLst>
            <a:ext uri="{FF2B5EF4-FFF2-40B4-BE49-F238E27FC236}">
              <a16:creationId xmlns:a16="http://schemas.microsoft.com/office/drawing/2014/main" id="{B1BE96AB-DD74-4CBE-9F10-6574927BC631}"/>
            </a:ext>
          </a:extLst>
        </xdr:cNvPr>
        <xdr:cNvSpPr/>
      </xdr:nvSpPr>
      <xdr:spPr>
        <a:xfrm>
          <a:off x="78390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49530</xdr:rowOff>
    </xdr:from>
    <xdr:to>
      <xdr:col>50</xdr:col>
      <xdr:colOff>114300</xdr:colOff>
      <xdr:row>85</xdr:row>
      <xdr:rowOff>49530</xdr:rowOff>
    </xdr:to>
    <xdr:cxnSp macro="">
      <xdr:nvCxnSpPr>
        <xdr:cNvPr id="263" name="直線コネクタ 262">
          <a:extLst>
            <a:ext uri="{FF2B5EF4-FFF2-40B4-BE49-F238E27FC236}">
              <a16:creationId xmlns:a16="http://schemas.microsoft.com/office/drawing/2014/main" id="{4F3A54CA-80FD-4FFA-AEA1-B17AFB8E003D}"/>
            </a:ext>
          </a:extLst>
        </xdr:cNvPr>
        <xdr:cNvCxnSpPr/>
      </xdr:nvCxnSpPr>
      <xdr:spPr>
        <a:xfrm>
          <a:off x="7886700" y="138195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170180</xdr:rowOff>
    </xdr:from>
    <xdr:to>
      <xdr:col>41</xdr:col>
      <xdr:colOff>101600</xdr:colOff>
      <xdr:row>85</xdr:row>
      <xdr:rowOff>100330</xdr:rowOff>
    </xdr:to>
    <xdr:sp macro="" textlink="">
      <xdr:nvSpPr>
        <xdr:cNvPr id="264" name="楕円 263">
          <a:extLst>
            <a:ext uri="{FF2B5EF4-FFF2-40B4-BE49-F238E27FC236}">
              <a16:creationId xmlns:a16="http://schemas.microsoft.com/office/drawing/2014/main" id="{D95F26CA-0BC6-4B3B-8ABD-8983A07D736C}"/>
            </a:ext>
          </a:extLst>
        </xdr:cNvPr>
        <xdr:cNvSpPr/>
      </xdr:nvSpPr>
      <xdr:spPr>
        <a:xfrm>
          <a:off x="70294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49530</xdr:rowOff>
    </xdr:from>
    <xdr:to>
      <xdr:col>45</xdr:col>
      <xdr:colOff>177800</xdr:colOff>
      <xdr:row>85</xdr:row>
      <xdr:rowOff>49530</xdr:rowOff>
    </xdr:to>
    <xdr:cxnSp macro="">
      <xdr:nvCxnSpPr>
        <xdr:cNvPr id="265" name="直線コネクタ 264">
          <a:extLst>
            <a:ext uri="{FF2B5EF4-FFF2-40B4-BE49-F238E27FC236}">
              <a16:creationId xmlns:a16="http://schemas.microsoft.com/office/drawing/2014/main" id="{904FC4B2-96F7-4461-B206-3F9A5D36CCF0}"/>
            </a:ext>
          </a:extLst>
        </xdr:cNvPr>
        <xdr:cNvCxnSpPr/>
      </xdr:nvCxnSpPr>
      <xdr:spPr>
        <a:xfrm>
          <a:off x="7077075" y="138195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266" name="楕円 265">
          <a:extLst>
            <a:ext uri="{FF2B5EF4-FFF2-40B4-BE49-F238E27FC236}">
              <a16:creationId xmlns:a16="http://schemas.microsoft.com/office/drawing/2014/main" id="{C0AE4DC5-743F-42A4-AD0D-142D9DC83B8F}"/>
            </a:ext>
          </a:extLst>
        </xdr:cNvPr>
        <xdr:cNvSpPr/>
      </xdr:nvSpPr>
      <xdr:spPr>
        <a:xfrm>
          <a:off x="6238875" y="13771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49530</xdr:rowOff>
    </xdr:from>
    <xdr:to>
      <xdr:col>41</xdr:col>
      <xdr:colOff>50800</xdr:colOff>
      <xdr:row>85</xdr:row>
      <xdr:rowOff>49530</xdr:rowOff>
    </xdr:to>
    <xdr:cxnSp macro="">
      <xdr:nvCxnSpPr>
        <xdr:cNvPr id="267" name="直線コネクタ 266">
          <a:extLst>
            <a:ext uri="{FF2B5EF4-FFF2-40B4-BE49-F238E27FC236}">
              <a16:creationId xmlns:a16="http://schemas.microsoft.com/office/drawing/2014/main" id="{BE6893E3-0C5C-44C6-B98D-034D2D9EBCAE}"/>
            </a:ext>
          </a:extLst>
        </xdr:cNvPr>
        <xdr:cNvCxnSpPr/>
      </xdr:nvCxnSpPr>
      <xdr:spPr>
        <a:xfrm>
          <a:off x="6286500" y="138195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268" name="n_1aveValue【福祉施設】&#10;一人当たり面積">
          <a:extLst>
            <a:ext uri="{FF2B5EF4-FFF2-40B4-BE49-F238E27FC236}">
              <a16:creationId xmlns:a16="http://schemas.microsoft.com/office/drawing/2014/main" id="{1E87CDC5-3AD6-4AF0-B287-FDA486C7A7B7}"/>
            </a:ext>
          </a:extLst>
        </xdr:cNvPr>
        <xdr:cNvSpPr txBox="1"/>
      </xdr:nvSpPr>
      <xdr:spPr>
        <a:xfrm>
          <a:off x="84582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269" name="n_2aveValue【福祉施設】&#10;一人当たり面積">
          <a:extLst>
            <a:ext uri="{FF2B5EF4-FFF2-40B4-BE49-F238E27FC236}">
              <a16:creationId xmlns:a16="http://schemas.microsoft.com/office/drawing/2014/main" id="{01C869CD-7D2C-491E-8F1D-DFCBA265E491}"/>
            </a:ext>
          </a:extLst>
        </xdr:cNvPr>
        <xdr:cNvSpPr txBox="1"/>
      </xdr:nvSpPr>
      <xdr:spPr>
        <a:xfrm>
          <a:off x="767722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270" name="n_3aveValue【福祉施設】&#10;一人当たり面積">
          <a:extLst>
            <a:ext uri="{FF2B5EF4-FFF2-40B4-BE49-F238E27FC236}">
              <a16:creationId xmlns:a16="http://schemas.microsoft.com/office/drawing/2014/main" id="{FB895BFD-5CA7-488B-9625-22140CE11C20}"/>
            </a:ext>
          </a:extLst>
        </xdr:cNvPr>
        <xdr:cNvSpPr txBox="1"/>
      </xdr:nvSpPr>
      <xdr:spPr>
        <a:xfrm>
          <a:off x="6867602"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271" name="n_4aveValue【福祉施設】&#10;一人当たり面積">
          <a:extLst>
            <a:ext uri="{FF2B5EF4-FFF2-40B4-BE49-F238E27FC236}">
              <a16:creationId xmlns:a16="http://schemas.microsoft.com/office/drawing/2014/main" id="{CB8731C7-4BE7-4D01-B822-68D4A6AD1FF6}"/>
            </a:ext>
          </a:extLst>
        </xdr:cNvPr>
        <xdr:cNvSpPr txBox="1"/>
      </xdr:nvSpPr>
      <xdr:spPr>
        <a:xfrm>
          <a:off x="60675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91457</xdr:rowOff>
    </xdr:from>
    <xdr:ext cx="469744" cy="259045"/>
    <xdr:sp macro="" textlink="">
      <xdr:nvSpPr>
        <xdr:cNvPr id="272" name="n_1mainValue【福祉施設】&#10;一人当たり面積">
          <a:extLst>
            <a:ext uri="{FF2B5EF4-FFF2-40B4-BE49-F238E27FC236}">
              <a16:creationId xmlns:a16="http://schemas.microsoft.com/office/drawing/2014/main" id="{2406BCA2-05F0-452B-A68C-82A48CB66B2D}"/>
            </a:ext>
          </a:extLst>
        </xdr:cNvPr>
        <xdr:cNvSpPr txBox="1"/>
      </xdr:nvSpPr>
      <xdr:spPr>
        <a:xfrm>
          <a:off x="845827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91457</xdr:rowOff>
    </xdr:from>
    <xdr:ext cx="469744" cy="259045"/>
    <xdr:sp macro="" textlink="">
      <xdr:nvSpPr>
        <xdr:cNvPr id="273" name="n_2mainValue【福祉施設】&#10;一人当たり面積">
          <a:extLst>
            <a:ext uri="{FF2B5EF4-FFF2-40B4-BE49-F238E27FC236}">
              <a16:creationId xmlns:a16="http://schemas.microsoft.com/office/drawing/2014/main" id="{B5498FB7-1DA0-4FD1-9A7B-66E65461E075}"/>
            </a:ext>
          </a:extLst>
        </xdr:cNvPr>
        <xdr:cNvSpPr txBox="1"/>
      </xdr:nvSpPr>
      <xdr:spPr>
        <a:xfrm>
          <a:off x="76772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91457</xdr:rowOff>
    </xdr:from>
    <xdr:ext cx="469744" cy="259045"/>
    <xdr:sp macro="" textlink="">
      <xdr:nvSpPr>
        <xdr:cNvPr id="274" name="n_3mainValue【福祉施設】&#10;一人当たり面積">
          <a:extLst>
            <a:ext uri="{FF2B5EF4-FFF2-40B4-BE49-F238E27FC236}">
              <a16:creationId xmlns:a16="http://schemas.microsoft.com/office/drawing/2014/main" id="{B963DA6D-CB25-4D34-A9E1-76A457EB4801}"/>
            </a:ext>
          </a:extLst>
        </xdr:cNvPr>
        <xdr:cNvSpPr txBox="1"/>
      </xdr:nvSpPr>
      <xdr:spPr>
        <a:xfrm>
          <a:off x="68676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275" name="n_4mainValue【福祉施設】&#10;一人当たり面積">
          <a:extLst>
            <a:ext uri="{FF2B5EF4-FFF2-40B4-BE49-F238E27FC236}">
              <a16:creationId xmlns:a16="http://schemas.microsoft.com/office/drawing/2014/main" id="{3F358E60-E011-4D93-BA94-335D5EE23CFD}"/>
            </a:ext>
          </a:extLst>
        </xdr:cNvPr>
        <xdr:cNvSpPr txBox="1"/>
      </xdr:nvSpPr>
      <xdr:spPr>
        <a:xfrm>
          <a:off x="60675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A134C2F2-20F1-46A9-8961-2D3028C32D7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89E3439-B598-401F-B820-1ED99969668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E6957370-2B03-4EA6-9C5C-541A6494F23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88854C64-B426-4613-8D26-2A9FB9B5C6F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3F607BEA-904A-4169-BFB3-BED781440F3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0159E64-7D3C-4DCE-BA0D-0464FFF38A4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B0B2C49F-4F82-451C-8123-B63CE57FDED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2ECE8E1-E174-46C1-B322-02D8D9B5BA5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BF50DC54-BA7B-405B-80CE-08B91C8B65F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B6897A34-FA52-4DBC-A36F-77FFAF4533D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79C2B559-491C-4BAA-B8F1-CC27095100B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B8F4EFB8-EAAC-427E-96C2-4508389E78A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924BD69-8406-4179-9D1E-264783AB4A0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F05A4C94-76A6-4140-BB57-3F026E11874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B5B0240-9151-42AA-8426-E5643C37374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D9D22F02-1C37-479B-ACD8-C21B5357B0A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8F5CB493-9857-4E6A-9BAC-BC69BF02688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9302D33-169E-49F8-A56E-C1DBC1D7232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BDDF12E5-920E-419D-BD58-2DE6C49ECE6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9FA02A4A-D097-4DEB-9396-49186CF41BA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1153BC7C-6C13-420D-A6B6-23D6E4C7491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A06219DC-A252-47F2-BCF3-08B3C48B97A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6F039D13-661C-4C4A-A589-5B7F5AB2886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CC0BB9A6-10B5-4CA5-A1CD-3419B1512A9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434EFCAA-C249-497D-88B8-43F3010E028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F2576472-CCEA-4ABD-B9E8-F8858E9ECCC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E5ABEEDB-F3C1-4E8E-BF16-190696FCAE6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A64F6312-EE55-445A-B651-1AD2430D80A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E9284A0F-A347-4215-AC3C-4CDE1F299A9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A259E86F-0E43-482B-B63F-82194D9EFAC7}"/>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4C28BDD1-C31C-46B8-B926-40DF0993F16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CC601954-6796-4493-8132-FBE88B41DD9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9770499F-7FB5-45B8-8220-CF4C9A92AA1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C128A2CA-A08B-4373-8C08-B48F034ACA4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F0B49E0C-A7A8-4A09-BC1C-B4149E532FEC}"/>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0D9A6184-50D4-4224-BA8A-F4AAFFBCBD4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43B8A5A2-E96B-4F75-A2DB-424BE72A911E}"/>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811FE2D8-3F40-4030-AF9E-249127E278C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05CDC2B3-568B-43E4-9FAE-4181E2400FE4}"/>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6B044F51-765B-45E5-AA64-5E03725DF3C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25D22AE8-41C4-4532-B62C-1D1941D02FE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17" name="直線コネクタ 316">
          <a:extLst>
            <a:ext uri="{FF2B5EF4-FFF2-40B4-BE49-F238E27FC236}">
              <a16:creationId xmlns:a16="http://schemas.microsoft.com/office/drawing/2014/main" id="{27FDCE6D-330D-4609-A8C0-97EE98D1D179}"/>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657B8A11-C783-4626-945D-31BA5DD1AE22}"/>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19" name="直線コネクタ 318">
          <a:extLst>
            <a:ext uri="{FF2B5EF4-FFF2-40B4-BE49-F238E27FC236}">
              <a16:creationId xmlns:a16="http://schemas.microsoft.com/office/drawing/2014/main" id="{65BE9DB5-1A68-44E0-A352-6CD1D85E1690}"/>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0" name="【一般廃棄物処理施設】&#10;有形固定資産減価償却率最大値テキスト">
          <a:extLst>
            <a:ext uri="{FF2B5EF4-FFF2-40B4-BE49-F238E27FC236}">
              <a16:creationId xmlns:a16="http://schemas.microsoft.com/office/drawing/2014/main" id="{C5D8061E-EA9E-4888-BF56-473272130CFD}"/>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1" name="直線コネクタ 320">
          <a:extLst>
            <a:ext uri="{FF2B5EF4-FFF2-40B4-BE49-F238E27FC236}">
              <a16:creationId xmlns:a16="http://schemas.microsoft.com/office/drawing/2014/main" id="{FE21DE90-72D7-4A2F-A876-A301FC913140}"/>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CFDB0B6F-99F0-4FB5-955F-A1FC7264EA2D}"/>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3" name="フローチャート: 判断 322">
          <a:extLst>
            <a:ext uri="{FF2B5EF4-FFF2-40B4-BE49-F238E27FC236}">
              <a16:creationId xmlns:a16="http://schemas.microsoft.com/office/drawing/2014/main" id="{C3C77646-BB8A-4773-AFE3-DA7267FE6F87}"/>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4" name="フローチャート: 判断 323">
          <a:extLst>
            <a:ext uri="{FF2B5EF4-FFF2-40B4-BE49-F238E27FC236}">
              <a16:creationId xmlns:a16="http://schemas.microsoft.com/office/drawing/2014/main" id="{3A24E841-A946-4901-8C68-75B995252D12}"/>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5" name="フローチャート: 判断 324">
          <a:extLst>
            <a:ext uri="{FF2B5EF4-FFF2-40B4-BE49-F238E27FC236}">
              <a16:creationId xmlns:a16="http://schemas.microsoft.com/office/drawing/2014/main" id="{A3C8F05F-7C96-4F2F-AB14-F5BE00CA700D}"/>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26" name="フローチャート: 判断 325">
          <a:extLst>
            <a:ext uri="{FF2B5EF4-FFF2-40B4-BE49-F238E27FC236}">
              <a16:creationId xmlns:a16="http://schemas.microsoft.com/office/drawing/2014/main" id="{42585B0A-64EA-484D-A80C-C09D429EEB83}"/>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27" name="フローチャート: 判断 326">
          <a:extLst>
            <a:ext uri="{FF2B5EF4-FFF2-40B4-BE49-F238E27FC236}">
              <a16:creationId xmlns:a16="http://schemas.microsoft.com/office/drawing/2014/main" id="{B9F1065A-2638-4FED-99CD-132116E88A7F}"/>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9B88FEFA-8D04-4131-A0EF-978C6523D56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460BAB1-D8D1-4D72-9068-C724606F0BB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1872A4-426B-45F6-9618-C8A476D5761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4AC39856-B4A4-41D8-B7B5-44AC6AC8941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69ED78B-FDBD-495E-AC2D-40840283851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167459</xdr:rowOff>
    </xdr:from>
    <xdr:to>
      <xdr:col>85</xdr:col>
      <xdr:colOff>177800</xdr:colOff>
      <xdr:row>41</xdr:row>
      <xdr:rowOff>97609</xdr:rowOff>
    </xdr:to>
    <xdr:sp macro="" textlink="">
      <xdr:nvSpPr>
        <xdr:cNvPr id="333" name="楕円 332">
          <a:extLst>
            <a:ext uri="{FF2B5EF4-FFF2-40B4-BE49-F238E27FC236}">
              <a16:creationId xmlns:a16="http://schemas.microsoft.com/office/drawing/2014/main" id="{905E4E63-6B7E-4247-BB69-7D23AD2CB834}"/>
            </a:ext>
          </a:extLst>
        </xdr:cNvPr>
        <xdr:cNvSpPr/>
      </xdr:nvSpPr>
      <xdr:spPr>
        <a:xfrm>
          <a:off x="14649450" y="66508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145886</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293C1519-825F-4CD3-815F-7E654BE6C147}"/>
            </a:ext>
          </a:extLst>
        </xdr:cNvPr>
        <xdr:cNvSpPr txBox="1"/>
      </xdr:nvSpPr>
      <xdr:spPr>
        <a:xfrm>
          <a:off x="14735175" y="6629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131535</xdr:rowOff>
    </xdr:from>
    <xdr:to>
      <xdr:col>81</xdr:col>
      <xdr:colOff>101600</xdr:colOff>
      <xdr:row>41</xdr:row>
      <xdr:rowOff>61685</xdr:rowOff>
    </xdr:to>
    <xdr:sp macro="" textlink="">
      <xdr:nvSpPr>
        <xdr:cNvPr id="335" name="楕円 334">
          <a:extLst>
            <a:ext uri="{FF2B5EF4-FFF2-40B4-BE49-F238E27FC236}">
              <a16:creationId xmlns:a16="http://schemas.microsoft.com/office/drawing/2014/main" id="{83ADF921-780D-423B-B940-B8971F442D28}"/>
            </a:ext>
          </a:extLst>
        </xdr:cNvPr>
        <xdr:cNvSpPr/>
      </xdr:nvSpPr>
      <xdr:spPr>
        <a:xfrm>
          <a:off x="13887450" y="6618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10885</xdr:rowOff>
    </xdr:from>
    <xdr:to>
      <xdr:col>85</xdr:col>
      <xdr:colOff>127000</xdr:colOff>
      <xdr:row>41</xdr:row>
      <xdr:rowOff>46809</xdr:rowOff>
    </xdr:to>
    <xdr:cxnSp macro="">
      <xdr:nvCxnSpPr>
        <xdr:cNvPr id="336" name="直線コネクタ 335">
          <a:extLst>
            <a:ext uri="{FF2B5EF4-FFF2-40B4-BE49-F238E27FC236}">
              <a16:creationId xmlns:a16="http://schemas.microsoft.com/office/drawing/2014/main" id="{4E31036E-C03C-4B89-9508-6727BFF30B88}"/>
            </a:ext>
          </a:extLst>
        </xdr:cNvPr>
        <xdr:cNvCxnSpPr/>
      </xdr:nvCxnSpPr>
      <xdr:spPr>
        <a:xfrm>
          <a:off x="13935075" y="6656160"/>
          <a:ext cx="762000" cy="4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59690</xdr:rowOff>
    </xdr:from>
    <xdr:to>
      <xdr:col>76</xdr:col>
      <xdr:colOff>165100</xdr:colOff>
      <xdr:row>40</xdr:row>
      <xdr:rowOff>161290</xdr:rowOff>
    </xdr:to>
    <xdr:sp macro="" textlink="">
      <xdr:nvSpPr>
        <xdr:cNvPr id="337" name="楕円 336">
          <a:extLst>
            <a:ext uri="{FF2B5EF4-FFF2-40B4-BE49-F238E27FC236}">
              <a16:creationId xmlns:a16="http://schemas.microsoft.com/office/drawing/2014/main" id="{79F0957C-F8B5-4A21-889E-6C22E20E1C59}"/>
            </a:ext>
          </a:extLst>
        </xdr:cNvPr>
        <xdr:cNvSpPr/>
      </xdr:nvSpPr>
      <xdr:spPr>
        <a:xfrm>
          <a:off x="13096875" y="6546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110490</xdr:rowOff>
    </xdr:from>
    <xdr:to>
      <xdr:col>81</xdr:col>
      <xdr:colOff>50800</xdr:colOff>
      <xdr:row>41</xdr:row>
      <xdr:rowOff>10885</xdr:rowOff>
    </xdr:to>
    <xdr:cxnSp macro="">
      <xdr:nvCxnSpPr>
        <xdr:cNvPr id="338" name="直線コネクタ 337">
          <a:extLst>
            <a:ext uri="{FF2B5EF4-FFF2-40B4-BE49-F238E27FC236}">
              <a16:creationId xmlns:a16="http://schemas.microsoft.com/office/drawing/2014/main" id="{70D32AFB-977D-4801-AED4-48B185D75106}"/>
            </a:ext>
          </a:extLst>
        </xdr:cNvPr>
        <xdr:cNvCxnSpPr/>
      </xdr:nvCxnSpPr>
      <xdr:spPr>
        <a:xfrm>
          <a:off x="13144500" y="6593840"/>
          <a:ext cx="790575" cy="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17235</xdr:rowOff>
    </xdr:from>
    <xdr:to>
      <xdr:col>72</xdr:col>
      <xdr:colOff>38100</xdr:colOff>
      <xdr:row>40</xdr:row>
      <xdr:rowOff>118835</xdr:rowOff>
    </xdr:to>
    <xdr:sp macro="" textlink="">
      <xdr:nvSpPr>
        <xdr:cNvPr id="339" name="楕円 338">
          <a:extLst>
            <a:ext uri="{FF2B5EF4-FFF2-40B4-BE49-F238E27FC236}">
              <a16:creationId xmlns:a16="http://schemas.microsoft.com/office/drawing/2014/main" id="{D2C980B4-D45E-4E63-B6D0-534B38C9DA23}"/>
            </a:ext>
          </a:extLst>
        </xdr:cNvPr>
        <xdr:cNvSpPr/>
      </xdr:nvSpPr>
      <xdr:spPr>
        <a:xfrm>
          <a:off x="12296775" y="6503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68035</xdr:rowOff>
    </xdr:from>
    <xdr:to>
      <xdr:col>76</xdr:col>
      <xdr:colOff>114300</xdr:colOff>
      <xdr:row>40</xdr:row>
      <xdr:rowOff>110490</xdr:rowOff>
    </xdr:to>
    <xdr:cxnSp macro="">
      <xdr:nvCxnSpPr>
        <xdr:cNvPr id="340" name="直線コネクタ 339">
          <a:extLst>
            <a:ext uri="{FF2B5EF4-FFF2-40B4-BE49-F238E27FC236}">
              <a16:creationId xmlns:a16="http://schemas.microsoft.com/office/drawing/2014/main" id="{7CC5B9E4-0C86-429C-93B3-07ED1B6B52E9}"/>
            </a:ext>
          </a:extLst>
        </xdr:cNvPr>
        <xdr:cNvCxnSpPr/>
      </xdr:nvCxnSpPr>
      <xdr:spPr>
        <a:xfrm>
          <a:off x="12344400" y="6551385"/>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111941</xdr:rowOff>
    </xdr:from>
    <xdr:to>
      <xdr:col>67</xdr:col>
      <xdr:colOff>101600</xdr:colOff>
      <xdr:row>41</xdr:row>
      <xdr:rowOff>42091</xdr:rowOff>
    </xdr:to>
    <xdr:sp macro="" textlink="">
      <xdr:nvSpPr>
        <xdr:cNvPr id="341" name="楕円 340">
          <a:extLst>
            <a:ext uri="{FF2B5EF4-FFF2-40B4-BE49-F238E27FC236}">
              <a16:creationId xmlns:a16="http://schemas.microsoft.com/office/drawing/2014/main" id="{D4A79D61-772F-4416-A193-E21B559E77F7}"/>
            </a:ext>
          </a:extLst>
        </xdr:cNvPr>
        <xdr:cNvSpPr/>
      </xdr:nvSpPr>
      <xdr:spPr>
        <a:xfrm>
          <a:off x="11487150" y="6598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68035</xdr:rowOff>
    </xdr:from>
    <xdr:to>
      <xdr:col>71</xdr:col>
      <xdr:colOff>177800</xdr:colOff>
      <xdr:row>40</xdr:row>
      <xdr:rowOff>162741</xdr:rowOff>
    </xdr:to>
    <xdr:cxnSp macro="">
      <xdr:nvCxnSpPr>
        <xdr:cNvPr id="342" name="直線コネクタ 341">
          <a:extLst>
            <a:ext uri="{FF2B5EF4-FFF2-40B4-BE49-F238E27FC236}">
              <a16:creationId xmlns:a16="http://schemas.microsoft.com/office/drawing/2014/main" id="{40999768-0C8D-4E62-AF48-042739476798}"/>
            </a:ext>
          </a:extLst>
        </xdr:cNvPr>
        <xdr:cNvCxnSpPr/>
      </xdr:nvCxnSpPr>
      <xdr:spPr>
        <a:xfrm flipV="1">
          <a:off x="11534775" y="6551385"/>
          <a:ext cx="809625"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D1B72112-2E76-48DD-8B08-E628FB1426B6}"/>
            </a:ext>
          </a:extLst>
        </xdr:cNvPr>
        <xdr:cNvSpPr txBox="1"/>
      </xdr:nvSpPr>
      <xdr:spPr>
        <a:xfrm>
          <a:off x="13745219"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40FF7C94-AFF3-4233-BC63-7C303A0C2D08}"/>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67A18E2E-BDA6-449E-8A1E-00CA81382340}"/>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647DE20E-7DD1-4E87-86E1-67F129ADBA56}"/>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52812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4284BE6C-F9D2-4805-9C08-09E6E8F7B8F2}"/>
            </a:ext>
          </a:extLst>
        </xdr:cNvPr>
        <xdr:cNvSpPr txBox="1"/>
      </xdr:nvSpPr>
      <xdr:spPr>
        <a:xfrm>
          <a:off x="13745219" y="669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152417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4BEBDD7F-29AC-41B1-8BCA-B5DB62E69197}"/>
            </a:ext>
          </a:extLst>
        </xdr:cNvPr>
        <xdr:cNvSpPr txBox="1"/>
      </xdr:nvSpPr>
      <xdr:spPr>
        <a:xfrm>
          <a:off x="12964169"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109962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592EB29D-BD01-407F-8F0E-2AB74AE52F21}"/>
            </a:ext>
          </a:extLst>
        </xdr:cNvPr>
        <xdr:cNvSpPr txBox="1"/>
      </xdr:nvSpPr>
      <xdr:spPr>
        <a:xfrm>
          <a:off x="12164069" y="659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33218</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B010319D-A266-42E7-94BD-56CA5D2E27E2}"/>
            </a:ext>
          </a:extLst>
        </xdr:cNvPr>
        <xdr:cNvSpPr txBox="1"/>
      </xdr:nvSpPr>
      <xdr:spPr>
        <a:xfrm>
          <a:off x="11354444" y="667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D123D82A-EF0C-4E03-B5D9-C619ACD278E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DB950FC9-43B9-442B-A9DA-9691B1E0C54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A92BC070-7D6D-4759-88B8-8EB522E6593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B5782A13-FECD-4B7C-BF43-9F01D53ED08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9BA76541-A281-4EEC-8912-520F2B45B6B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CFA5BED5-A0BC-4037-9646-C146C475F83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A0B29CAD-D232-422A-920B-26DE935FA2D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67AC7A38-3E00-4F6F-98B3-F8A186B1935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4469D2DA-BCC1-43E9-B32C-0048D1C0636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7DA43A08-B64B-476E-A7F2-CE97FFD16F0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B8143E1F-2BE5-4F31-8732-F033D900FEF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22510C12-350A-4D5C-9032-68B6E6EC90C4}"/>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2D852018-E0C2-4AC8-B588-E4A0C60B45C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C405F2D5-9C70-4E80-B543-EE6E1989E08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848A540A-F252-4881-B476-688C1742A3C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5D3A7F71-F82A-428E-BF3C-866EEDCEDC16}"/>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9B26A27D-675A-40F2-9BD1-C8BAF2B48B1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C5461D2C-BCF0-4348-8167-5D61B3A51262}"/>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79347F8B-D393-4A8D-8E3D-5FBA6ED3FE2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F366C4BD-4D71-4A4E-8383-26BB576D773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4CB1A6DD-A1EE-43F8-907C-9EAAC567082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2" name="直線コネクタ 371">
          <a:extLst>
            <a:ext uri="{FF2B5EF4-FFF2-40B4-BE49-F238E27FC236}">
              <a16:creationId xmlns:a16="http://schemas.microsoft.com/office/drawing/2014/main" id="{523CA598-54D2-4582-A7B4-AA1714F564C2}"/>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3" name="【一般廃棄物処理施設】&#10;一人当たり有形固定資産（償却資産）額最小値テキスト">
          <a:extLst>
            <a:ext uri="{FF2B5EF4-FFF2-40B4-BE49-F238E27FC236}">
              <a16:creationId xmlns:a16="http://schemas.microsoft.com/office/drawing/2014/main" id="{396365EC-996B-4FB0-8258-235489CB49B2}"/>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4" name="直線コネクタ 373">
          <a:extLst>
            <a:ext uri="{FF2B5EF4-FFF2-40B4-BE49-F238E27FC236}">
              <a16:creationId xmlns:a16="http://schemas.microsoft.com/office/drawing/2014/main" id="{D3A7DE98-AA72-4CFD-B6D0-1325D0080161}"/>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53E6E3BE-A97F-4DEF-A3E0-EBD50E237430}"/>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76" name="直線コネクタ 375">
          <a:extLst>
            <a:ext uri="{FF2B5EF4-FFF2-40B4-BE49-F238E27FC236}">
              <a16:creationId xmlns:a16="http://schemas.microsoft.com/office/drawing/2014/main" id="{CDC0DC5D-E148-47EC-BD9D-805772834B22}"/>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377" name="【一般廃棄物処理施設】&#10;一人当たり有形固定資産（償却資産）額平均値テキスト">
          <a:extLst>
            <a:ext uri="{FF2B5EF4-FFF2-40B4-BE49-F238E27FC236}">
              <a16:creationId xmlns:a16="http://schemas.microsoft.com/office/drawing/2014/main" id="{4E571B32-2692-44F1-AD3F-B5B9B50B9FEC}"/>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78" name="フローチャート: 判断 377">
          <a:extLst>
            <a:ext uri="{FF2B5EF4-FFF2-40B4-BE49-F238E27FC236}">
              <a16:creationId xmlns:a16="http://schemas.microsoft.com/office/drawing/2014/main" id="{B32A8047-212C-4A96-BBAE-8F0C2F9FB6EC}"/>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79" name="フローチャート: 判断 378">
          <a:extLst>
            <a:ext uri="{FF2B5EF4-FFF2-40B4-BE49-F238E27FC236}">
              <a16:creationId xmlns:a16="http://schemas.microsoft.com/office/drawing/2014/main" id="{5C11F9A2-84EE-416A-A445-9E0E747E975A}"/>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0" name="フローチャート: 判断 379">
          <a:extLst>
            <a:ext uri="{FF2B5EF4-FFF2-40B4-BE49-F238E27FC236}">
              <a16:creationId xmlns:a16="http://schemas.microsoft.com/office/drawing/2014/main" id="{C204730D-1C16-4BF8-987B-C592EF20A97D}"/>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1" name="フローチャート: 判断 380">
          <a:extLst>
            <a:ext uri="{FF2B5EF4-FFF2-40B4-BE49-F238E27FC236}">
              <a16:creationId xmlns:a16="http://schemas.microsoft.com/office/drawing/2014/main" id="{B43A03BE-BC10-43DF-8601-45A37DE38B9E}"/>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382" name="フローチャート: 判断 381">
          <a:extLst>
            <a:ext uri="{FF2B5EF4-FFF2-40B4-BE49-F238E27FC236}">
              <a16:creationId xmlns:a16="http://schemas.microsoft.com/office/drawing/2014/main" id="{CDAF5BF4-23CE-4836-8928-9171A10A9C79}"/>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50CEDFB4-A61C-4C4D-8A5A-B888922B4EC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CE9D5BA-E91D-4C59-84E0-A5103E4353E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8C32D93B-3E5C-42AF-BD01-274954DEBC2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7BEEC577-C5E7-45D8-B880-C99175C3885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421C137-FD35-400E-9406-57C1028EFFC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64281</xdr:rowOff>
    </xdr:from>
    <xdr:to>
      <xdr:col>116</xdr:col>
      <xdr:colOff>114300</xdr:colOff>
      <xdr:row>41</xdr:row>
      <xdr:rowOff>165881</xdr:rowOff>
    </xdr:to>
    <xdr:sp macro="" textlink="">
      <xdr:nvSpPr>
        <xdr:cNvPr id="388" name="楕円 387">
          <a:extLst>
            <a:ext uri="{FF2B5EF4-FFF2-40B4-BE49-F238E27FC236}">
              <a16:creationId xmlns:a16="http://schemas.microsoft.com/office/drawing/2014/main" id="{B407234F-924A-4832-AF44-84D05BF0FC9B}"/>
            </a:ext>
          </a:extLst>
        </xdr:cNvPr>
        <xdr:cNvSpPr/>
      </xdr:nvSpPr>
      <xdr:spPr>
        <a:xfrm>
          <a:off x="19897725" y="67159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150658</xdr:rowOff>
    </xdr:from>
    <xdr:ext cx="469744" cy="259045"/>
    <xdr:sp macro="" textlink="">
      <xdr:nvSpPr>
        <xdr:cNvPr id="389" name="【一般廃棄物処理施設】&#10;一人当たり有形固定資産（償却資産）額該当値テキスト">
          <a:extLst>
            <a:ext uri="{FF2B5EF4-FFF2-40B4-BE49-F238E27FC236}">
              <a16:creationId xmlns:a16="http://schemas.microsoft.com/office/drawing/2014/main" id="{D4217E23-4010-44DB-9619-A99D331DD875}"/>
            </a:ext>
          </a:extLst>
        </xdr:cNvPr>
        <xdr:cNvSpPr txBox="1"/>
      </xdr:nvSpPr>
      <xdr:spPr>
        <a:xfrm>
          <a:off x="19992975" y="663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64271</xdr:rowOff>
    </xdr:from>
    <xdr:to>
      <xdr:col>112</xdr:col>
      <xdr:colOff>38100</xdr:colOff>
      <xdr:row>41</xdr:row>
      <xdr:rowOff>165871</xdr:rowOff>
    </xdr:to>
    <xdr:sp macro="" textlink="">
      <xdr:nvSpPr>
        <xdr:cNvPr id="390" name="楕円 389">
          <a:extLst>
            <a:ext uri="{FF2B5EF4-FFF2-40B4-BE49-F238E27FC236}">
              <a16:creationId xmlns:a16="http://schemas.microsoft.com/office/drawing/2014/main" id="{827DFC7B-253F-46AB-966D-24041B943213}"/>
            </a:ext>
          </a:extLst>
        </xdr:cNvPr>
        <xdr:cNvSpPr/>
      </xdr:nvSpPr>
      <xdr:spPr>
        <a:xfrm>
          <a:off x="19154775" y="67158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115071</xdr:rowOff>
    </xdr:from>
    <xdr:to>
      <xdr:col>116</xdr:col>
      <xdr:colOff>63500</xdr:colOff>
      <xdr:row>41</xdr:row>
      <xdr:rowOff>115081</xdr:rowOff>
    </xdr:to>
    <xdr:cxnSp macro="">
      <xdr:nvCxnSpPr>
        <xdr:cNvPr id="391" name="直線コネクタ 390">
          <a:extLst>
            <a:ext uri="{FF2B5EF4-FFF2-40B4-BE49-F238E27FC236}">
              <a16:creationId xmlns:a16="http://schemas.microsoft.com/office/drawing/2014/main" id="{2AFCF547-FC59-4A33-A971-AE0EEDE43FBB}"/>
            </a:ext>
          </a:extLst>
        </xdr:cNvPr>
        <xdr:cNvCxnSpPr/>
      </xdr:nvCxnSpPr>
      <xdr:spPr>
        <a:xfrm>
          <a:off x="19202400" y="6763521"/>
          <a:ext cx="752475"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64262</xdr:rowOff>
    </xdr:from>
    <xdr:to>
      <xdr:col>107</xdr:col>
      <xdr:colOff>101600</xdr:colOff>
      <xdr:row>41</xdr:row>
      <xdr:rowOff>165862</xdr:rowOff>
    </xdr:to>
    <xdr:sp macro="" textlink="">
      <xdr:nvSpPr>
        <xdr:cNvPr id="392" name="楕円 391">
          <a:extLst>
            <a:ext uri="{FF2B5EF4-FFF2-40B4-BE49-F238E27FC236}">
              <a16:creationId xmlns:a16="http://schemas.microsoft.com/office/drawing/2014/main" id="{CDFFCEEF-7950-422C-9F5D-B821588D8F59}"/>
            </a:ext>
          </a:extLst>
        </xdr:cNvPr>
        <xdr:cNvSpPr/>
      </xdr:nvSpPr>
      <xdr:spPr>
        <a:xfrm>
          <a:off x="18345150" y="6715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115062</xdr:rowOff>
    </xdr:from>
    <xdr:to>
      <xdr:col>111</xdr:col>
      <xdr:colOff>177800</xdr:colOff>
      <xdr:row>41</xdr:row>
      <xdr:rowOff>115071</xdr:rowOff>
    </xdr:to>
    <xdr:cxnSp macro="">
      <xdr:nvCxnSpPr>
        <xdr:cNvPr id="393" name="直線コネクタ 392">
          <a:extLst>
            <a:ext uri="{FF2B5EF4-FFF2-40B4-BE49-F238E27FC236}">
              <a16:creationId xmlns:a16="http://schemas.microsoft.com/office/drawing/2014/main" id="{BCBE9DCB-2B15-4827-A45A-9AEBAC801F4E}"/>
            </a:ext>
          </a:extLst>
        </xdr:cNvPr>
        <xdr:cNvCxnSpPr/>
      </xdr:nvCxnSpPr>
      <xdr:spPr>
        <a:xfrm>
          <a:off x="18392775" y="6763512"/>
          <a:ext cx="809625"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64298</xdr:rowOff>
    </xdr:from>
    <xdr:to>
      <xdr:col>102</xdr:col>
      <xdr:colOff>165100</xdr:colOff>
      <xdr:row>41</xdr:row>
      <xdr:rowOff>165898</xdr:rowOff>
    </xdr:to>
    <xdr:sp macro="" textlink="">
      <xdr:nvSpPr>
        <xdr:cNvPr id="394" name="楕円 393">
          <a:extLst>
            <a:ext uri="{FF2B5EF4-FFF2-40B4-BE49-F238E27FC236}">
              <a16:creationId xmlns:a16="http://schemas.microsoft.com/office/drawing/2014/main" id="{D940B113-841B-4189-AB3F-D3D6649A8EE3}"/>
            </a:ext>
          </a:extLst>
        </xdr:cNvPr>
        <xdr:cNvSpPr/>
      </xdr:nvSpPr>
      <xdr:spPr>
        <a:xfrm>
          <a:off x="17554575" y="67159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115062</xdr:rowOff>
    </xdr:from>
    <xdr:to>
      <xdr:col>107</xdr:col>
      <xdr:colOff>50800</xdr:colOff>
      <xdr:row>41</xdr:row>
      <xdr:rowOff>115098</xdr:rowOff>
    </xdr:to>
    <xdr:cxnSp macro="">
      <xdr:nvCxnSpPr>
        <xdr:cNvPr id="395" name="直線コネクタ 394">
          <a:extLst>
            <a:ext uri="{FF2B5EF4-FFF2-40B4-BE49-F238E27FC236}">
              <a16:creationId xmlns:a16="http://schemas.microsoft.com/office/drawing/2014/main" id="{EBF83547-2094-465E-B0BC-A99B621883EC}"/>
            </a:ext>
          </a:extLst>
        </xdr:cNvPr>
        <xdr:cNvCxnSpPr/>
      </xdr:nvCxnSpPr>
      <xdr:spPr>
        <a:xfrm flipV="1">
          <a:off x="17602200" y="6763512"/>
          <a:ext cx="790575"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50674</xdr:rowOff>
    </xdr:from>
    <xdr:to>
      <xdr:col>98</xdr:col>
      <xdr:colOff>38100</xdr:colOff>
      <xdr:row>41</xdr:row>
      <xdr:rowOff>152274</xdr:rowOff>
    </xdr:to>
    <xdr:sp macro="" textlink="">
      <xdr:nvSpPr>
        <xdr:cNvPr id="396" name="楕円 395">
          <a:extLst>
            <a:ext uri="{FF2B5EF4-FFF2-40B4-BE49-F238E27FC236}">
              <a16:creationId xmlns:a16="http://schemas.microsoft.com/office/drawing/2014/main" id="{4A1B285F-9B5E-449D-99F8-C43E8E814B37}"/>
            </a:ext>
          </a:extLst>
        </xdr:cNvPr>
        <xdr:cNvSpPr/>
      </xdr:nvSpPr>
      <xdr:spPr>
        <a:xfrm>
          <a:off x="16754475" y="66959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101474</xdr:rowOff>
    </xdr:from>
    <xdr:to>
      <xdr:col>102</xdr:col>
      <xdr:colOff>114300</xdr:colOff>
      <xdr:row>41</xdr:row>
      <xdr:rowOff>115098</xdr:rowOff>
    </xdr:to>
    <xdr:cxnSp macro="">
      <xdr:nvCxnSpPr>
        <xdr:cNvPr id="397" name="直線コネクタ 396">
          <a:extLst>
            <a:ext uri="{FF2B5EF4-FFF2-40B4-BE49-F238E27FC236}">
              <a16:creationId xmlns:a16="http://schemas.microsoft.com/office/drawing/2014/main" id="{65B1244C-F1D4-4D7E-BF75-B8C780E83E80}"/>
            </a:ext>
          </a:extLst>
        </xdr:cNvPr>
        <xdr:cNvCxnSpPr/>
      </xdr:nvCxnSpPr>
      <xdr:spPr>
        <a:xfrm>
          <a:off x="16802100" y="6753099"/>
          <a:ext cx="8001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398" name="n_1aveValue【一般廃棄物処理施設】&#10;一人当たり有形固定資産（償却資産）額">
          <a:extLst>
            <a:ext uri="{FF2B5EF4-FFF2-40B4-BE49-F238E27FC236}">
              <a16:creationId xmlns:a16="http://schemas.microsoft.com/office/drawing/2014/main" id="{590224D6-3DF1-4072-8B16-4F4135CB6667}"/>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399" name="n_2aveValue【一般廃棄物処理施設】&#10;一人当たり有形固定資産（償却資産）額">
          <a:extLst>
            <a:ext uri="{FF2B5EF4-FFF2-40B4-BE49-F238E27FC236}">
              <a16:creationId xmlns:a16="http://schemas.microsoft.com/office/drawing/2014/main" id="{01F184D5-48C0-4AB2-9721-6DCADAC84602}"/>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00" name="n_3aveValue【一般廃棄物処理施設】&#10;一人当たり有形固定資産（償却資産）額">
          <a:extLst>
            <a:ext uri="{FF2B5EF4-FFF2-40B4-BE49-F238E27FC236}">
              <a16:creationId xmlns:a16="http://schemas.microsoft.com/office/drawing/2014/main" id="{AC4761F2-B8C6-4DF5-B00E-8F9FA35C9758}"/>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01" name="n_4aveValue【一般廃棄物処理施設】&#10;一人当たり有形固定資産（償却資産）額">
          <a:extLst>
            <a:ext uri="{FF2B5EF4-FFF2-40B4-BE49-F238E27FC236}">
              <a16:creationId xmlns:a16="http://schemas.microsoft.com/office/drawing/2014/main" id="{8EC9C527-12A2-4386-AC9D-04EEF92EC712}"/>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156998</xdr:rowOff>
    </xdr:from>
    <xdr:ext cx="469744" cy="259045"/>
    <xdr:sp macro="" textlink="">
      <xdr:nvSpPr>
        <xdr:cNvPr id="402" name="n_1mainValue【一般廃棄物処理施設】&#10;一人当たり有形固定資産（償却資産）額">
          <a:extLst>
            <a:ext uri="{FF2B5EF4-FFF2-40B4-BE49-F238E27FC236}">
              <a16:creationId xmlns:a16="http://schemas.microsoft.com/office/drawing/2014/main" id="{1B4586D2-E1F9-4CF8-BE1A-86658A3E920C}"/>
            </a:ext>
          </a:extLst>
        </xdr:cNvPr>
        <xdr:cNvSpPr txBox="1"/>
      </xdr:nvSpPr>
      <xdr:spPr>
        <a:xfrm>
          <a:off x="18983403" y="680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156989</xdr:rowOff>
    </xdr:from>
    <xdr:ext cx="469744" cy="259045"/>
    <xdr:sp macro="" textlink="">
      <xdr:nvSpPr>
        <xdr:cNvPr id="403" name="n_2mainValue【一般廃棄物処理施設】&#10;一人当たり有形固定資産（償却資産）額">
          <a:extLst>
            <a:ext uri="{FF2B5EF4-FFF2-40B4-BE49-F238E27FC236}">
              <a16:creationId xmlns:a16="http://schemas.microsoft.com/office/drawing/2014/main" id="{8A33744A-693F-4364-BFC4-C6244FED4328}"/>
            </a:ext>
          </a:extLst>
        </xdr:cNvPr>
        <xdr:cNvSpPr txBox="1"/>
      </xdr:nvSpPr>
      <xdr:spPr>
        <a:xfrm>
          <a:off x="18183303" y="680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157025</xdr:rowOff>
    </xdr:from>
    <xdr:ext cx="469744" cy="259045"/>
    <xdr:sp macro="" textlink="">
      <xdr:nvSpPr>
        <xdr:cNvPr id="404" name="n_3mainValue【一般廃棄物処理施設】&#10;一人当たり有形固定資産（償却資産）額">
          <a:extLst>
            <a:ext uri="{FF2B5EF4-FFF2-40B4-BE49-F238E27FC236}">
              <a16:creationId xmlns:a16="http://schemas.microsoft.com/office/drawing/2014/main" id="{6EA01800-7903-494F-AE1E-0A379EE7A719}"/>
            </a:ext>
          </a:extLst>
        </xdr:cNvPr>
        <xdr:cNvSpPr txBox="1"/>
      </xdr:nvSpPr>
      <xdr:spPr>
        <a:xfrm>
          <a:off x="17383203" y="680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143401</xdr:rowOff>
    </xdr:from>
    <xdr:ext cx="469744" cy="259045"/>
    <xdr:sp macro="" textlink="">
      <xdr:nvSpPr>
        <xdr:cNvPr id="405" name="n_4mainValue【一般廃棄物処理施設】&#10;一人当たり有形固定資産（償却資産）額">
          <a:extLst>
            <a:ext uri="{FF2B5EF4-FFF2-40B4-BE49-F238E27FC236}">
              <a16:creationId xmlns:a16="http://schemas.microsoft.com/office/drawing/2014/main" id="{4CAD6150-D7C6-4A38-B3FB-5474E17C9EDF}"/>
            </a:ext>
          </a:extLst>
        </xdr:cNvPr>
        <xdr:cNvSpPr txBox="1"/>
      </xdr:nvSpPr>
      <xdr:spPr>
        <a:xfrm>
          <a:off x="16592628" y="678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DC38B0E8-52E2-4EFC-B1DD-C230193C866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D0D389BF-7D3C-4FDF-8BB7-A6FBC8F3D99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4B56A6DC-1E3F-4CC1-8EC5-6B7508FD27D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EB9FF784-E072-4821-A0D3-B94E8975473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ABF99B39-C80E-426E-B663-1A55B1B9321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4C5085F-BA38-452D-9617-31B94A40B14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00DB7F02-D6BC-4DA5-95FD-9ED5767F985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733BB855-6B5B-475E-907C-9163A3BF4CE5}"/>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4" name="正方形/長方形 413">
          <a:extLst>
            <a:ext uri="{FF2B5EF4-FFF2-40B4-BE49-F238E27FC236}">
              <a16:creationId xmlns:a16="http://schemas.microsoft.com/office/drawing/2014/main" id="{6C57F939-4622-4932-820E-91682401A02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5" name="正方形/長方形 414">
          <a:extLst>
            <a:ext uri="{FF2B5EF4-FFF2-40B4-BE49-F238E27FC236}">
              <a16:creationId xmlns:a16="http://schemas.microsoft.com/office/drawing/2014/main" id="{0A303730-175F-46A9-A626-38A9B5CF591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6" name="正方形/長方形 415">
          <a:extLst>
            <a:ext uri="{FF2B5EF4-FFF2-40B4-BE49-F238E27FC236}">
              <a16:creationId xmlns:a16="http://schemas.microsoft.com/office/drawing/2014/main" id="{DE456B93-5F0C-424B-8188-E6717DEFE70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7" name="正方形/長方形 416">
          <a:extLst>
            <a:ext uri="{FF2B5EF4-FFF2-40B4-BE49-F238E27FC236}">
              <a16:creationId xmlns:a16="http://schemas.microsoft.com/office/drawing/2014/main" id="{8FAFA6EB-E3C9-47CA-9B6E-984655A031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8" name="正方形/長方形 417">
          <a:extLst>
            <a:ext uri="{FF2B5EF4-FFF2-40B4-BE49-F238E27FC236}">
              <a16:creationId xmlns:a16="http://schemas.microsoft.com/office/drawing/2014/main" id="{4B8E701D-8BEF-4AEC-A91E-43DDBFC741A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9" name="正方形/長方形 418">
          <a:extLst>
            <a:ext uri="{FF2B5EF4-FFF2-40B4-BE49-F238E27FC236}">
              <a16:creationId xmlns:a16="http://schemas.microsoft.com/office/drawing/2014/main" id="{D4BC925D-2EC5-4FB2-B3DB-44B3A257EFE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0" name="正方形/長方形 419">
          <a:extLst>
            <a:ext uri="{FF2B5EF4-FFF2-40B4-BE49-F238E27FC236}">
              <a16:creationId xmlns:a16="http://schemas.microsoft.com/office/drawing/2014/main" id="{F9CD35FA-3CCA-4481-85AB-13A1135F432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1" name="正方形/長方形 420">
          <a:extLst>
            <a:ext uri="{FF2B5EF4-FFF2-40B4-BE49-F238E27FC236}">
              <a16:creationId xmlns:a16="http://schemas.microsoft.com/office/drawing/2014/main" id="{8D687268-4AF9-4033-8466-EE7E63BFF239}"/>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DFA5785A-7B38-407B-A504-725CA56DD7C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CB9C3F61-2DB0-437D-9C69-6D533DE6A4C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49BDC473-4FF5-4885-BAC6-95D2DD787BA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610921C5-23C9-4D3A-B961-B0D09A54A42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B3C3A692-B3EA-41E8-8546-6B0AD63A32E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3B0D10B7-E3EA-4DF9-8657-15B8C164C49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E86F1C29-2E98-48E5-93C4-A9E50EEE3E1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D727B341-093D-488D-A12C-B23ECA63666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18F3C49E-55A0-494B-A2AC-C62F75D9576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7083532C-6793-45A7-9C12-6981DDF06DE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DB47B416-1DCC-4C15-AE2C-28B49E3564C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3" name="直線コネクタ 432">
          <a:extLst>
            <a:ext uri="{FF2B5EF4-FFF2-40B4-BE49-F238E27FC236}">
              <a16:creationId xmlns:a16="http://schemas.microsoft.com/office/drawing/2014/main" id="{7476C04E-CEAB-4C5A-887D-0BA577CFC2E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4" name="テキスト ボックス 433">
          <a:extLst>
            <a:ext uri="{FF2B5EF4-FFF2-40B4-BE49-F238E27FC236}">
              <a16:creationId xmlns:a16="http://schemas.microsoft.com/office/drawing/2014/main" id="{9843B7E7-1FE7-41CF-91D5-BD1330EDA92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5" name="直線コネクタ 434">
          <a:extLst>
            <a:ext uri="{FF2B5EF4-FFF2-40B4-BE49-F238E27FC236}">
              <a16:creationId xmlns:a16="http://schemas.microsoft.com/office/drawing/2014/main" id="{FF889F0B-F289-47A5-B893-89EA1CCC1E3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6" name="テキスト ボックス 435">
          <a:extLst>
            <a:ext uri="{FF2B5EF4-FFF2-40B4-BE49-F238E27FC236}">
              <a16:creationId xmlns:a16="http://schemas.microsoft.com/office/drawing/2014/main" id="{E5C269CE-3785-4CCF-9CBA-250F56080BD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7" name="直線コネクタ 436">
          <a:extLst>
            <a:ext uri="{FF2B5EF4-FFF2-40B4-BE49-F238E27FC236}">
              <a16:creationId xmlns:a16="http://schemas.microsoft.com/office/drawing/2014/main" id="{65790D85-E4A4-4E5F-88ED-DFF9A67C4949}"/>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8" name="テキスト ボックス 437">
          <a:extLst>
            <a:ext uri="{FF2B5EF4-FFF2-40B4-BE49-F238E27FC236}">
              <a16:creationId xmlns:a16="http://schemas.microsoft.com/office/drawing/2014/main" id="{4B9E7C15-D94A-42B0-86FE-95445430DDB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9" name="直線コネクタ 438">
          <a:extLst>
            <a:ext uri="{FF2B5EF4-FFF2-40B4-BE49-F238E27FC236}">
              <a16:creationId xmlns:a16="http://schemas.microsoft.com/office/drawing/2014/main" id="{693119D5-8C96-43FC-809B-911694840A2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0" name="テキスト ボックス 439">
          <a:extLst>
            <a:ext uri="{FF2B5EF4-FFF2-40B4-BE49-F238E27FC236}">
              <a16:creationId xmlns:a16="http://schemas.microsoft.com/office/drawing/2014/main" id="{9A4B0CB3-DB9F-4BE4-AFBB-BC370C4A760A}"/>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1" name="直線コネクタ 440">
          <a:extLst>
            <a:ext uri="{FF2B5EF4-FFF2-40B4-BE49-F238E27FC236}">
              <a16:creationId xmlns:a16="http://schemas.microsoft.com/office/drawing/2014/main" id="{62F22C5A-660B-4719-A6C4-90B783F1925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2" name="テキスト ボックス 441">
          <a:extLst>
            <a:ext uri="{FF2B5EF4-FFF2-40B4-BE49-F238E27FC236}">
              <a16:creationId xmlns:a16="http://schemas.microsoft.com/office/drawing/2014/main" id="{860B7A92-8A19-4E15-A876-4510B7B8F38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3" name="直線コネクタ 442">
          <a:extLst>
            <a:ext uri="{FF2B5EF4-FFF2-40B4-BE49-F238E27FC236}">
              <a16:creationId xmlns:a16="http://schemas.microsoft.com/office/drawing/2014/main" id="{3F433773-F91F-48AB-B223-B882DC3B132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4" name="テキスト ボックス 443">
          <a:extLst>
            <a:ext uri="{FF2B5EF4-FFF2-40B4-BE49-F238E27FC236}">
              <a16:creationId xmlns:a16="http://schemas.microsoft.com/office/drawing/2014/main" id="{E79F81E2-1540-43C3-BE71-FB180253CB3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5" name="【消防施設】&#10;有形固定資産減価償却率グラフ枠">
          <a:extLst>
            <a:ext uri="{FF2B5EF4-FFF2-40B4-BE49-F238E27FC236}">
              <a16:creationId xmlns:a16="http://schemas.microsoft.com/office/drawing/2014/main" id="{18A05527-B0A6-49F3-8EB0-B16E5A8B552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446" name="直線コネクタ 445">
          <a:extLst>
            <a:ext uri="{FF2B5EF4-FFF2-40B4-BE49-F238E27FC236}">
              <a16:creationId xmlns:a16="http://schemas.microsoft.com/office/drawing/2014/main" id="{79C061B6-107B-47E7-BECF-54E3A5F676DD}"/>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447" name="【消防施設】&#10;有形固定資産減価償却率最小値テキスト">
          <a:extLst>
            <a:ext uri="{FF2B5EF4-FFF2-40B4-BE49-F238E27FC236}">
              <a16:creationId xmlns:a16="http://schemas.microsoft.com/office/drawing/2014/main" id="{5F230B72-84E4-48F5-8924-3D30F56A9EF7}"/>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448" name="直線コネクタ 447">
          <a:extLst>
            <a:ext uri="{FF2B5EF4-FFF2-40B4-BE49-F238E27FC236}">
              <a16:creationId xmlns:a16="http://schemas.microsoft.com/office/drawing/2014/main" id="{176777FD-EE71-48DB-BBF0-1D56E955877D}"/>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449" name="【消防施設】&#10;有形固定資産減価償却率最大値テキスト">
          <a:extLst>
            <a:ext uri="{FF2B5EF4-FFF2-40B4-BE49-F238E27FC236}">
              <a16:creationId xmlns:a16="http://schemas.microsoft.com/office/drawing/2014/main" id="{805F6F72-A26C-4CB3-865A-5261592A542E}"/>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450" name="直線コネクタ 449">
          <a:extLst>
            <a:ext uri="{FF2B5EF4-FFF2-40B4-BE49-F238E27FC236}">
              <a16:creationId xmlns:a16="http://schemas.microsoft.com/office/drawing/2014/main" id="{DED7C653-7C7F-4CF7-9259-CA7FC873DE65}"/>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451" name="【消防施設】&#10;有形固定資産減価償却率平均値テキスト">
          <a:extLst>
            <a:ext uri="{FF2B5EF4-FFF2-40B4-BE49-F238E27FC236}">
              <a16:creationId xmlns:a16="http://schemas.microsoft.com/office/drawing/2014/main" id="{EAB591A1-5751-4E1C-839F-9AB3EE85DF21}"/>
            </a:ext>
          </a:extLst>
        </xdr:cNvPr>
        <xdr:cNvSpPr txBox="1"/>
      </xdr:nvSpPr>
      <xdr:spPr>
        <a:xfrm>
          <a:off x="14735175" y="13276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452" name="フローチャート: 判断 451">
          <a:extLst>
            <a:ext uri="{FF2B5EF4-FFF2-40B4-BE49-F238E27FC236}">
              <a16:creationId xmlns:a16="http://schemas.microsoft.com/office/drawing/2014/main" id="{3020771E-7CBE-4CA0-8600-6FD65C710A2A}"/>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453" name="フローチャート: 判断 452">
          <a:extLst>
            <a:ext uri="{FF2B5EF4-FFF2-40B4-BE49-F238E27FC236}">
              <a16:creationId xmlns:a16="http://schemas.microsoft.com/office/drawing/2014/main" id="{2A538706-364A-4CCC-B045-19BBAF2614DE}"/>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454" name="フローチャート: 判断 453">
          <a:extLst>
            <a:ext uri="{FF2B5EF4-FFF2-40B4-BE49-F238E27FC236}">
              <a16:creationId xmlns:a16="http://schemas.microsoft.com/office/drawing/2014/main" id="{6E564579-DD56-4CBE-8CD8-7B8DAC27311A}"/>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455" name="フローチャート: 判断 454">
          <a:extLst>
            <a:ext uri="{FF2B5EF4-FFF2-40B4-BE49-F238E27FC236}">
              <a16:creationId xmlns:a16="http://schemas.microsoft.com/office/drawing/2014/main" id="{EC290F73-30D1-4D79-A46E-0F51B86DC7AE}"/>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456" name="フローチャート: 判断 455">
          <a:extLst>
            <a:ext uri="{FF2B5EF4-FFF2-40B4-BE49-F238E27FC236}">
              <a16:creationId xmlns:a16="http://schemas.microsoft.com/office/drawing/2014/main" id="{22C44E90-BFA3-47D0-BA07-21B737CF8A93}"/>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5A65873F-C435-44DF-9E94-B268D30BB70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4C2F6353-5A67-41C3-971B-C6DCB396D35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A8669F40-5A6B-44BF-A08F-C45BDE0995C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EA75A482-3B0B-462F-ACA2-38817368DA4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EFA18A24-B50A-4995-A9DE-AC5CDEB923F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27305</xdr:rowOff>
    </xdr:from>
    <xdr:to>
      <xdr:col>85</xdr:col>
      <xdr:colOff>177800</xdr:colOff>
      <xdr:row>84</xdr:row>
      <xdr:rowOff>128905</xdr:rowOff>
    </xdr:to>
    <xdr:sp macro="" textlink="">
      <xdr:nvSpPr>
        <xdr:cNvPr id="462" name="楕円 461">
          <a:extLst>
            <a:ext uri="{FF2B5EF4-FFF2-40B4-BE49-F238E27FC236}">
              <a16:creationId xmlns:a16="http://schemas.microsoft.com/office/drawing/2014/main" id="{A4E235D2-B08C-4584-9022-64583ED06966}"/>
            </a:ext>
          </a:extLst>
        </xdr:cNvPr>
        <xdr:cNvSpPr/>
      </xdr:nvSpPr>
      <xdr:spPr>
        <a:xfrm>
          <a:off x="14649450" y="13641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5732</xdr:rowOff>
    </xdr:from>
    <xdr:ext cx="405111" cy="259045"/>
    <xdr:sp macro="" textlink="">
      <xdr:nvSpPr>
        <xdr:cNvPr id="463" name="【消防施設】&#10;有形固定資産減価償却率該当値テキスト">
          <a:extLst>
            <a:ext uri="{FF2B5EF4-FFF2-40B4-BE49-F238E27FC236}">
              <a16:creationId xmlns:a16="http://schemas.microsoft.com/office/drawing/2014/main" id="{078EBCE7-E4BC-48EF-8FC5-8F149C56DFF5}"/>
            </a:ext>
          </a:extLst>
        </xdr:cNvPr>
        <xdr:cNvSpPr txBox="1"/>
      </xdr:nvSpPr>
      <xdr:spPr>
        <a:xfrm>
          <a:off x="14735175" y="1362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160655</xdr:rowOff>
    </xdr:from>
    <xdr:to>
      <xdr:col>81</xdr:col>
      <xdr:colOff>101600</xdr:colOff>
      <xdr:row>84</xdr:row>
      <xdr:rowOff>90805</xdr:rowOff>
    </xdr:to>
    <xdr:sp macro="" textlink="">
      <xdr:nvSpPr>
        <xdr:cNvPr id="464" name="楕円 463">
          <a:extLst>
            <a:ext uri="{FF2B5EF4-FFF2-40B4-BE49-F238E27FC236}">
              <a16:creationId xmlns:a16="http://schemas.microsoft.com/office/drawing/2014/main" id="{EABB4E25-1C47-4D19-8F70-A2F624BCD79E}"/>
            </a:ext>
          </a:extLst>
        </xdr:cNvPr>
        <xdr:cNvSpPr/>
      </xdr:nvSpPr>
      <xdr:spPr>
        <a:xfrm>
          <a:off x="13887450" y="136131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40005</xdr:rowOff>
    </xdr:from>
    <xdr:to>
      <xdr:col>85</xdr:col>
      <xdr:colOff>127000</xdr:colOff>
      <xdr:row>84</xdr:row>
      <xdr:rowOff>78105</xdr:rowOff>
    </xdr:to>
    <xdr:cxnSp macro="">
      <xdr:nvCxnSpPr>
        <xdr:cNvPr id="465" name="直線コネクタ 464">
          <a:extLst>
            <a:ext uri="{FF2B5EF4-FFF2-40B4-BE49-F238E27FC236}">
              <a16:creationId xmlns:a16="http://schemas.microsoft.com/office/drawing/2014/main" id="{EF9E558B-5E12-4E07-B56F-7D38C6D195B0}"/>
            </a:ext>
          </a:extLst>
        </xdr:cNvPr>
        <xdr:cNvCxnSpPr/>
      </xdr:nvCxnSpPr>
      <xdr:spPr>
        <a:xfrm>
          <a:off x="13935075" y="1365123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78739</xdr:rowOff>
    </xdr:from>
    <xdr:to>
      <xdr:col>76</xdr:col>
      <xdr:colOff>165100</xdr:colOff>
      <xdr:row>84</xdr:row>
      <xdr:rowOff>8889</xdr:rowOff>
    </xdr:to>
    <xdr:sp macro="" textlink="">
      <xdr:nvSpPr>
        <xdr:cNvPr id="466" name="楕円 465">
          <a:extLst>
            <a:ext uri="{FF2B5EF4-FFF2-40B4-BE49-F238E27FC236}">
              <a16:creationId xmlns:a16="http://schemas.microsoft.com/office/drawing/2014/main" id="{9780A243-1A16-488E-A4C0-5CEBE0FFD3CB}"/>
            </a:ext>
          </a:extLst>
        </xdr:cNvPr>
        <xdr:cNvSpPr/>
      </xdr:nvSpPr>
      <xdr:spPr>
        <a:xfrm>
          <a:off x="13096875" y="135280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129539</xdr:rowOff>
    </xdr:from>
    <xdr:to>
      <xdr:col>81</xdr:col>
      <xdr:colOff>50800</xdr:colOff>
      <xdr:row>84</xdr:row>
      <xdr:rowOff>40005</xdr:rowOff>
    </xdr:to>
    <xdr:cxnSp macro="">
      <xdr:nvCxnSpPr>
        <xdr:cNvPr id="467" name="直線コネクタ 466">
          <a:extLst>
            <a:ext uri="{FF2B5EF4-FFF2-40B4-BE49-F238E27FC236}">
              <a16:creationId xmlns:a16="http://schemas.microsoft.com/office/drawing/2014/main" id="{BFE60E9F-EC25-4F1C-B338-B7B2DFB97C11}"/>
            </a:ext>
          </a:extLst>
        </xdr:cNvPr>
        <xdr:cNvCxnSpPr/>
      </xdr:nvCxnSpPr>
      <xdr:spPr>
        <a:xfrm>
          <a:off x="13144500" y="13575664"/>
          <a:ext cx="790575"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36830</xdr:rowOff>
    </xdr:from>
    <xdr:to>
      <xdr:col>72</xdr:col>
      <xdr:colOff>38100</xdr:colOff>
      <xdr:row>83</xdr:row>
      <xdr:rowOff>138430</xdr:rowOff>
    </xdr:to>
    <xdr:sp macro="" textlink="">
      <xdr:nvSpPr>
        <xdr:cNvPr id="468" name="楕円 467">
          <a:extLst>
            <a:ext uri="{FF2B5EF4-FFF2-40B4-BE49-F238E27FC236}">
              <a16:creationId xmlns:a16="http://schemas.microsoft.com/office/drawing/2014/main" id="{3447635F-E301-4277-8D8D-8195A63A074D}"/>
            </a:ext>
          </a:extLst>
        </xdr:cNvPr>
        <xdr:cNvSpPr/>
      </xdr:nvSpPr>
      <xdr:spPr>
        <a:xfrm>
          <a:off x="12296775" y="1348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87630</xdr:rowOff>
    </xdr:from>
    <xdr:to>
      <xdr:col>76</xdr:col>
      <xdr:colOff>114300</xdr:colOff>
      <xdr:row>83</xdr:row>
      <xdr:rowOff>129539</xdr:rowOff>
    </xdr:to>
    <xdr:cxnSp macro="">
      <xdr:nvCxnSpPr>
        <xdr:cNvPr id="469" name="直線コネクタ 468">
          <a:extLst>
            <a:ext uri="{FF2B5EF4-FFF2-40B4-BE49-F238E27FC236}">
              <a16:creationId xmlns:a16="http://schemas.microsoft.com/office/drawing/2014/main" id="{8D857AA3-01DF-478A-820E-0D35ECB5A0A3}"/>
            </a:ext>
          </a:extLst>
        </xdr:cNvPr>
        <xdr:cNvCxnSpPr/>
      </xdr:nvCxnSpPr>
      <xdr:spPr>
        <a:xfrm>
          <a:off x="12344400" y="13533755"/>
          <a:ext cx="8001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470" name="楕円 469">
          <a:extLst>
            <a:ext uri="{FF2B5EF4-FFF2-40B4-BE49-F238E27FC236}">
              <a16:creationId xmlns:a16="http://schemas.microsoft.com/office/drawing/2014/main" id="{96B1E553-A551-4E75-9A79-4BB5BA390E6B}"/>
            </a:ext>
          </a:extLst>
        </xdr:cNvPr>
        <xdr:cNvSpPr/>
      </xdr:nvSpPr>
      <xdr:spPr>
        <a:xfrm>
          <a:off x="11487150" y="1344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87630</xdr:rowOff>
    </xdr:to>
    <xdr:cxnSp macro="">
      <xdr:nvCxnSpPr>
        <xdr:cNvPr id="471" name="直線コネクタ 470">
          <a:extLst>
            <a:ext uri="{FF2B5EF4-FFF2-40B4-BE49-F238E27FC236}">
              <a16:creationId xmlns:a16="http://schemas.microsoft.com/office/drawing/2014/main" id="{CBF1F7DE-BE57-4E52-9E42-434DC2319469}"/>
            </a:ext>
          </a:extLst>
        </xdr:cNvPr>
        <xdr:cNvCxnSpPr/>
      </xdr:nvCxnSpPr>
      <xdr:spPr>
        <a:xfrm>
          <a:off x="11534775" y="1349565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472" name="n_1aveValue【消防施設】&#10;有形固定資産減価償却率">
          <a:extLst>
            <a:ext uri="{FF2B5EF4-FFF2-40B4-BE49-F238E27FC236}">
              <a16:creationId xmlns:a16="http://schemas.microsoft.com/office/drawing/2014/main" id="{580A5FF1-0FD2-4E1B-B795-44EA2CEBD041}"/>
            </a:ext>
          </a:extLst>
        </xdr:cNvPr>
        <xdr:cNvSpPr txBox="1"/>
      </xdr:nvSpPr>
      <xdr:spPr>
        <a:xfrm>
          <a:off x="13745219"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473" name="n_2aveValue【消防施設】&#10;有形固定資産減価償却率">
          <a:extLst>
            <a:ext uri="{FF2B5EF4-FFF2-40B4-BE49-F238E27FC236}">
              <a16:creationId xmlns:a16="http://schemas.microsoft.com/office/drawing/2014/main" id="{2717ADF8-9FFD-45C0-8412-60193D0B9CEA}"/>
            </a:ext>
          </a:extLst>
        </xdr:cNvPr>
        <xdr:cNvSpPr txBox="1"/>
      </xdr:nvSpPr>
      <xdr:spPr>
        <a:xfrm>
          <a:off x="12964169"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474" name="n_3aveValue【消防施設】&#10;有形固定資産減価償却率">
          <a:extLst>
            <a:ext uri="{FF2B5EF4-FFF2-40B4-BE49-F238E27FC236}">
              <a16:creationId xmlns:a16="http://schemas.microsoft.com/office/drawing/2014/main" id="{EDA5CF17-4016-49E3-AF6A-B02B5587DE68}"/>
            </a:ext>
          </a:extLst>
        </xdr:cNvPr>
        <xdr:cNvSpPr txBox="1"/>
      </xdr:nvSpPr>
      <xdr:spPr>
        <a:xfrm>
          <a:off x="12164069"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475" name="n_4aveValue【消防施設】&#10;有形固定資産減価償却率">
          <a:extLst>
            <a:ext uri="{FF2B5EF4-FFF2-40B4-BE49-F238E27FC236}">
              <a16:creationId xmlns:a16="http://schemas.microsoft.com/office/drawing/2014/main" id="{8E0713DE-A6B1-4EC4-BD00-397898C2A059}"/>
            </a:ext>
          </a:extLst>
        </xdr:cNvPr>
        <xdr:cNvSpPr txBox="1"/>
      </xdr:nvSpPr>
      <xdr:spPr>
        <a:xfrm>
          <a:off x="11354444" y="1318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81932</xdr:rowOff>
    </xdr:from>
    <xdr:ext cx="405111" cy="259045"/>
    <xdr:sp macro="" textlink="">
      <xdr:nvSpPr>
        <xdr:cNvPr id="476" name="n_1mainValue【消防施設】&#10;有形固定資産減価償却率">
          <a:extLst>
            <a:ext uri="{FF2B5EF4-FFF2-40B4-BE49-F238E27FC236}">
              <a16:creationId xmlns:a16="http://schemas.microsoft.com/office/drawing/2014/main" id="{E0EB818D-A192-4CB3-83D6-E9F3705F5936}"/>
            </a:ext>
          </a:extLst>
        </xdr:cNvPr>
        <xdr:cNvSpPr txBox="1"/>
      </xdr:nvSpPr>
      <xdr:spPr>
        <a:xfrm>
          <a:off x="13745219" y="1369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xdr:rowOff>
    </xdr:from>
    <xdr:ext cx="405111" cy="259045"/>
    <xdr:sp macro="" textlink="">
      <xdr:nvSpPr>
        <xdr:cNvPr id="477" name="n_2mainValue【消防施設】&#10;有形固定資産減価償却率">
          <a:extLst>
            <a:ext uri="{FF2B5EF4-FFF2-40B4-BE49-F238E27FC236}">
              <a16:creationId xmlns:a16="http://schemas.microsoft.com/office/drawing/2014/main" id="{ED4E35A6-F372-4251-A6BF-B44363F679D6}"/>
            </a:ext>
          </a:extLst>
        </xdr:cNvPr>
        <xdr:cNvSpPr txBox="1"/>
      </xdr:nvSpPr>
      <xdr:spPr>
        <a:xfrm>
          <a:off x="129641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129557</xdr:rowOff>
    </xdr:from>
    <xdr:ext cx="405111" cy="259045"/>
    <xdr:sp macro="" textlink="">
      <xdr:nvSpPr>
        <xdr:cNvPr id="478" name="n_3mainValue【消防施設】&#10;有形固定資産減価償却率">
          <a:extLst>
            <a:ext uri="{FF2B5EF4-FFF2-40B4-BE49-F238E27FC236}">
              <a16:creationId xmlns:a16="http://schemas.microsoft.com/office/drawing/2014/main" id="{05A89D1C-1739-4675-BAAA-22354768D81C}"/>
            </a:ext>
          </a:extLst>
        </xdr:cNvPr>
        <xdr:cNvSpPr txBox="1"/>
      </xdr:nvSpPr>
      <xdr:spPr>
        <a:xfrm>
          <a:off x="12164069"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479" name="n_4mainValue【消防施設】&#10;有形固定資産減価償却率">
          <a:extLst>
            <a:ext uri="{FF2B5EF4-FFF2-40B4-BE49-F238E27FC236}">
              <a16:creationId xmlns:a16="http://schemas.microsoft.com/office/drawing/2014/main" id="{B3365967-A200-4F5A-A767-DFE45FA733E2}"/>
            </a:ext>
          </a:extLst>
        </xdr:cNvPr>
        <xdr:cNvSpPr txBox="1"/>
      </xdr:nvSpPr>
      <xdr:spPr>
        <a:xfrm>
          <a:off x="113544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0" name="正方形/長方形 479">
          <a:extLst>
            <a:ext uri="{FF2B5EF4-FFF2-40B4-BE49-F238E27FC236}">
              <a16:creationId xmlns:a16="http://schemas.microsoft.com/office/drawing/2014/main" id="{291C3F6E-2EDD-49DE-BD48-F6E6F372C5D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1" name="正方形/長方形 480">
          <a:extLst>
            <a:ext uri="{FF2B5EF4-FFF2-40B4-BE49-F238E27FC236}">
              <a16:creationId xmlns:a16="http://schemas.microsoft.com/office/drawing/2014/main" id="{2125B7A4-08EA-418B-B797-88A0048ECE9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2" name="正方形/長方形 481">
          <a:extLst>
            <a:ext uri="{FF2B5EF4-FFF2-40B4-BE49-F238E27FC236}">
              <a16:creationId xmlns:a16="http://schemas.microsoft.com/office/drawing/2014/main" id="{19EE7E98-6591-4FF3-8604-8A74381F075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3" name="正方形/長方形 482">
          <a:extLst>
            <a:ext uri="{FF2B5EF4-FFF2-40B4-BE49-F238E27FC236}">
              <a16:creationId xmlns:a16="http://schemas.microsoft.com/office/drawing/2014/main" id="{ADBA9FD0-C645-42D3-97B6-B723E63AD57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4" name="正方形/長方形 483">
          <a:extLst>
            <a:ext uri="{FF2B5EF4-FFF2-40B4-BE49-F238E27FC236}">
              <a16:creationId xmlns:a16="http://schemas.microsoft.com/office/drawing/2014/main" id="{581AD7FF-795E-47EC-AC9F-2789F95D8C2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5" name="正方形/長方形 484">
          <a:extLst>
            <a:ext uri="{FF2B5EF4-FFF2-40B4-BE49-F238E27FC236}">
              <a16:creationId xmlns:a16="http://schemas.microsoft.com/office/drawing/2014/main" id="{E4CA224C-9AC2-41CB-B51A-12B98D7E615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6" name="正方形/長方形 485">
          <a:extLst>
            <a:ext uri="{FF2B5EF4-FFF2-40B4-BE49-F238E27FC236}">
              <a16:creationId xmlns:a16="http://schemas.microsoft.com/office/drawing/2014/main" id="{9E14FD1C-3CB8-4D30-9F51-426549B3156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7" name="正方形/長方形 486">
          <a:extLst>
            <a:ext uri="{FF2B5EF4-FFF2-40B4-BE49-F238E27FC236}">
              <a16:creationId xmlns:a16="http://schemas.microsoft.com/office/drawing/2014/main" id="{05713924-4635-42B6-B20B-51961D3703E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8" name="テキスト ボックス 487">
          <a:extLst>
            <a:ext uri="{FF2B5EF4-FFF2-40B4-BE49-F238E27FC236}">
              <a16:creationId xmlns:a16="http://schemas.microsoft.com/office/drawing/2014/main" id="{D1AD032E-4F5D-4886-A181-EACDD775EC1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9" name="直線コネクタ 488">
          <a:extLst>
            <a:ext uri="{FF2B5EF4-FFF2-40B4-BE49-F238E27FC236}">
              <a16:creationId xmlns:a16="http://schemas.microsoft.com/office/drawing/2014/main" id="{A8AFDC1E-6201-4C82-9420-EE0C5219681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0" name="直線コネクタ 489">
          <a:extLst>
            <a:ext uri="{FF2B5EF4-FFF2-40B4-BE49-F238E27FC236}">
              <a16:creationId xmlns:a16="http://schemas.microsoft.com/office/drawing/2014/main" id="{1446279B-3A4B-4003-9971-EC43B9CF09B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1" name="テキスト ボックス 490">
          <a:extLst>
            <a:ext uri="{FF2B5EF4-FFF2-40B4-BE49-F238E27FC236}">
              <a16:creationId xmlns:a16="http://schemas.microsoft.com/office/drawing/2014/main" id="{F1A6D4A0-63C6-49C5-BB4E-71529AAB44A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2" name="直線コネクタ 491">
          <a:extLst>
            <a:ext uri="{FF2B5EF4-FFF2-40B4-BE49-F238E27FC236}">
              <a16:creationId xmlns:a16="http://schemas.microsoft.com/office/drawing/2014/main" id="{6C2FBD95-C03D-463E-80E5-04067225B9B5}"/>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3" name="テキスト ボックス 492">
          <a:extLst>
            <a:ext uri="{FF2B5EF4-FFF2-40B4-BE49-F238E27FC236}">
              <a16:creationId xmlns:a16="http://schemas.microsoft.com/office/drawing/2014/main" id="{6BBC9C19-42B8-4C2C-B845-AB387D514D8C}"/>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4" name="直線コネクタ 493">
          <a:extLst>
            <a:ext uri="{FF2B5EF4-FFF2-40B4-BE49-F238E27FC236}">
              <a16:creationId xmlns:a16="http://schemas.microsoft.com/office/drawing/2014/main" id="{4AAC5D0B-B51D-44A5-8BCE-25BEDB9A825B}"/>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5" name="テキスト ボックス 494">
          <a:extLst>
            <a:ext uri="{FF2B5EF4-FFF2-40B4-BE49-F238E27FC236}">
              <a16:creationId xmlns:a16="http://schemas.microsoft.com/office/drawing/2014/main" id="{40C9FE92-951A-49C7-BB49-67F834E022A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6" name="直線コネクタ 495">
          <a:extLst>
            <a:ext uri="{FF2B5EF4-FFF2-40B4-BE49-F238E27FC236}">
              <a16:creationId xmlns:a16="http://schemas.microsoft.com/office/drawing/2014/main" id="{DD7E1759-A295-4F58-A473-B9D6E65147DB}"/>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7" name="テキスト ボックス 496">
          <a:extLst>
            <a:ext uri="{FF2B5EF4-FFF2-40B4-BE49-F238E27FC236}">
              <a16:creationId xmlns:a16="http://schemas.microsoft.com/office/drawing/2014/main" id="{2D63898A-C2E9-44BC-92A4-E3BE565F925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BBE1190A-758C-4881-88C6-F8253C1978A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9" name="テキスト ボックス 498">
          <a:extLst>
            <a:ext uri="{FF2B5EF4-FFF2-40B4-BE49-F238E27FC236}">
              <a16:creationId xmlns:a16="http://schemas.microsoft.com/office/drawing/2014/main" id="{F1914F98-6EDD-462D-94BE-55841E486A1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消防施設】&#10;一人当たり面積グラフ枠">
          <a:extLst>
            <a:ext uri="{FF2B5EF4-FFF2-40B4-BE49-F238E27FC236}">
              <a16:creationId xmlns:a16="http://schemas.microsoft.com/office/drawing/2014/main" id="{5646BFE3-05DB-491A-B1FC-809B6561A01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501" name="直線コネクタ 500">
          <a:extLst>
            <a:ext uri="{FF2B5EF4-FFF2-40B4-BE49-F238E27FC236}">
              <a16:creationId xmlns:a16="http://schemas.microsoft.com/office/drawing/2014/main" id="{2BD7190D-4924-4359-834A-7B7B426C4634}"/>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02" name="【消防施設】&#10;一人当たり面積最小値テキスト">
          <a:extLst>
            <a:ext uri="{FF2B5EF4-FFF2-40B4-BE49-F238E27FC236}">
              <a16:creationId xmlns:a16="http://schemas.microsoft.com/office/drawing/2014/main" id="{0611BD50-4AB5-4BCA-9179-10F24FCE00EE}"/>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03" name="直線コネクタ 502">
          <a:extLst>
            <a:ext uri="{FF2B5EF4-FFF2-40B4-BE49-F238E27FC236}">
              <a16:creationId xmlns:a16="http://schemas.microsoft.com/office/drawing/2014/main" id="{908F0BF6-3F83-4627-98E7-0FBD6919D3E1}"/>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504" name="【消防施設】&#10;一人当たり面積最大値テキスト">
          <a:extLst>
            <a:ext uri="{FF2B5EF4-FFF2-40B4-BE49-F238E27FC236}">
              <a16:creationId xmlns:a16="http://schemas.microsoft.com/office/drawing/2014/main" id="{CF0B6AF6-8816-4903-879D-1B5440158D73}"/>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505" name="直線コネクタ 504">
          <a:extLst>
            <a:ext uri="{FF2B5EF4-FFF2-40B4-BE49-F238E27FC236}">
              <a16:creationId xmlns:a16="http://schemas.microsoft.com/office/drawing/2014/main" id="{E4019F7E-83E6-4958-B54D-3799B0C56516}"/>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506" name="【消防施設】&#10;一人当たり面積平均値テキスト">
          <a:extLst>
            <a:ext uri="{FF2B5EF4-FFF2-40B4-BE49-F238E27FC236}">
              <a16:creationId xmlns:a16="http://schemas.microsoft.com/office/drawing/2014/main" id="{72046D59-F06A-4B45-B202-D1A21AD1779E}"/>
            </a:ext>
          </a:extLst>
        </xdr:cNvPr>
        <xdr:cNvSpPr txBox="1"/>
      </xdr:nvSpPr>
      <xdr:spPr>
        <a:xfrm>
          <a:off x="19992975" y="13497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507" name="フローチャート: 判断 506">
          <a:extLst>
            <a:ext uri="{FF2B5EF4-FFF2-40B4-BE49-F238E27FC236}">
              <a16:creationId xmlns:a16="http://schemas.microsoft.com/office/drawing/2014/main" id="{4B9C1806-4DF9-4E8A-AE4B-CB84DA53F2E2}"/>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508" name="フローチャート: 判断 507">
          <a:extLst>
            <a:ext uri="{FF2B5EF4-FFF2-40B4-BE49-F238E27FC236}">
              <a16:creationId xmlns:a16="http://schemas.microsoft.com/office/drawing/2014/main" id="{65AEB4CB-C4A1-48C7-8EF3-88904F3FE618}"/>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509" name="フローチャート: 判断 508">
          <a:extLst>
            <a:ext uri="{FF2B5EF4-FFF2-40B4-BE49-F238E27FC236}">
              <a16:creationId xmlns:a16="http://schemas.microsoft.com/office/drawing/2014/main" id="{F74D516E-490A-48BA-9C49-5DAC6CC89C8C}"/>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510" name="フローチャート: 判断 509">
          <a:extLst>
            <a:ext uri="{FF2B5EF4-FFF2-40B4-BE49-F238E27FC236}">
              <a16:creationId xmlns:a16="http://schemas.microsoft.com/office/drawing/2014/main" id="{07365456-9952-4811-A9F5-DBBB3EB0CBDE}"/>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511" name="フローチャート: 判断 510">
          <a:extLst>
            <a:ext uri="{FF2B5EF4-FFF2-40B4-BE49-F238E27FC236}">
              <a16:creationId xmlns:a16="http://schemas.microsoft.com/office/drawing/2014/main" id="{8EE83ED3-3198-4045-AA65-CD4A19B78BE9}"/>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3E0DF1D2-B49C-4CA3-A55F-12706817234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86737555-3D22-45C8-BCA2-C4157223B8B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2F0306EE-02C1-4C17-AEFD-58804F3ABDC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0FCD0041-03A5-4F6E-97AD-30168AF0BD9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A83ABE65-ABAF-4658-8A75-DD554C3C6C4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517" name="楕円 516">
          <a:extLst>
            <a:ext uri="{FF2B5EF4-FFF2-40B4-BE49-F238E27FC236}">
              <a16:creationId xmlns:a16="http://schemas.microsoft.com/office/drawing/2014/main" id="{D5CCF971-252A-4B81-BB75-E745207151FF}"/>
            </a:ext>
          </a:extLst>
        </xdr:cNvPr>
        <xdr:cNvSpPr/>
      </xdr:nvSpPr>
      <xdr:spPr>
        <a:xfrm>
          <a:off x="19897725" y="137448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112031</xdr:rowOff>
    </xdr:from>
    <xdr:ext cx="469744" cy="259045"/>
    <xdr:sp macro="" textlink="">
      <xdr:nvSpPr>
        <xdr:cNvPr id="518" name="【消防施設】&#10;一人当たり面積該当値テキスト">
          <a:extLst>
            <a:ext uri="{FF2B5EF4-FFF2-40B4-BE49-F238E27FC236}">
              <a16:creationId xmlns:a16="http://schemas.microsoft.com/office/drawing/2014/main" id="{47F0ACB7-EDBD-4493-ABEF-BE9EF817F3AA}"/>
            </a:ext>
          </a:extLst>
        </xdr:cNvPr>
        <xdr:cNvSpPr txBox="1"/>
      </xdr:nvSpPr>
      <xdr:spPr>
        <a:xfrm>
          <a:off x="19992975" y="1372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133604</xdr:rowOff>
    </xdr:from>
    <xdr:to>
      <xdr:col>112</xdr:col>
      <xdr:colOff>38100</xdr:colOff>
      <xdr:row>85</xdr:row>
      <xdr:rowOff>63754</xdr:rowOff>
    </xdr:to>
    <xdr:sp macro="" textlink="">
      <xdr:nvSpPr>
        <xdr:cNvPr id="519" name="楕円 518">
          <a:extLst>
            <a:ext uri="{FF2B5EF4-FFF2-40B4-BE49-F238E27FC236}">
              <a16:creationId xmlns:a16="http://schemas.microsoft.com/office/drawing/2014/main" id="{8D64FCE0-7219-4D32-A660-B142EB55760A}"/>
            </a:ext>
          </a:extLst>
        </xdr:cNvPr>
        <xdr:cNvSpPr/>
      </xdr:nvSpPr>
      <xdr:spPr>
        <a:xfrm>
          <a:off x="19154775" y="137448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12954</xdr:rowOff>
    </xdr:to>
    <xdr:cxnSp macro="">
      <xdr:nvCxnSpPr>
        <xdr:cNvPr id="520" name="直線コネクタ 519">
          <a:extLst>
            <a:ext uri="{FF2B5EF4-FFF2-40B4-BE49-F238E27FC236}">
              <a16:creationId xmlns:a16="http://schemas.microsoft.com/office/drawing/2014/main" id="{C9E993E7-6A99-456B-A452-59E5A504ABAB}"/>
            </a:ext>
          </a:extLst>
        </xdr:cNvPr>
        <xdr:cNvCxnSpPr/>
      </xdr:nvCxnSpPr>
      <xdr:spPr>
        <a:xfrm>
          <a:off x="19202400" y="1378292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521" name="楕円 520">
          <a:extLst>
            <a:ext uri="{FF2B5EF4-FFF2-40B4-BE49-F238E27FC236}">
              <a16:creationId xmlns:a16="http://schemas.microsoft.com/office/drawing/2014/main" id="{01D3331C-17EC-4E03-B9D1-EE3D7928601F}"/>
            </a:ext>
          </a:extLst>
        </xdr:cNvPr>
        <xdr:cNvSpPr/>
      </xdr:nvSpPr>
      <xdr:spPr>
        <a:xfrm>
          <a:off x="18345150" y="137325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12954</xdr:rowOff>
    </xdr:to>
    <xdr:cxnSp macro="">
      <xdr:nvCxnSpPr>
        <xdr:cNvPr id="522" name="直線コネクタ 521">
          <a:extLst>
            <a:ext uri="{FF2B5EF4-FFF2-40B4-BE49-F238E27FC236}">
              <a16:creationId xmlns:a16="http://schemas.microsoft.com/office/drawing/2014/main" id="{F118A8ED-6910-40FD-A9CA-C17D1BD88381}"/>
            </a:ext>
          </a:extLst>
        </xdr:cNvPr>
        <xdr:cNvCxnSpPr/>
      </xdr:nvCxnSpPr>
      <xdr:spPr>
        <a:xfrm>
          <a:off x="18392775" y="13780136"/>
          <a:ext cx="80962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119887</xdr:rowOff>
    </xdr:from>
    <xdr:to>
      <xdr:col>102</xdr:col>
      <xdr:colOff>165100</xdr:colOff>
      <xdr:row>85</xdr:row>
      <xdr:rowOff>50037</xdr:rowOff>
    </xdr:to>
    <xdr:sp macro="" textlink="">
      <xdr:nvSpPr>
        <xdr:cNvPr id="523" name="楕円 522">
          <a:extLst>
            <a:ext uri="{FF2B5EF4-FFF2-40B4-BE49-F238E27FC236}">
              <a16:creationId xmlns:a16="http://schemas.microsoft.com/office/drawing/2014/main" id="{527D85E6-F037-4A3D-A561-DBC7F526D48A}"/>
            </a:ext>
          </a:extLst>
        </xdr:cNvPr>
        <xdr:cNvSpPr/>
      </xdr:nvSpPr>
      <xdr:spPr>
        <a:xfrm>
          <a:off x="17554575" y="137342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170687</xdr:rowOff>
    </xdr:from>
    <xdr:to>
      <xdr:col>107</xdr:col>
      <xdr:colOff>50800</xdr:colOff>
      <xdr:row>85</xdr:row>
      <xdr:rowOff>3811</xdr:rowOff>
    </xdr:to>
    <xdr:cxnSp macro="">
      <xdr:nvCxnSpPr>
        <xdr:cNvPr id="524" name="直線コネクタ 523">
          <a:extLst>
            <a:ext uri="{FF2B5EF4-FFF2-40B4-BE49-F238E27FC236}">
              <a16:creationId xmlns:a16="http://schemas.microsoft.com/office/drawing/2014/main" id="{6E07E4CC-1F86-4595-8ACA-712364F0AD6D}"/>
            </a:ext>
          </a:extLst>
        </xdr:cNvPr>
        <xdr:cNvCxnSpPr/>
      </xdr:nvCxnSpPr>
      <xdr:spPr>
        <a:xfrm>
          <a:off x="17602200" y="13772387"/>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133604</xdr:rowOff>
    </xdr:from>
    <xdr:to>
      <xdr:col>98</xdr:col>
      <xdr:colOff>38100</xdr:colOff>
      <xdr:row>85</xdr:row>
      <xdr:rowOff>63754</xdr:rowOff>
    </xdr:to>
    <xdr:sp macro="" textlink="">
      <xdr:nvSpPr>
        <xdr:cNvPr id="525" name="楕円 524">
          <a:extLst>
            <a:ext uri="{FF2B5EF4-FFF2-40B4-BE49-F238E27FC236}">
              <a16:creationId xmlns:a16="http://schemas.microsoft.com/office/drawing/2014/main" id="{030412F7-5D25-4B9D-BFEB-5083150ECD29}"/>
            </a:ext>
          </a:extLst>
        </xdr:cNvPr>
        <xdr:cNvSpPr/>
      </xdr:nvSpPr>
      <xdr:spPr>
        <a:xfrm>
          <a:off x="16754475" y="137448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170687</xdr:rowOff>
    </xdr:from>
    <xdr:to>
      <xdr:col>102</xdr:col>
      <xdr:colOff>114300</xdr:colOff>
      <xdr:row>85</xdr:row>
      <xdr:rowOff>12954</xdr:rowOff>
    </xdr:to>
    <xdr:cxnSp macro="">
      <xdr:nvCxnSpPr>
        <xdr:cNvPr id="526" name="直線コネクタ 525">
          <a:extLst>
            <a:ext uri="{FF2B5EF4-FFF2-40B4-BE49-F238E27FC236}">
              <a16:creationId xmlns:a16="http://schemas.microsoft.com/office/drawing/2014/main" id="{36F97CE7-9869-4984-87BE-EC7A7EB850D0}"/>
            </a:ext>
          </a:extLst>
        </xdr:cNvPr>
        <xdr:cNvCxnSpPr/>
      </xdr:nvCxnSpPr>
      <xdr:spPr>
        <a:xfrm flipV="1">
          <a:off x="16802100" y="13772387"/>
          <a:ext cx="800100"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527" name="n_1aveValue【消防施設】&#10;一人当たり面積">
          <a:extLst>
            <a:ext uri="{FF2B5EF4-FFF2-40B4-BE49-F238E27FC236}">
              <a16:creationId xmlns:a16="http://schemas.microsoft.com/office/drawing/2014/main" id="{79F2A7B3-67F7-4AF4-A110-11C23E8BD66A}"/>
            </a:ext>
          </a:extLst>
        </xdr:cNvPr>
        <xdr:cNvSpPr txBox="1"/>
      </xdr:nvSpPr>
      <xdr:spPr>
        <a:xfrm>
          <a:off x="189834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528" name="n_2aveValue【消防施設】&#10;一人当たり面積">
          <a:extLst>
            <a:ext uri="{FF2B5EF4-FFF2-40B4-BE49-F238E27FC236}">
              <a16:creationId xmlns:a16="http://schemas.microsoft.com/office/drawing/2014/main" id="{3FF02931-0C3A-46CC-928F-A31F5759C483}"/>
            </a:ext>
          </a:extLst>
        </xdr:cNvPr>
        <xdr:cNvSpPr txBox="1"/>
      </xdr:nvSpPr>
      <xdr:spPr>
        <a:xfrm>
          <a:off x="18183302" y="134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529" name="n_3aveValue【消防施設】&#10;一人当たり面積">
          <a:extLst>
            <a:ext uri="{FF2B5EF4-FFF2-40B4-BE49-F238E27FC236}">
              <a16:creationId xmlns:a16="http://schemas.microsoft.com/office/drawing/2014/main" id="{CBF445B6-789C-45DC-92C0-2D7FBAE7699C}"/>
            </a:ext>
          </a:extLst>
        </xdr:cNvPr>
        <xdr:cNvSpPr txBox="1"/>
      </xdr:nvSpPr>
      <xdr:spPr>
        <a:xfrm>
          <a:off x="17383202" y="134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530" name="n_4aveValue【消防施設】&#10;一人当たり面積">
          <a:extLst>
            <a:ext uri="{FF2B5EF4-FFF2-40B4-BE49-F238E27FC236}">
              <a16:creationId xmlns:a16="http://schemas.microsoft.com/office/drawing/2014/main" id="{81041CCE-E0BF-448D-BE7D-9AC5B53201A9}"/>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54881</xdr:rowOff>
    </xdr:from>
    <xdr:ext cx="469744" cy="259045"/>
    <xdr:sp macro="" textlink="">
      <xdr:nvSpPr>
        <xdr:cNvPr id="531" name="n_1mainValue【消防施設】&#10;一人当たり面積">
          <a:extLst>
            <a:ext uri="{FF2B5EF4-FFF2-40B4-BE49-F238E27FC236}">
              <a16:creationId xmlns:a16="http://schemas.microsoft.com/office/drawing/2014/main" id="{D6234810-3B8C-4583-954E-47E5F0B5FBDF}"/>
            </a:ext>
          </a:extLst>
        </xdr:cNvPr>
        <xdr:cNvSpPr txBox="1"/>
      </xdr:nvSpPr>
      <xdr:spPr>
        <a:xfrm>
          <a:off x="18983402" y="1382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532" name="n_2mainValue【消防施設】&#10;一人当たり面積">
          <a:extLst>
            <a:ext uri="{FF2B5EF4-FFF2-40B4-BE49-F238E27FC236}">
              <a16:creationId xmlns:a16="http://schemas.microsoft.com/office/drawing/2014/main" id="{82DB1FF9-332E-4338-8F3A-FE14965F066C}"/>
            </a:ext>
          </a:extLst>
        </xdr:cNvPr>
        <xdr:cNvSpPr txBox="1"/>
      </xdr:nvSpPr>
      <xdr:spPr>
        <a:xfrm>
          <a:off x="18183302" y="1382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41164</xdr:rowOff>
    </xdr:from>
    <xdr:ext cx="469744" cy="259045"/>
    <xdr:sp macro="" textlink="">
      <xdr:nvSpPr>
        <xdr:cNvPr id="533" name="n_3mainValue【消防施設】&#10;一人当たり面積">
          <a:extLst>
            <a:ext uri="{FF2B5EF4-FFF2-40B4-BE49-F238E27FC236}">
              <a16:creationId xmlns:a16="http://schemas.microsoft.com/office/drawing/2014/main" id="{CA2301CA-D3B8-4F66-8A03-B99AE376DD96}"/>
            </a:ext>
          </a:extLst>
        </xdr:cNvPr>
        <xdr:cNvSpPr txBox="1"/>
      </xdr:nvSpPr>
      <xdr:spPr>
        <a:xfrm>
          <a:off x="17383202" y="1381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54881</xdr:rowOff>
    </xdr:from>
    <xdr:ext cx="469744" cy="259045"/>
    <xdr:sp macro="" textlink="">
      <xdr:nvSpPr>
        <xdr:cNvPr id="534" name="n_4mainValue【消防施設】&#10;一人当たり面積">
          <a:extLst>
            <a:ext uri="{FF2B5EF4-FFF2-40B4-BE49-F238E27FC236}">
              <a16:creationId xmlns:a16="http://schemas.microsoft.com/office/drawing/2014/main" id="{09A89B02-F6B2-4C48-8E08-173D20D330F7}"/>
            </a:ext>
          </a:extLst>
        </xdr:cNvPr>
        <xdr:cNvSpPr txBox="1"/>
      </xdr:nvSpPr>
      <xdr:spPr>
        <a:xfrm>
          <a:off x="16592627" y="1382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B0CF659E-9758-429E-B032-1BF9FD7D4D3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C3B54EF2-1DD6-4916-9B72-FFBBF5E6412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0B5CB8D7-D1C7-4D4B-89A6-D8B40B6575E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FE017953-2785-4381-8738-66C812DD6B4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14DA76DC-5890-4FD8-AE96-E732771BF8A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025263CB-960E-4A5C-B70C-5EB3285043A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4018AA4B-942D-4543-BF3C-E7CDD12DE6A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F443867F-161E-49BE-9852-098ED402B75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CACF8008-246D-4546-9BEA-EC90BEF0146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BC5C7E8F-9CE2-46A7-AF2A-6F85FA17E53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570FD58D-85ED-4D42-BAC1-C44FB9ACC49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6" name="直線コネクタ 545">
          <a:extLst>
            <a:ext uri="{FF2B5EF4-FFF2-40B4-BE49-F238E27FC236}">
              <a16:creationId xmlns:a16="http://schemas.microsoft.com/office/drawing/2014/main" id="{44628AAE-3377-4933-B964-585F1025BF1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7" name="テキスト ボックス 546">
          <a:extLst>
            <a:ext uri="{FF2B5EF4-FFF2-40B4-BE49-F238E27FC236}">
              <a16:creationId xmlns:a16="http://schemas.microsoft.com/office/drawing/2014/main" id="{74B6255C-1E45-4F3C-AD61-ADD2834F1AB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8" name="直線コネクタ 547">
          <a:extLst>
            <a:ext uri="{FF2B5EF4-FFF2-40B4-BE49-F238E27FC236}">
              <a16:creationId xmlns:a16="http://schemas.microsoft.com/office/drawing/2014/main" id="{8AEEAA01-B1EB-476E-B499-66CE14C73D26}"/>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9" name="テキスト ボックス 548">
          <a:extLst>
            <a:ext uri="{FF2B5EF4-FFF2-40B4-BE49-F238E27FC236}">
              <a16:creationId xmlns:a16="http://schemas.microsoft.com/office/drawing/2014/main" id="{7DEA41E6-0E70-4F3C-BC1F-907E1B33A18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0" name="直線コネクタ 549">
          <a:extLst>
            <a:ext uri="{FF2B5EF4-FFF2-40B4-BE49-F238E27FC236}">
              <a16:creationId xmlns:a16="http://schemas.microsoft.com/office/drawing/2014/main" id="{6739D814-F675-4A21-A7F0-99E9F350959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1" name="テキスト ボックス 550">
          <a:extLst>
            <a:ext uri="{FF2B5EF4-FFF2-40B4-BE49-F238E27FC236}">
              <a16:creationId xmlns:a16="http://schemas.microsoft.com/office/drawing/2014/main" id="{A297D40F-BB74-481A-AFBE-A991132DAFAB}"/>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2" name="直線コネクタ 551">
          <a:extLst>
            <a:ext uri="{FF2B5EF4-FFF2-40B4-BE49-F238E27FC236}">
              <a16:creationId xmlns:a16="http://schemas.microsoft.com/office/drawing/2014/main" id="{8AA3D9B7-18A3-4845-863F-4AA636BCEDA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3" name="テキスト ボックス 552">
          <a:extLst>
            <a:ext uri="{FF2B5EF4-FFF2-40B4-BE49-F238E27FC236}">
              <a16:creationId xmlns:a16="http://schemas.microsoft.com/office/drawing/2014/main" id="{F20F88EC-4C7E-40FA-B56A-0E6B300A713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4" name="直線コネクタ 553">
          <a:extLst>
            <a:ext uri="{FF2B5EF4-FFF2-40B4-BE49-F238E27FC236}">
              <a16:creationId xmlns:a16="http://schemas.microsoft.com/office/drawing/2014/main" id="{7AE4C1BB-5B5D-4E05-A4E7-336D14F00E07}"/>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5" name="テキスト ボックス 554">
          <a:extLst>
            <a:ext uri="{FF2B5EF4-FFF2-40B4-BE49-F238E27FC236}">
              <a16:creationId xmlns:a16="http://schemas.microsoft.com/office/drawing/2014/main" id="{3CC641BD-38D2-4224-ADA3-BFA4B321A52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6" name="直線コネクタ 555">
          <a:extLst>
            <a:ext uri="{FF2B5EF4-FFF2-40B4-BE49-F238E27FC236}">
              <a16:creationId xmlns:a16="http://schemas.microsoft.com/office/drawing/2014/main" id="{528D817B-7178-4A83-BE90-367AB0AF7CE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7" name="テキスト ボックス 556">
          <a:extLst>
            <a:ext uri="{FF2B5EF4-FFF2-40B4-BE49-F238E27FC236}">
              <a16:creationId xmlns:a16="http://schemas.microsoft.com/office/drawing/2014/main" id="{08F83D11-1D85-49DD-BECA-D3DAD7AF601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B95484E9-5501-4BDB-B58D-5FCA0E1F268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a:extLst>
            <a:ext uri="{FF2B5EF4-FFF2-40B4-BE49-F238E27FC236}">
              <a16:creationId xmlns:a16="http://schemas.microsoft.com/office/drawing/2014/main" id="{010B2B2F-40EC-425C-BC63-AF5C55E6A5E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560" name="直線コネクタ 559">
          <a:extLst>
            <a:ext uri="{FF2B5EF4-FFF2-40B4-BE49-F238E27FC236}">
              <a16:creationId xmlns:a16="http://schemas.microsoft.com/office/drawing/2014/main" id="{DD46B340-CC83-4BEA-A0E1-B4B2E367B95C}"/>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561" name="【庁舎】&#10;有形固定資産減価償却率最小値テキスト">
          <a:extLst>
            <a:ext uri="{FF2B5EF4-FFF2-40B4-BE49-F238E27FC236}">
              <a16:creationId xmlns:a16="http://schemas.microsoft.com/office/drawing/2014/main" id="{E2E44C81-DD93-46C5-942E-9115E89C29C8}"/>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562" name="直線コネクタ 561">
          <a:extLst>
            <a:ext uri="{FF2B5EF4-FFF2-40B4-BE49-F238E27FC236}">
              <a16:creationId xmlns:a16="http://schemas.microsoft.com/office/drawing/2014/main" id="{46F1AEC3-5879-4897-941C-6B3695B111AC}"/>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3" name="【庁舎】&#10;有形固定資産減価償却率最大値テキスト">
          <a:extLst>
            <a:ext uri="{FF2B5EF4-FFF2-40B4-BE49-F238E27FC236}">
              <a16:creationId xmlns:a16="http://schemas.microsoft.com/office/drawing/2014/main" id="{5C3007AD-52D7-46FA-BCA0-B116BA6D5DA6}"/>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64" name="直線コネクタ 563">
          <a:extLst>
            <a:ext uri="{FF2B5EF4-FFF2-40B4-BE49-F238E27FC236}">
              <a16:creationId xmlns:a16="http://schemas.microsoft.com/office/drawing/2014/main" id="{BF04A27B-8650-48BA-8E90-7740DAB3AF9C}"/>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565" name="【庁舎】&#10;有形固定資産減価償却率平均値テキスト">
          <a:extLst>
            <a:ext uri="{FF2B5EF4-FFF2-40B4-BE49-F238E27FC236}">
              <a16:creationId xmlns:a16="http://schemas.microsoft.com/office/drawing/2014/main" id="{4B46A95D-6ECE-4943-B9CC-EF3389419408}"/>
            </a:ext>
          </a:extLst>
        </xdr:cNvPr>
        <xdr:cNvSpPr txBox="1"/>
      </xdr:nvSpPr>
      <xdr:spPr>
        <a:xfrm>
          <a:off x="14735175" y="169642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566" name="フローチャート: 判断 565">
          <a:extLst>
            <a:ext uri="{FF2B5EF4-FFF2-40B4-BE49-F238E27FC236}">
              <a16:creationId xmlns:a16="http://schemas.microsoft.com/office/drawing/2014/main" id="{6F2F4448-9743-4EC1-A6C5-FFB3315C0EF7}"/>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567" name="フローチャート: 判断 566">
          <a:extLst>
            <a:ext uri="{FF2B5EF4-FFF2-40B4-BE49-F238E27FC236}">
              <a16:creationId xmlns:a16="http://schemas.microsoft.com/office/drawing/2014/main" id="{39C7EF36-772F-452D-BF96-850989975E87}"/>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568" name="フローチャート: 判断 567">
          <a:extLst>
            <a:ext uri="{FF2B5EF4-FFF2-40B4-BE49-F238E27FC236}">
              <a16:creationId xmlns:a16="http://schemas.microsoft.com/office/drawing/2014/main" id="{946AF2F0-DAE5-43D4-A37F-D2E0BD6A9C1B}"/>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569" name="フローチャート: 判断 568">
          <a:extLst>
            <a:ext uri="{FF2B5EF4-FFF2-40B4-BE49-F238E27FC236}">
              <a16:creationId xmlns:a16="http://schemas.microsoft.com/office/drawing/2014/main" id="{6F3AC3E0-C932-466C-B62B-6AAF30B30F92}"/>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570" name="フローチャート: 判断 569">
          <a:extLst>
            <a:ext uri="{FF2B5EF4-FFF2-40B4-BE49-F238E27FC236}">
              <a16:creationId xmlns:a16="http://schemas.microsoft.com/office/drawing/2014/main" id="{4B53910F-21C8-4713-BDE0-0645796242F7}"/>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7408CE64-F302-4E08-9D95-4A8D2DE36EF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1DFEBFCC-C25F-4F0B-9FF6-F2EBC80B687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B530005B-D80E-499A-B549-1336504CEB5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459B7353-97F2-4A1C-B5EF-2257FE506FC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E3635C00-EEBB-407D-A1C7-9E8C29AC39D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131536</xdr:rowOff>
    </xdr:from>
    <xdr:to>
      <xdr:col>85</xdr:col>
      <xdr:colOff>177800</xdr:colOff>
      <xdr:row>104</xdr:row>
      <xdr:rowOff>61686</xdr:rowOff>
    </xdr:to>
    <xdr:sp macro="" textlink="">
      <xdr:nvSpPr>
        <xdr:cNvPr id="576" name="楕円 575">
          <a:extLst>
            <a:ext uri="{FF2B5EF4-FFF2-40B4-BE49-F238E27FC236}">
              <a16:creationId xmlns:a16="http://schemas.microsoft.com/office/drawing/2014/main" id="{455782AD-3F9B-4011-9BD9-3E5BAF98DB32}"/>
            </a:ext>
          </a:extLst>
        </xdr:cNvPr>
        <xdr:cNvSpPr/>
      </xdr:nvSpPr>
      <xdr:spPr>
        <a:xfrm>
          <a:off x="14649450" y="169336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154413</xdr:rowOff>
    </xdr:from>
    <xdr:ext cx="405111" cy="259045"/>
    <xdr:sp macro="" textlink="">
      <xdr:nvSpPr>
        <xdr:cNvPr id="577" name="【庁舎】&#10;有形固定資産減価償却率該当値テキスト">
          <a:extLst>
            <a:ext uri="{FF2B5EF4-FFF2-40B4-BE49-F238E27FC236}">
              <a16:creationId xmlns:a16="http://schemas.microsoft.com/office/drawing/2014/main" id="{DF958E44-2DA1-4843-9293-BD7AA2210322}"/>
            </a:ext>
          </a:extLst>
        </xdr:cNvPr>
        <xdr:cNvSpPr txBox="1"/>
      </xdr:nvSpPr>
      <xdr:spPr>
        <a:xfrm>
          <a:off x="14735175" y="1678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116839</xdr:rowOff>
    </xdr:from>
    <xdr:to>
      <xdr:col>81</xdr:col>
      <xdr:colOff>101600</xdr:colOff>
      <xdr:row>104</xdr:row>
      <xdr:rowOff>46989</xdr:rowOff>
    </xdr:to>
    <xdr:sp macro="" textlink="">
      <xdr:nvSpPr>
        <xdr:cNvPr id="578" name="楕円 577">
          <a:extLst>
            <a:ext uri="{FF2B5EF4-FFF2-40B4-BE49-F238E27FC236}">
              <a16:creationId xmlns:a16="http://schemas.microsoft.com/office/drawing/2014/main" id="{ED8BB731-FC42-4C03-915E-8FE868EBCA11}"/>
            </a:ext>
          </a:extLst>
        </xdr:cNvPr>
        <xdr:cNvSpPr/>
      </xdr:nvSpPr>
      <xdr:spPr>
        <a:xfrm>
          <a:off x="13887450" y="169189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167639</xdr:rowOff>
    </xdr:from>
    <xdr:to>
      <xdr:col>85</xdr:col>
      <xdr:colOff>127000</xdr:colOff>
      <xdr:row>104</xdr:row>
      <xdr:rowOff>10886</xdr:rowOff>
    </xdr:to>
    <xdr:cxnSp macro="">
      <xdr:nvCxnSpPr>
        <xdr:cNvPr id="579" name="直線コネクタ 578">
          <a:extLst>
            <a:ext uri="{FF2B5EF4-FFF2-40B4-BE49-F238E27FC236}">
              <a16:creationId xmlns:a16="http://schemas.microsoft.com/office/drawing/2014/main" id="{547CF8C1-7966-43B4-A826-E45604805204}"/>
            </a:ext>
          </a:extLst>
        </xdr:cNvPr>
        <xdr:cNvCxnSpPr/>
      </xdr:nvCxnSpPr>
      <xdr:spPr>
        <a:xfrm>
          <a:off x="13935075" y="16966564"/>
          <a:ext cx="762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49893</xdr:rowOff>
    </xdr:from>
    <xdr:to>
      <xdr:col>76</xdr:col>
      <xdr:colOff>165100</xdr:colOff>
      <xdr:row>103</xdr:row>
      <xdr:rowOff>151493</xdr:rowOff>
    </xdr:to>
    <xdr:sp macro="" textlink="">
      <xdr:nvSpPr>
        <xdr:cNvPr id="580" name="楕円 579">
          <a:extLst>
            <a:ext uri="{FF2B5EF4-FFF2-40B4-BE49-F238E27FC236}">
              <a16:creationId xmlns:a16="http://schemas.microsoft.com/office/drawing/2014/main" id="{5BF9315D-B30A-4E90-AE42-D3B95D3A1F3C}"/>
            </a:ext>
          </a:extLst>
        </xdr:cNvPr>
        <xdr:cNvSpPr/>
      </xdr:nvSpPr>
      <xdr:spPr>
        <a:xfrm>
          <a:off x="13096875" y="168488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100693</xdr:rowOff>
    </xdr:from>
    <xdr:to>
      <xdr:col>81</xdr:col>
      <xdr:colOff>50800</xdr:colOff>
      <xdr:row>103</xdr:row>
      <xdr:rowOff>167639</xdr:rowOff>
    </xdr:to>
    <xdr:cxnSp macro="">
      <xdr:nvCxnSpPr>
        <xdr:cNvPr id="581" name="直線コネクタ 580">
          <a:extLst>
            <a:ext uri="{FF2B5EF4-FFF2-40B4-BE49-F238E27FC236}">
              <a16:creationId xmlns:a16="http://schemas.microsoft.com/office/drawing/2014/main" id="{7971F5E7-CCBF-4CF9-B205-1B95D6D54CB4}"/>
            </a:ext>
          </a:extLst>
        </xdr:cNvPr>
        <xdr:cNvCxnSpPr/>
      </xdr:nvCxnSpPr>
      <xdr:spPr>
        <a:xfrm>
          <a:off x="13144500" y="16905968"/>
          <a:ext cx="790575" cy="6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17236</xdr:rowOff>
    </xdr:from>
    <xdr:to>
      <xdr:col>72</xdr:col>
      <xdr:colOff>38100</xdr:colOff>
      <xdr:row>103</xdr:row>
      <xdr:rowOff>118836</xdr:rowOff>
    </xdr:to>
    <xdr:sp macro="" textlink="">
      <xdr:nvSpPr>
        <xdr:cNvPr id="582" name="楕円 581">
          <a:extLst>
            <a:ext uri="{FF2B5EF4-FFF2-40B4-BE49-F238E27FC236}">
              <a16:creationId xmlns:a16="http://schemas.microsoft.com/office/drawing/2014/main" id="{182C0D0D-DA60-4A5A-9603-46B5DE097AF2}"/>
            </a:ext>
          </a:extLst>
        </xdr:cNvPr>
        <xdr:cNvSpPr/>
      </xdr:nvSpPr>
      <xdr:spPr>
        <a:xfrm>
          <a:off x="12296775" y="168193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68036</xdr:rowOff>
    </xdr:from>
    <xdr:to>
      <xdr:col>76</xdr:col>
      <xdr:colOff>114300</xdr:colOff>
      <xdr:row>103</xdr:row>
      <xdr:rowOff>100693</xdr:rowOff>
    </xdr:to>
    <xdr:cxnSp macro="">
      <xdr:nvCxnSpPr>
        <xdr:cNvPr id="583" name="直線コネクタ 582">
          <a:extLst>
            <a:ext uri="{FF2B5EF4-FFF2-40B4-BE49-F238E27FC236}">
              <a16:creationId xmlns:a16="http://schemas.microsoft.com/office/drawing/2014/main" id="{2F55F813-4CDA-4C1F-AAA0-098EDE0EFF10}"/>
            </a:ext>
          </a:extLst>
        </xdr:cNvPr>
        <xdr:cNvCxnSpPr/>
      </xdr:nvCxnSpPr>
      <xdr:spPr>
        <a:xfrm>
          <a:off x="12344400" y="16866961"/>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156029</xdr:rowOff>
    </xdr:from>
    <xdr:to>
      <xdr:col>67</xdr:col>
      <xdr:colOff>101600</xdr:colOff>
      <xdr:row>103</xdr:row>
      <xdr:rowOff>86179</xdr:rowOff>
    </xdr:to>
    <xdr:sp macro="" textlink="">
      <xdr:nvSpPr>
        <xdr:cNvPr id="584" name="楕円 583">
          <a:extLst>
            <a:ext uri="{FF2B5EF4-FFF2-40B4-BE49-F238E27FC236}">
              <a16:creationId xmlns:a16="http://schemas.microsoft.com/office/drawing/2014/main" id="{79528107-88A7-48C4-9B7A-FB150A4B7DDB}"/>
            </a:ext>
          </a:extLst>
        </xdr:cNvPr>
        <xdr:cNvSpPr/>
      </xdr:nvSpPr>
      <xdr:spPr>
        <a:xfrm>
          <a:off x="11487150" y="167898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35379</xdr:rowOff>
    </xdr:from>
    <xdr:to>
      <xdr:col>71</xdr:col>
      <xdr:colOff>177800</xdr:colOff>
      <xdr:row>103</xdr:row>
      <xdr:rowOff>68036</xdr:rowOff>
    </xdr:to>
    <xdr:cxnSp macro="">
      <xdr:nvCxnSpPr>
        <xdr:cNvPr id="585" name="直線コネクタ 584">
          <a:extLst>
            <a:ext uri="{FF2B5EF4-FFF2-40B4-BE49-F238E27FC236}">
              <a16:creationId xmlns:a16="http://schemas.microsoft.com/office/drawing/2014/main" id="{DF109679-9CC0-4E84-AC08-620C9EAFB802}"/>
            </a:ext>
          </a:extLst>
        </xdr:cNvPr>
        <xdr:cNvCxnSpPr/>
      </xdr:nvCxnSpPr>
      <xdr:spPr>
        <a:xfrm>
          <a:off x="11534775" y="16837479"/>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586" name="n_1aveValue【庁舎】&#10;有形固定資産減価償却率">
          <a:extLst>
            <a:ext uri="{FF2B5EF4-FFF2-40B4-BE49-F238E27FC236}">
              <a16:creationId xmlns:a16="http://schemas.microsoft.com/office/drawing/2014/main" id="{6604151A-DF07-4B35-AFE1-05D1F967B052}"/>
            </a:ext>
          </a:extLst>
        </xdr:cNvPr>
        <xdr:cNvSpPr txBox="1"/>
      </xdr:nvSpPr>
      <xdr:spPr>
        <a:xfrm>
          <a:off x="13745219" y="1705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587" name="n_2aveValue【庁舎】&#10;有形固定資産減価償却率">
          <a:extLst>
            <a:ext uri="{FF2B5EF4-FFF2-40B4-BE49-F238E27FC236}">
              <a16:creationId xmlns:a16="http://schemas.microsoft.com/office/drawing/2014/main" id="{754C6E39-F6FE-46EC-8F60-0ABCE6E98C93}"/>
            </a:ext>
          </a:extLst>
        </xdr:cNvPr>
        <xdr:cNvSpPr txBox="1"/>
      </xdr:nvSpPr>
      <xdr:spPr>
        <a:xfrm>
          <a:off x="12964169" y="170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588" name="n_3aveValue【庁舎】&#10;有形固定資産減価償却率">
          <a:extLst>
            <a:ext uri="{FF2B5EF4-FFF2-40B4-BE49-F238E27FC236}">
              <a16:creationId xmlns:a16="http://schemas.microsoft.com/office/drawing/2014/main" id="{9D0D82BC-AB5F-4AC0-9E66-98C5135694C5}"/>
            </a:ext>
          </a:extLst>
        </xdr:cNvPr>
        <xdr:cNvSpPr txBox="1"/>
      </xdr:nvSpPr>
      <xdr:spPr>
        <a:xfrm>
          <a:off x="12164069" y="17108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589" name="n_4aveValue【庁舎】&#10;有形固定資産減価償却率">
          <a:extLst>
            <a:ext uri="{FF2B5EF4-FFF2-40B4-BE49-F238E27FC236}">
              <a16:creationId xmlns:a16="http://schemas.microsoft.com/office/drawing/2014/main" id="{5AA5C53D-5460-49DC-9F1C-DE3D86F04C92}"/>
            </a:ext>
          </a:extLst>
        </xdr:cNvPr>
        <xdr:cNvSpPr txBox="1"/>
      </xdr:nvSpPr>
      <xdr:spPr>
        <a:xfrm>
          <a:off x="11354444" y="1715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63516</xdr:rowOff>
    </xdr:from>
    <xdr:ext cx="405111" cy="259045"/>
    <xdr:sp macro="" textlink="">
      <xdr:nvSpPr>
        <xdr:cNvPr id="590" name="n_1mainValue【庁舎】&#10;有形固定資産減価償却率">
          <a:extLst>
            <a:ext uri="{FF2B5EF4-FFF2-40B4-BE49-F238E27FC236}">
              <a16:creationId xmlns:a16="http://schemas.microsoft.com/office/drawing/2014/main" id="{E131C197-D33B-47F3-BFA7-6321077DCDB8}"/>
            </a:ext>
          </a:extLst>
        </xdr:cNvPr>
        <xdr:cNvSpPr txBox="1"/>
      </xdr:nvSpPr>
      <xdr:spPr>
        <a:xfrm>
          <a:off x="13745219" y="1669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168020</xdr:rowOff>
    </xdr:from>
    <xdr:ext cx="405111" cy="259045"/>
    <xdr:sp macro="" textlink="">
      <xdr:nvSpPr>
        <xdr:cNvPr id="591" name="n_2mainValue【庁舎】&#10;有形固定資産減価償却率">
          <a:extLst>
            <a:ext uri="{FF2B5EF4-FFF2-40B4-BE49-F238E27FC236}">
              <a16:creationId xmlns:a16="http://schemas.microsoft.com/office/drawing/2014/main" id="{96197477-69DF-427C-B013-9853F559A440}"/>
            </a:ext>
          </a:extLst>
        </xdr:cNvPr>
        <xdr:cNvSpPr txBox="1"/>
      </xdr:nvSpPr>
      <xdr:spPr>
        <a:xfrm>
          <a:off x="12964169" y="1662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135363</xdr:rowOff>
    </xdr:from>
    <xdr:ext cx="405111" cy="259045"/>
    <xdr:sp macro="" textlink="">
      <xdr:nvSpPr>
        <xdr:cNvPr id="592" name="n_3mainValue【庁舎】&#10;有形固定資産減価償却率">
          <a:extLst>
            <a:ext uri="{FF2B5EF4-FFF2-40B4-BE49-F238E27FC236}">
              <a16:creationId xmlns:a16="http://schemas.microsoft.com/office/drawing/2014/main" id="{7515D739-1055-459D-BE0C-B0D9C32F40F2}"/>
            </a:ext>
          </a:extLst>
        </xdr:cNvPr>
        <xdr:cNvSpPr txBox="1"/>
      </xdr:nvSpPr>
      <xdr:spPr>
        <a:xfrm>
          <a:off x="12164069" y="1659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102706</xdr:rowOff>
    </xdr:from>
    <xdr:ext cx="405111" cy="259045"/>
    <xdr:sp macro="" textlink="">
      <xdr:nvSpPr>
        <xdr:cNvPr id="593" name="n_4mainValue【庁舎】&#10;有形固定資産減価償却率">
          <a:extLst>
            <a:ext uri="{FF2B5EF4-FFF2-40B4-BE49-F238E27FC236}">
              <a16:creationId xmlns:a16="http://schemas.microsoft.com/office/drawing/2014/main" id="{5FF69760-445B-4249-BB93-6C6CD7FC709B}"/>
            </a:ext>
          </a:extLst>
        </xdr:cNvPr>
        <xdr:cNvSpPr txBox="1"/>
      </xdr:nvSpPr>
      <xdr:spPr>
        <a:xfrm>
          <a:off x="11354444" y="16565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a:extLst>
            <a:ext uri="{FF2B5EF4-FFF2-40B4-BE49-F238E27FC236}">
              <a16:creationId xmlns:a16="http://schemas.microsoft.com/office/drawing/2014/main" id="{58002CF1-3D8D-483B-B1BE-1E0AFBC72E2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a:extLst>
            <a:ext uri="{FF2B5EF4-FFF2-40B4-BE49-F238E27FC236}">
              <a16:creationId xmlns:a16="http://schemas.microsoft.com/office/drawing/2014/main" id="{8A376AFC-C8AE-4488-81C3-BAA95611059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a:extLst>
            <a:ext uri="{FF2B5EF4-FFF2-40B4-BE49-F238E27FC236}">
              <a16:creationId xmlns:a16="http://schemas.microsoft.com/office/drawing/2014/main" id="{F48FC361-7AB6-4851-BE0E-ABAFA21EF01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a:extLst>
            <a:ext uri="{FF2B5EF4-FFF2-40B4-BE49-F238E27FC236}">
              <a16:creationId xmlns:a16="http://schemas.microsoft.com/office/drawing/2014/main" id="{D904569C-4B6D-4DF8-8C43-146B748BC06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a:extLst>
            <a:ext uri="{FF2B5EF4-FFF2-40B4-BE49-F238E27FC236}">
              <a16:creationId xmlns:a16="http://schemas.microsoft.com/office/drawing/2014/main" id="{6D695612-363E-47E9-82C3-FF6CFAA2E75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a:extLst>
            <a:ext uri="{FF2B5EF4-FFF2-40B4-BE49-F238E27FC236}">
              <a16:creationId xmlns:a16="http://schemas.microsoft.com/office/drawing/2014/main" id="{1E779183-E037-4BA2-81CB-9916B3D50F7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a:extLst>
            <a:ext uri="{FF2B5EF4-FFF2-40B4-BE49-F238E27FC236}">
              <a16:creationId xmlns:a16="http://schemas.microsoft.com/office/drawing/2014/main" id="{4DC98972-950F-469D-B0A0-8981A2FE5C7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a:extLst>
            <a:ext uri="{FF2B5EF4-FFF2-40B4-BE49-F238E27FC236}">
              <a16:creationId xmlns:a16="http://schemas.microsoft.com/office/drawing/2014/main" id="{1D573016-74E8-454C-B510-3F87C314DB1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a:extLst>
            <a:ext uri="{FF2B5EF4-FFF2-40B4-BE49-F238E27FC236}">
              <a16:creationId xmlns:a16="http://schemas.microsoft.com/office/drawing/2014/main" id="{6D242882-52F4-4D1B-A9BF-50C1CB64C51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a:extLst>
            <a:ext uri="{FF2B5EF4-FFF2-40B4-BE49-F238E27FC236}">
              <a16:creationId xmlns:a16="http://schemas.microsoft.com/office/drawing/2014/main" id="{97A18C48-8A26-4596-AF01-F312CF7FB28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4" name="直線コネクタ 603">
          <a:extLst>
            <a:ext uri="{FF2B5EF4-FFF2-40B4-BE49-F238E27FC236}">
              <a16:creationId xmlns:a16="http://schemas.microsoft.com/office/drawing/2014/main" id="{8069559A-0D0F-401A-969F-13BB00DB9DEE}"/>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5" name="テキスト ボックス 604">
          <a:extLst>
            <a:ext uri="{FF2B5EF4-FFF2-40B4-BE49-F238E27FC236}">
              <a16:creationId xmlns:a16="http://schemas.microsoft.com/office/drawing/2014/main" id="{B00764B9-9B07-4A33-ABEF-3BD7D4CBA8C6}"/>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6" name="直線コネクタ 605">
          <a:extLst>
            <a:ext uri="{FF2B5EF4-FFF2-40B4-BE49-F238E27FC236}">
              <a16:creationId xmlns:a16="http://schemas.microsoft.com/office/drawing/2014/main" id="{6C46C44F-EE69-4D00-A11E-BF4AE4DBE174}"/>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7" name="テキスト ボックス 606">
          <a:extLst>
            <a:ext uri="{FF2B5EF4-FFF2-40B4-BE49-F238E27FC236}">
              <a16:creationId xmlns:a16="http://schemas.microsoft.com/office/drawing/2014/main" id="{A429F45F-50B6-4124-B40C-9673A4A1140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8" name="直線コネクタ 607">
          <a:extLst>
            <a:ext uri="{FF2B5EF4-FFF2-40B4-BE49-F238E27FC236}">
              <a16:creationId xmlns:a16="http://schemas.microsoft.com/office/drawing/2014/main" id="{BEDD7F80-93EB-4A3E-B155-43324035E39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9" name="テキスト ボックス 608">
          <a:extLst>
            <a:ext uri="{FF2B5EF4-FFF2-40B4-BE49-F238E27FC236}">
              <a16:creationId xmlns:a16="http://schemas.microsoft.com/office/drawing/2014/main" id="{870B2609-C108-428A-B559-FBD9825B14B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0" name="直線コネクタ 609">
          <a:extLst>
            <a:ext uri="{FF2B5EF4-FFF2-40B4-BE49-F238E27FC236}">
              <a16:creationId xmlns:a16="http://schemas.microsoft.com/office/drawing/2014/main" id="{B596643A-61B9-47F9-B944-3AE13EE5DA76}"/>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1" name="テキスト ボックス 610">
          <a:extLst>
            <a:ext uri="{FF2B5EF4-FFF2-40B4-BE49-F238E27FC236}">
              <a16:creationId xmlns:a16="http://schemas.microsoft.com/office/drawing/2014/main" id="{EA6D4084-FA4E-4BF4-9D27-D0A0BADCE0F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2" name="直線コネクタ 611">
          <a:extLst>
            <a:ext uri="{FF2B5EF4-FFF2-40B4-BE49-F238E27FC236}">
              <a16:creationId xmlns:a16="http://schemas.microsoft.com/office/drawing/2014/main" id="{11C9BEE2-95D3-4F01-AB23-EEB7640BCD76}"/>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3" name="テキスト ボックス 612">
          <a:extLst>
            <a:ext uri="{FF2B5EF4-FFF2-40B4-BE49-F238E27FC236}">
              <a16:creationId xmlns:a16="http://schemas.microsoft.com/office/drawing/2014/main" id="{F3852312-A7F9-4B2C-8FA4-EF7B61DB8F9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4" name="直線コネクタ 613">
          <a:extLst>
            <a:ext uri="{FF2B5EF4-FFF2-40B4-BE49-F238E27FC236}">
              <a16:creationId xmlns:a16="http://schemas.microsoft.com/office/drawing/2014/main" id="{6105C032-8FE2-4243-B7AF-486A9F3837B3}"/>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5" name="テキスト ボックス 614">
          <a:extLst>
            <a:ext uri="{FF2B5EF4-FFF2-40B4-BE49-F238E27FC236}">
              <a16:creationId xmlns:a16="http://schemas.microsoft.com/office/drawing/2014/main" id="{E188844F-073E-437D-81F0-9B31820970D8}"/>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ED9F9CD9-1CBD-4893-A8B1-9ADF11896DC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2654CC5B-C987-4176-B5FA-880A5E5B2A7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D4240842-E774-43DC-809E-8566003D7E6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619" name="直線コネクタ 618">
          <a:extLst>
            <a:ext uri="{FF2B5EF4-FFF2-40B4-BE49-F238E27FC236}">
              <a16:creationId xmlns:a16="http://schemas.microsoft.com/office/drawing/2014/main" id="{C160C6A1-2A3C-422D-AE88-D1A0046BF2A6}"/>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620" name="【庁舎】&#10;一人当たり面積最小値テキスト">
          <a:extLst>
            <a:ext uri="{FF2B5EF4-FFF2-40B4-BE49-F238E27FC236}">
              <a16:creationId xmlns:a16="http://schemas.microsoft.com/office/drawing/2014/main" id="{66EF852C-3481-43B9-8741-DD7CD4F3E6E2}"/>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621" name="直線コネクタ 620">
          <a:extLst>
            <a:ext uri="{FF2B5EF4-FFF2-40B4-BE49-F238E27FC236}">
              <a16:creationId xmlns:a16="http://schemas.microsoft.com/office/drawing/2014/main" id="{85E5A0EE-BEDD-42DE-839A-7D9F6CDDEB11}"/>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622" name="【庁舎】&#10;一人当たり面積最大値テキスト">
          <a:extLst>
            <a:ext uri="{FF2B5EF4-FFF2-40B4-BE49-F238E27FC236}">
              <a16:creationId xmlns:a16="http://schemas.microsoft.com/office/drawing/2014/main" id="{2B5441FE-145F-48E0-9CC2-00F9EB741B76}"/>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623" name="直線コネクタ 622">
          <a:extLst>
            <a:ext uri="{FF2B5EF4-FFF2-40B4-BE49-F238E27FC236}">
              <a16:creationId xmlns:a16="http://schemas.microsoft.com/office/drawing/2014/main" id="{9CBA6EEF-952D-482C-A503-72FFCA7F7A26}"/>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624" name="【庁舎】&#10;一人当たり面積平均値テキスト">
          <a:extLst>
            <a:ext uri="{FF2B5EF4-FFF2-40B4-BE49-F238E27FC236}">
              <a16:creationId xmlns:a16="http://schemas.microsoft.com/office/drawing/2014/main" id="{D95F3B37-4076-4C0E-ADDB-6477FBC18C41}"/>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625" name="フローチャート: 判断 624">
          <a:extLst>
            <a:ext uri="{FF2B5EF4-FFF2-40B4-BE49-F238E27FC236}">
              <a16:creationId xmlns:a16="http://schemas.microsoft.com/office/drawing/2014/main" id="{685A45B2-0413-462F-8776-89B4ED80ADEF}"/>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626" name="フローチャート: 判断 625">
          <a:extLst>
            <a:ext uri="{FF2B5EF4-FFF2-40B4-BE49-F238E27FC236}">
              <a16:creationId xmlns:a16="http://schemas.microsoft.com/office/drawing/2014/main" id="{4A82B37E-1D68-48B4-8890-2ED282757F9D}"/>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627" name="フローチャート: 判断 626">
          <a:extLst>
            <a:ext uri="{FF2B5EF4-FFF2-40B4-BE49-F238E27FC236}">
              <a16:creationId xmlns:a16="http://schemas.microsoft.com/office/drawing/2014/main" id="{8A8C520D-52B9-4FC8-B7A4-2C1408400081}"/>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628" name="フローチャート: 判断 627">
          <a:extLst>
            <a:ext uri="{FF2B5EF4-FFF2-40B4-BE49-F238E27FC236}">
              <a16:creationId xmlns:a16="http://schemas.microsoft.com/office/drawing/2014/main" id="{0B0791B0-55C0-4D79-9D9F-A18AF8C8F231}"/>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629" name="フローチャート: 判断 628">
          <a:extLst>
            <a:ext uri="{FF2B5EF4-FFF2-40B4-BE49-F238E27FC236}">
              <a16:creationId xmlns:a16="http://schemas.microsoft.com/office/drawing/2014/main" id="{99C75FD9-28B6-4CB7-BC5A-E1533FD5160F}"/>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D95C03CB-214A-4A6F-9323-646579E16BA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16A6425B-6BA1-4ABA-BEC7-6B4B22754C0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CA5D6D5-C7C5-43FD-BFDA-86D4856161F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E9C6D5F1-766F-4DA5-A264-A2614EBEA07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BC3C028-BE9C-46BA-892F-987FD6CDB07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635" name="楕円 634">
          <a:extLst>
            <a:ext uri="{FF2B5EF4-FFF2-40B4-BE49-F238E27FC236}">
              <a16:creationId xmlns:a16="http://schemas.microsoft.com/office/drawing/2014/main" id="{29ADF951-4B03-4BE9-839A-5A1B183E3064}"/>
            </a:ext>
          </a:extLst>
        </xdr:cNvPr>
        <xdr:cNvSpPr/>
      </xdr:nvSpPr>
      <xdr:spPr>
        <a:xfrm>
          <a:off x="19897725" y="17345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3827</xdr:rowOff>
    </xdr:from>
    <xdr:ext cx="469744" cy="259045"/>
    <xdr:sp macro="" textlink="">
      <xdr:nvSpPr>
        <xdr:cNvPr id="636" name="【庁舎】&#10;一人当たり面積該当値テキスト">
          <a:extLst>
            <a:ext uri="{FF2B5EF4-FFF2-40B4-BE49-F238E27FC236}">
              <a16:creationId xmlns:a16="http://schemas.microsoft.com/office/drawing/2014/main" id="{A4B33D30-4DAE-48BB-B354-D8284E74A3EB}"/>
            </a:ext>
          </a:extLst>
        </xdr:cNvPr>
        <xdr:cNvSpPr txBox="1"/>
      </xdr:nvSpPr>
      <xdr:spPr>
        <a:xfrm>
          <a:off x="19992975"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164193</xdr:rowOff>
    </xdr:from>
    <xdr:to>
      <xdr:col>112</xdr:col>
      <xdr:colOff>38100</xdr:colOff>
      <xdr:row>106</xdr:row>
      <xdr:rowOff>94343</xdr:rowOff>
    </xdr:to>
    <xdr:sp macro="" textlink="">
      <xdr:nvSpPr>
        <xdr:cNvPr id="637" name="楕円 636">
          <a:extLst>
            <a:ext uri="{FF2B5EF4-FFF2-40B4-BE49-F238E27FC236}">
              <a16:creationId xmlns:a16="http://schemas.microsoft.com/office/drawing/2014/main" id="{8F6FC3C3-7EFB-4503-B2F0-F35CAF0F3A83}"/>
            </a:ext>
          </a:extLst>
        </xdr:cNvPr>
        <xdr:cNvSpPr/>
      </xdr:nvSpPr>
      <xdr:spPr>
        <a:xfrm>
          <a:off x="19154775" y="173060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43543</xdr:rowOff>
    </xdr:from>
    <xdr:to>
      <xdr:col>116</xdr:col>
      <xdr:colOff>63500</xdr:colOff>
      <xdr:row>106</xdr:row>
      <xdr:rowOff>76200</xdr:rowOff>
    </xdr:to>
    <xdr:cxnSp macro="">
      <xdr:nvCxnSpPr>
        <xdr:cNvPr id="638" name="直線コネクタ 637">
          <a:extLst>
            <a:ext uri="{FF2B5EF4-FFF2-40B4-BE49-F238E27FC236}">
              <a16:creationId xmlns:a16="http://schemas.microsoft.com/office/drawing/2014/main" id="{930DFD89-A420-4546-9490-501175FB426E}"/>
            </a:ext>
          </a:extLst>
        </xdr:cNvPr>
        <xdr:cNvCxnSpPr/>
      </xdr:nvCxnSpPr>
      <xdr:spPr>
        <a:xfrm>
          <a:off x="19202400" y="17363168"/>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164193</xdr:rowOff>
    </xdr:from>
    <xdr:to>
      <xdr:col>107</xdr:col>
      <xdr:colOff>101600</xdr:colOff>
      <xdr:row>106</xdr:row>
      <xdr:rowOff>94343</xdr:rowOff>
    </xdr:to>
    <xdr:sp macro="" textlink="">
      <xdr:nvSpPr>
        <xdr:cNvPr id="639" name="楕円 638">
          <a:extLst>
            <a:ext uri="{FF2B5EF4-FFF2-40B4-BE49-F238E27FC236}">
              <a16:creationId xmlns:a16="http://schemas.microsoft.com/office/drawing/2014/main" id="{CA0BF576-6CA7-48F5-BFBD-BBBD8499A54E}"/>
            </a:ext>
          </a:extLst>
        </xdr:cNvPr>
        <xdr:cNvSpPr/>
      </xdr:nvSpPr>
      <xdr:spPr>
        <a:xfrm>
          <a:off x="18345150" y="173060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43543</xdr:rowOff>
    </xdr:from>
    <xdr:to>
      <xdr:col>111</xdr:col>
      <xdr:colOff>177800</xdr:colOff>
      <xdr:row>106</xdr:row>
      <xdr:rowOff>43543</xdr:rowOff>
    </xdr:to>
    <xdr:cxnSp macro="">
      <xdr:nvCxnSpPr>
        <xdr:cNvPr id="640" name="直線コネクタ 639">
          <a:extLst>
            <a:ext uri="{FF2B5EF4-FFF2-40B4-BE49-F238E27FC236}">
              <a16:creationId xmlns:a16="http://schemas.microsoft.com/office/drawing/2014/main" id="{69EA2439-FD41-4BB1-AD80-54857B5269AA}"/>
            </a:ext>
          </a:extLst>
        </xdr:cNvPr>
        <xdr:cNvCxnSpPr/>
      </xdr:nvCxnSpPr>
      <xdr:spPr>
        <a:xfrm>
          <a:off x="18392775" y="1736316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164193</xdr:rowOff>
    </xdr:from>
    <xdr:to>
      <xdr:col>102</xdr:col>
      <xdr:colOff>165100</xdr:colOff>
      <xdr:row>106</xdr:row>
      <xdr:rowOff>94343</xdr:rowOff>
    </xdr:to>
    <xdr:sp macro="" textlink="">
      <xdr:nvSpPr>
        <xdr:cNvPr id="641" name="楕円 640">
          <a:extLst>
            <a:ext uri="{FF2B5EF4-FFF2-40B4-BE49-F238E27FC236}">
              <a16:creationId xmlns:a16="http://schemas.microsoft.com/office/drawing/2014/main" id="{D2F5BFB4-B604-4908-BEE3-80BC2AEEFFAE}"/>
            </a:ext>
          </a:extLst>
        </xdr:cNvPr>
        <xdr:cNvSpPr/>
      </xdr:nvSpPr>
      <xdr:spPr>
        <a:xfrm>
          <a:off x="17554575" y="173060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43543</xdr:rowOff>
    </xdr:from>
    <xdr:to>
      <xdr:col>107</xdr:col>
      <xdr:colOff>50800</xdr:colOff>
      <xdr:row>106</xdr:row>
      <xdr:rowOff>43543</xdr:rowOff>
    </xdr:to>
    <xdr:cxnSp macro="">
      <xdr:nvCxnSpPr>
        <xdr:cNvPr id="642" name="直線コネクタ 641">
          <a:extLst>
            <a:ext uri="{FF2B5EF4-FFF2-40B4-BE49-F238E27FC236}">
              <a16:creationId xmlns:a16="http://schemas.microsoft.com/office/drawing/2014/main" id="{5906716E-FB52-4EF3-96F6-9F969566EBB2}"/>
            </a:ext>
          </a:extLst>
        </xdr:cNvPr>
        <xdr:cNvCxnSpPr/>
      </xdr:nvCxnSpPr>
      <xdr:spPr>
        <a:xfrm>
          <a:off x="17602200" y="1736316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164193</xdr:rowOff>
    </xdr:from>
    <xdr:to>
      <xdr:col>98</xdr:col>
      <xdr:colOff>38100</xdr:colOff>
      <xdr:row>106</xdr:row>
      <xdr:rowOff>94343</xdr:rowOff>
    </xdr:to>
    <xdr:sp macro="" textlink="">
      <xdr:nvSpPr>
        <xdr:cNvPr id="643" name="楕円 642">
          <a:extLst>
            <a:ext uri="{FF2B5EF4-FFF2-40B4-BE49-F238E27FC236}">
              <a16:creationId xmlns:a16="http://schemas.microsoft.com/office/drawing/2014/main" id="{7FF7A41E-68F2-40E5-9996-9A90FEEEE350}"/>
            </a:ext>
          </a:extLst>
        </xdr:cNvPr>
        <xdr:cNvSpPr/>
      </xdr:nvSpPr>
      <xdr:spPr>
        <a:xfrm>
          <a:off x="16754475" y="173060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43543</xdr:rowOff>
    </xdr:from>
    <xdr:to>
      <xdr:col>102</xdr:col>
      <xdr:colOff>114300</xdr:colOff>
      <xdr:row>106</xdr:row>
      <xdr:rowOff>43543</xdr:rowOff>
    </xdr:to>
    <xdr:cxnSp macro="">
      <xdr:nvCxnSpPr>
        <xdr:cNvPr id="644" name="直線コネクタ 643">
          <a:extLst>
            <a:ext uri="{FF2B5EF4-FFF2-40B4-BE49-F238E27FC236}">
              <a16:creationId xmlns:a16="http://schemas.microsoft.com/office/drawing/2014/main" id="{8DA75542-1B10-4ABD-8059-BDCB880907B0}"/>
            </a:ext>
          </a:extLst>
        </xdr:cNvPr>
        <xdr:cNvCxnSpPr/>
      </xdr:nvCxnSpPr>
      <xdr:spPr>
        <a:xfrm>
          <a:off x="16802100" y="173631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645" name="n_1aveValue【庁舎】&#10;一人当たり面積">
          <a:extLst>
            <a:ext uri="{FF2B5EF4-FFF2-40B4-BE49-F238E27FC236}">
              <a16:creationId xmlns:a16="http://schemas.microsoft.com/office/drawing/2014/main" id="{A878BE91-6C11-4D0C-BFC3-EFB075C7233A}"/>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646" name="n_2aveValue【庁舎】&#10;一人当たり面積">
          <a:extLst>
            <a:ext uri="{FF2B5EF4-FFF2-40B4-BE49-F238E27FC236}">
              <a16:creationId xmlns:a16="http://schemas.microsoft.com/office/drawing/2014/main" id="{4558FF38-A031-44A9-89FF-09DF3F600545}"/>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647" name="n_3aveValue【庁舎】&#10;一人当たり面積">
          <a:extLst>
            <a:ext uri="{FF2B5EF4-FFF2-40B4-BE49-F238E27FC236}">
              <a16:creationId xmlns:a16="http://schemas.microsoft.com/office/drawing/2014/main" id="{902E049C-F209-449B-8340-A2FC3EFE88EC}"/>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648" name="n_4aveValue【庁舎】&#10;一人当たり面積">
          <a:extLst>
            <a:ext uri="{FF2B5EF4-FFF2-40B4-BE49-F238E27FC236}">
              <a16:creationId xmlns:a16="http://schemas.microsoft.com/office/drawing/2014/main" id="{97E1DB62-8B29-4070-8898-BC4EA05D4154}"/>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85470</xdr:rowOff>
    </xdr:from>
    <xdr:ext cx="469744" cy="259045"/>
    <xdr:sp macro="" textlink="">
      <xdr:nvSpPr>
        <xdr:cNvPr id="649" name="n_1mainValue【庁舎】&#10;一人当たり面積">
          <a:extLst>
            <a:ext uri="{FF2B5EF4-FFF2-40B4-BE49-F238E27FC236}">
              <a16:creationId xmlns:a16="http://schemas.microsoft.com/office/drawing/2014/main" id="{499F0808-8E11-49FC-9028-6887B70F0028}"/>
            </a:ext>
          </a:extLst>
        </xdr:cNvPr>
        <xdr:cNvSpPr txBox="1"/>
      </xdr:nvSpPr>
      <xdr:spPr>
        <a:xfrm>
          <a:off x="18983402" y="1740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85470</xdr:rowOff>
    </xdr:from>
    <xdr:ext cx="469744" cy="259045"/>
    <xdr:sp macro="" textlink="">
      <xdr:nvSpPr>
        <xdr:cNvPr id="650" name="n_2mainValue【庁舎】&#10;一人当たり面積">
          <a:extLst>
            <a:ext uri="{FF2B5EF4-FFF2-40B4-BE49-F238E27FC236}">
              <a16:creationId xmlns:a16="http://schemas.microsoft.com/office/drawing/2014/main" id="{FAA4DE93-7295-44D4-AD9B-65803EEEA812}"/>
            </a:ext>
          </a:extLst>
        </xdr:cNvPr>
        <xdr:cNvSpPr txBox="1"/>
      </xdr:nvSpPr>
      <xdr:spPr>
        <a:xfrm>
          <a:off x="18183302" y="1740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85470</xdr:rowOff>
    </xdr:from>
    <xdr:ext cx="469744" cy="259045"/>
    <xdr:sp macro="" textlink="">
      <xdr:nvSpPr>
        <xdr:cNvPr id="651" name="n_3mainValue【庁舎】&#10;一人当たり面積">
          <a:extLst>
            <a:ext uri="{FF2B5EF4-FFF2-40B4-BE49-F238E27FC236}">
              <a16:creationId xmlns:a16="http://schemas.microsoft.com/office/drawing/2014/main" id="{C2863FC5-CDDE-43B3-B49F-811833A9DB25}"/>
            </a:ext>
          </a:extLst>
        </xdr:cNvPr>
        <xdr:cNvSpPr txBox="1"/>
      </xdr:nvSpPr>
      <xdr:spPr>
        <a:xfrm>
          <a:off x="17383202" y="1740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85470</xdr:rowOff>
    </xdr:from>
    <xdr:ext cx="469744" cy="259045"/>
    <xdr:sp macro="" textlink="">
      <xdr:nvSpPr>
        <xdr:cNvPr id="652" name="n_4mainValue【庁舎】&#10;一人当たり面積">
          <a:extLst>
            <a:ext uri="{FF2B5EF4-FFF2-40B4-BE49-F238E27FC236}">
              <a16:creationId xmlns:a16="http://schemas.microsoft.com/office/drawing/2014/main" id="{A09D15ED-C711-4C2B-A5FC-B4970ED6B6D9}"/>
            </a:ext>
          </a:extLst>
        </xdr:cNvPr>
        <xdr:cNvSpPr txBox="1"/>
      </xdr:nvSpPr>
      <xdr:spPr>
        <a:xfrm>
          <a:off x="16592627" y="1740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1CC5C5EF-CF0B-4299-B48F-75C000ABB96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55F095C0-C98C-47F6-BC3A-A1F4CDA868D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313BBF3A-5CAE-419C-B6BE-9E1A8CCE441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各施設の有形固定資産減価償却率について、類似団体平均値と比較し高い水準にあるのは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であり、中でも平均値を大きく上回る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については、該当施設である清掃センターのうち</a:t>
          </a:r>
          <a:r>
            <a:rPr kumimoji="1" lang="en-US" altLang="ja-JP" sz="1100">
              <a:solidFill>
                <a:schemeClr val="dk1"/>
              </a:solidFill>
              <a:effectLst/>
              <a:latin typeface="+mn-lt"/>
              <a:ea typeface="+mn-ea"/>
              <a:cs typeface="+mn-cs"/>
            </a:rPr>
            <a:t>1995</a:t>
          </a:r>
          <a:r>
            <a:rPr kumimoji="1" lang="ja-JP" altLang="en-US" sz="1100">
              <a:solidFill>
                <a:schemeClr val="dk1"/>
              </a:solidFill>
              <a:effectLst/>
              <a:latin typeface="+mn-lt"/>
              <a:ea typeface="+mn-ea"/>
              <a:cs typeface="+mn-cs"/>
            </a:rPr>
            <a:t>年に建築している粗大ごみ処理施設工場棟・ストックヤードが主な要因となっている。</a:t>
          </a:r>
          <a:r>
            <a:rPr kumimoji="1" lang="ja-JP" altLang="ja-JP" sz="1100">
              <a:solidFill>
                <a:schemeClr val="dk1"/>
              </a:solidFill>
              <a:effectLst/>
              <a:latin typeface="+mn-lt"/>
              <a:ea typeface="+mn-ea"/>
              <a:cs typeface="+mn-cs"/>
            </a:rPr>
            <a:t>一方で、類似団体平均値と比べ低い水準にあるのは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H12</a:t>
          </a:r>
          <a:r>
            <a:rPr kumimoji="1" lang="ja-JP" altLang="ja-JP" sz="1100">
              <a:solidFill>
                <a:schemeClr val="dk1"/>
              </a:solidFill>
              <a:effectLst/>
              <a:latin typeface="+mn-lt"/>
              <a:ea typeface="+mn-ea"/>
              <a:cs typeface="+mn-cs"/>
            </a:rPr>
            <a:t>年に富谷市地域活動支援センター</a:t>
          </a:r>
          <a:r>
            <a:rPr kumimoji="1" lang="en-US" altLang="ja-JP" sz="1100">
              <a:solidFill>
                <a:schemeClr val="dk1"/>
              </a:solidFill>
              <a:effectLst/>
              <a:latin typeface="+mn-lt"/>
              <a:ea typeface="+mn-ea"/>
              <a:cs typeface="+mn-cs"/>
            </a:rPr>
            <a:t>TOMOTOMO</a:t>
          </a:r>
          <a:r>
            <a:rPr kumimoji="1" lang="en-US" altLang="ja-JP" sz="1100" baseline="0">
              <a:solidFill>
                <a:schemeClr val="dk1"/>
              </a:solidFill>
              <a:effectLst/>
              <a:latin typeface="+mn-lt"/>
              <a:ea typeface="+mn-ea"/>
              <a:cs typeface="+mn-cs"/>
            </a:rPr>
            <a:t> YOUYOU</a:t>
          </a:r>
          <a:r>
            <a:rPr kumimoji="1" lang="ja-JP" altLang="ja-JP" sz="1100" baseline="0">
              <a:solidFill>
                <a:schemeClr val="dk1"/>
              </a:solidFill>
              <a:effectLst/>
              <a:latin typeface="+mn-lt"/>
              <a:ea typeface="+mn-ea"/>
              <a:cs typeface="+mn-cs"/>
            </a:rPr>
            <a:t>という心身障害者通所援護施設・精神障害者小規模作業所の開所</a:t>
          </a:r>
          <a:r>
            <a:rPr kumimoji="1" lang="ja-JP" altLang="ja-JP" sz="1100">
              <a:solidFill>
                <a:schemeClr val="dk1"/>
              </a:solidFill>
              <a:effectLst/>
              <a:latin typeface="+mn-lt"/>
              <a:ea typeface="+mn-ea"/>
              <a:cs typeface="+mn-cs"/>
            </a:rPr>
            <a:t>や、</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H15</a:t>
          </a:r>
          <a:r>
            <a:rPr kumimoji="1" lang="ja-JP" altLang="ja-JP" sz="1100">
              <a:solidFill>
                <a:schemeClr val="dk1"/>
              </a:solidFill>
              <a:effectLst/>
              <a:latin typeface="+mn-lt"/>
              <a:ea typeface="+mn-ea"/>
              <a:cs typeface="+mn-cs"/>
            </a:rPr>
            <a:t>年開庁の市役所と比較的新しい施設であることが影響している。</a:t>
          </a:r>
          <a:endParaRPr lang="ja-JP" altLang="ja-JP" sz="1400">
            <a:effectLst/>
          </a:endParaRPr>
        </a:p>
        <a:p>
          <a:r>
            <a:rPr kumimoji="1" lang="ja-JP" altLang="ja-JP" sz="1100">
              <a:solidFill>
                <a:schemeClr val="dk1"/>
              </a:solidFill>
              <a:effectLst/>
              <a:latin typeface="+mn-lt"/>
              <a:ea typeface="+mn-ea"/>
              <a:cs typeface="+mn-cs"/>
            </a:rPr>
            <a:t>　各施設の一人当たり面積等については、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については類似団体平均値を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ものの、その他の施設においては類似団体平均値を下回る状態である。今後さらなる老朽化と、修繕費・維持管理費等の経費増大が見込まれるため、引き続き公共施設等総合管理計画に則った長寿命化を進めるなど、中・長期的な視点での計画的な管理運営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R17" sqref="R17:V17"/>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22816534</v>
      </c>
      <c r="BO4" s="407"/>
      <c r="BP4" s="407"/>
      <c r="BQ4" s="407"/>
      <c r="BR4" s="407"/>
      <c r="BS4" s="407"/>
      <c r="BT4" s="407"/>
      <c r="BU4" s="408"/>
      <c r="BV4" s="406">
        <v>20968004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10.7</v>
      </c>
      <c r="CU4" s="413"/>
      <c r="CV4" s="413"/>
      <c r="CW4" s="413"/>
      <c r="CX4" s="413"/>
      <c r="CY4" s="413"/>
      <c r="CZ4" s="413"/>
      <c r="DA4" s="414"/>
      <c r="DB4" s="412">
        <v>11.6</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21265489</v>
      </c>
      <c r="BO5" s="444"/>
      <c r="BP5" s="444"/>
      <c r="BQ5" s="444"/>
      <c r="BR5" s="444"/>
      <c r="BS5" s="444"/>
      <c r="BT5" s="444"/>
      <c r="BU5" s="445"/>
      <c r="BV5" s="443">
        <v>18642082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94.1</v>
      </c>
      <c r="CU5" s="441"/>
      <c r="CV5" s="441"/>
      <c r="CW5" s="441"/>
      <c r="CX5" s="441"/>
      <c r="CY5" s="441"/>
      <c r="CZ5" s="441"/>
      <c r="DA5" s="442"/>
      <c r="DB5" s="440">
        <v>94.5</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1551045</v>
      </c>
      <c r="BO6" s="444"/>
      <c r="BP6" s="444"/>
      <c r="BQ6" s="444"/>
      <c r="BR6" s="444"/>
      <c r="BS6" s="444"/>
      <c r="BT6" s="444"/>
      <c r="BU6" s="445"/>
      <c r="BV6" s="443">
        <v>2325922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94.1</v>
      </c>
      <c r="CU6" s="481"/>
      <c r="CV6" s="481"/>
      <c r="CW6" s="481"/>
      <c r="CX6" s="481"/>
      <c r="CY6" s="481"/>
      <c r="CZ6" s="481"/>
      <c r="DA6" s="482"/>
      <c r="DB6" s="480">
        <v>95.5</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394760</v>
      </c>
      <c r="BO7" s="444"/>
      <c r="BP7" s="444"/>
      <c r="BQ7" s="444"/>
      <c r="BR7" s="444"/>
      <c r="BS7" s="444"/>
      <c r="BT7" s="444"/>
      <c r="BU7" s="445"/>
      <c r="BV7" s="443">
        <v>1133460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10793157</v>
      </c>
      <c r="CU7" s="444"/>
      <c r="CV7" s="444"/>
      <c r="CW7" s="444"/>
      <c r="CX7" s="444"/>
      <c r="CY7" s="444"/>
      <c r="CZ7" s="444"/>
      <c r="DA7" s="445"/>
      <c r="DB7" s="443">
        <v>10277514</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1156285</v>
      </c>
      <c r="BO8" s="444"/>
      <c r="BP8" s="444"/>
      <c r="BQ8" s="444"/>
      <c r="BR8" s="444"/>
      <c r="BS8" s="444"/>
      <c r="BT8" s="444"/>
      <c r="BU8" s="445"/>
      <c r="BV8" s="443">
        <v>1192462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0.75</v>
      </c>
      <c r="CU8" s="484"/>
      <c r="CV8" s="484"/>
      <c r="CW8" s="484"/>
      <c r="CX8" s="484"/>
      <c r="CY8" s="484"/>
      <c r="CZ8" s="484"/>
      <c r="DA8" s="485"/>
      <c r="DB8" s="483">
        <v>0.76</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51651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-36177</v>
      </c>
      <c r="BO9" s="444"/>
      <c r="BP9" s="444"/>
      <c r="BQ9" s="444"/>
      <c r="BR9" s="444"/>
      <c r="BS9" s="444"/>
      <c r="BT9" s="444"/>
      <c r="BU9" s="445"/>
      <c r="BV9" s="443">
        <v>-347036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4</v>
      </c>
      <c r="CU9" s="441"/>
      <c r="CV9" s="441"/>
      <c r="CW9" s="441"/>
      <c r="CX9" s="441"/>
      <c r="CY9" s="441"/>
      <c r="CZ9" s="441"/>
      <c r="DA9" s="442"/>
      <c r="DB9" s="440">
        <v>4.0999999999999996</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51591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603745</v>
      </c>
      <c r="BO10" s="444"/>
      <c r="BP10" s="444"/>
      <c r="BQ10" s="444"/>
      <c r="BR10" s="444"/>
      <c r="BS10" s="444"/>
      <c r="BT10" s="444"/>
      <c r="BU10" s="445"/>
      <c r="BV10" s="443">
        <v>776293</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52452</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412851</v>
      </c>
      <c r="BO12" s="444"/>
      <c r="BP12" s="444"/>
      <c r="BQ12" s="444"/>
      <c r="BR12" s="444"/>
      <c r="BS12" s="444"/>
      <c r="BT12" s="444"/>
      <c r="BU12" s="445"/>
      <c r="BV12" s="443">
        <v>1123890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52201</v>
      </c>
      <c r="S13" s="528"/>
      <c r="T13" s="528"/>
      <c r="U13" s="528"/>
      <c r="V13" s="529"/>
      <c r="W13" s="459" t="s">
        <v>130</v>
      </c>
      <c r="X13" s="460"/>
      <c r="Y13" s="460"/>
      <c r="Z13" s="460"/>
      <c r="AA13" s="460"/>
      <c r="AB13" s="450"/>
      <c r="AC13" s="494">
        <v>266</v>
      </c>
      <c r="AD13" s="495"/>
      <c r="AE13" s="495"/>
      <c r="AF13" s="495"/>
      <c r="AG13" s="537"/>
      <c r="AH13" s="494">
        <v>282</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154717</v>
      </c>
      <c r="BO13" s="444"/>
      <c r="BP13" s="444"/>
      <c r="BQ13" s="444"/>
      <c r="BR13" s="444"/>
      <c r="BS13" s="444"/>
      <c r="BT13" s="444"/>
      <c r="BU13" s="445"/>
      <c r="BV13" s="443">
        <v>-694633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-1.6</v>
      </c>
      <c r="CU13" s="441"/>
      <c r="CV13" s="441"/>
      <c r="CW13" s="441"/>
      <c r="CX13" s="441"/>
      <c r="CY13" s="441"/>
      <c r="CZ13" s="441"/>
      <c r="DA13" s="442"/>
      <c r="DB13" s="440">
        <v>-2</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52418</v>
      </c>
      <c r="S14" s="528"/>
      <c r="T14" s="528"/>
      <c r="U14" s="528"/>
      <c r="V14" s="529"/>
      <c r="W14" s="433"/>
      <c r="X14" s="434"/>
      <c r="Y14" s="434"/>
      <c r="Z14" s="434"/>
      <c r="AA14" s="434"/>
      <c r="AB14" s="423"/>
      <c r="AC14" s="530">
        <v>1.1000000000000001</v>
      </c>
      <c r="AD14" s="531"/>
      <c r="AE14" s="531"/>
      <c r="AF14" s="531"/>
      <c r="AG14" s="532"/>
      <c r="AH14" s="530">
        <v>1.1000000000000001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52184</v>
      </c>
      <c r="S15" s="528"/>
      <c r="T15" s="528"/>
      <c r="U15" s="528"/>
      <c r="V15" s="529"/>
      <c r="W15" s="459" t="s">
        <v>137</v>
      </c>
      <c r="X15" s="460"/>
      <c r="Y15" s="460"/>
      <c r="Z15" s="460"/>
      <c r="AA15" s="460"/>
      <c r="AB15" s="450"/>
      <c r="AC15" s="494">
        <v>5893</v>
      </c>
      <c r="AD15" s="495"/>
      <c r="AE15" s="495"/>
      <c r="AF15" s="495"/>
      <c r="AG15" s="537"/>
      <c r="AH15" s="494">
        <v>5726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6637452</v>
      </c>
      <c r="BO15" s="407"/>
      <c r="BP15" s="407"/>
      <c r="BQ15" s="407"/>
      <c r="BR15" s="407"/>
      <c r="BS15" s="407"/>
      <c r="BT15" s="407"/>
      <c r="BU15" s="408"/>
      <c r="BV15" s="406">
        <v>6466776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117</v>
      </c>
      <c r="S16" s="550"/>
      <c r="T16" s="550"/>
      <c r="U16" s="550"/>
      <c r="V16" s="551"/>
      <c r="W16" s="433"/>
      <c r="X16" s="434"/>
      <c r="Y16" s="434"/>
      <c r="Z16" s="434"/>
      <c r="AA16" s="434"/>
      <c r="AB16" s="423"/>
      <c r="AC16" s="530">
        <v>23.8</v>
      </c>
      <c r="AD16" s="531"/>
      <c r="AE16" s="531"/>
      <c r="AF16" s="531"/>
      <c r="AG16" s="532"/>
      <c r="AH16" s="530">
        <v>23.1</v>
      </c>
      <c r="AI16" s="531"/>
      <c r="AJ16" s="531"/>
      <c r="AK16" s="531"/>
      <c r="AL16" s="533"/>
      <c r="AM16" s="472"/>
      <c r="AN16" s="473"/>
      <c r="AO16" s="473"/>
      <c r="AP16" s="473"/>
      <c r="AQ16" s="473"/>
      <c r="AR16" s="473"/>
      <c r="AS16" s="473"/>
      <c r="AT16" s="474"/>
      <c r="AU16" s="475"/>
      <c r="AV16" s="476"/>
      <c r="AW16" s="476"/>
      <c r="AX16" s="476"/>
      <c r="AY16" s="477" t="s">
        <v>141</v>
      </c>
      <c r="AZ16" s="478"/>
      <c r="BA16" s="478"/>
      <c r="BB16" s="478"/>
      <c r="BC16" s="478"/>
      <c r="BD16" s="478"/>
      <c r="BE16" s="478"/>
      <c r="BF16" s="478"/>
      <c r="BG16" s="478"/>
      <c r="BH16" s="478"/>
      <c r="BI16" s="478"/>
      <c r="BJ16" s="478"/>
      <c r="BK16" s="478"/>
      <c r="BL16" s="478"/>
      <c r="BM16" s="479"/>
      <c r="BN16" s="443">
        <v>8972754</v>
      </c>
      <c r="BO16" s="444"/>
      <c r="BP16" s="444"/>
      <c r="BQ16" s="444"/>
      <c r="BR16" s="444"/>
      <c r="BS16" s="444"/>
      <c r="BT16" s="444"/>
      <c r="BU16" s="445"/>
      <c r="BV16" s="443">
        <v>8486275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142</v>
      </c>
      <c r="N17" s="555"/>
      <c r="O17" s="555"/>
      <c r="P17" s="555"/>
      <c r="Q17" s="556"/>
      <c r="R17" s="549" t="s">
        <v>143</v>
      </c>
      <c r="S17" s="550"/>
      <c r="T17" s="550"/>
      <c r="U17" s="550"/>
      <c r="V17" s="551"/>
      <c r="W17" s="459" t="s">
        <v>144</v>
      </c>
      <c r="X17" s="460"/>
      <c r="Y17" s="460"/>
      <c r="Z17" s="460"/>
      <c r="AA17" s="460"/>
      <c r="AB17" s="450"/>
      <c r="AC17" s="494">
        <v>18650</v>
      </c>
      <c r="AD17" s="495"/>
      <c r="AE17" s="495"/>
      <c r="AF17" s="495"/>
      <c r="AG17" s="537"/>
      <c r="AH17" s="494">
        <v>18787</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8401605</v>
      </c>
      <c r="BO17" s="444"/>
      <c r="BP17" s="444"/>
      <c r="BQ17" s="444"/>
      <c r="BR17" s="444"/>
      <c r="BS17" s="444"/>
      <c r="BT17" s="444"/>
      <c r="BU17" s="445"/>
      <c r="BV17" s="443">
        <v>8172244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49.18</v>
      </c>
      <c r="M18" s="567"/>
      <c r="N18" s="567"/>
      <c r="O18" s="567"/>
      <c r="P18" s="567"/>
      <c r="Q18" s="567"/>
      <c r="R18" s="568"/>
      <c r="S18" s="568"/>
      <c r="T18" s="568"/>
      <c r="U18" s="568"/>
      <c r="V18" s="569"/>
      <c r="W18" s="461"/>
      <c r="X18" s="462"/>
      <c r="Y18" s="462"/>
      <c r="Z18" s="462"/>
      <c r="AA18" s="462"/>
      <c r="AB18" s="453"/>
      <c r="AC18" s="570">
        <v>75.2</v>
      </c>
      <c r="AD18" s="571"/>
      <c r="AE18" s="571"/>
      <c r="AF18" s="571"/>
      <c r="AG18" s="572"/>
      <c r="AH18" s="570">
        <v>75.8</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10277829</v>
      </c>
      <c r="BO18" s="444"/>
      <c r="BP18" s="444"/>
      <c r="BQ18" s="444"/>
      <c r="BR18" s="444"/>
      <c r="BS18" s="444"/>
      <c r="BT18" s="444"/>
      <c r="BU18" s="445"/>
      <c r="BV18" s="443">
        <v>9822198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1050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14713342</v>
      </c>
      <c r="BO19" s="444"/>
      <c r="BP19" s="444"/>
      <c r="BQ19" s="444"/>
      <c r="BR19" s="444"/>
      <c r="BS19" s="444"/>
      <c r="BT19" s="444"/>
      <c r="BU19" s="445"/>
      <c r="BV19" s="443">
        <v>14562696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18401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7188897</v>
      </c>
      <c r="BO22" s="407"/>
      <c r="BP22" s="407"/>
      <c r="BQ22" s="407"/>
      <c r="BR22" s="407"/>
      <c r="BS22" s="407"/>
      <c r="BT22" s="407"/>
      <c r="BU22" s="408"/>
      <c r="BV22" s="406">
        <v>6588337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4721154</v>
      </c>
      <c r="BO23" s="444"/>
      <c r="BP23" s="444"/>
      <c r="BQ23" s="444"/>
      <c r="BR23" s="444"/>
      <c r="BS23" s="444"/>
      <c r="BT23" s="444"/>
      <c r="BU23" s="445"/>
      <c r="BV23" s="443">
        <v>3926934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8124</v>
      </c>
      <c r="R24" s="495"/>
      <c r="S24" s="495"/>
      <c r="T24" s="495"/>
      <c r="U24" s="495"/>
      <c r="V24" s="537"/>
      <c r="W24" s="589"/>
      <c r="X24" s="590"/>
      <c r="Y24" s="591"/>
      <c r="Z24" s="493" t="s">
        <v>161</v>
      </c>
      <c r="AA24" s="473"/>
      <c r="AB24" s="473"/>
      <c r="AC24" s="473"/>
      <c r="AD24" s="473"/>
      <c r="AE24" s="473"/>
      <c r="AF24" s="473"/>
      <c r="AG24" s="474"/>
      <c r="AH24" s="494">
        <v>328</v>
      </c>
      <c r="AI24" s="495"/>
      <c r="AJ24" s="495"/>
      <c r="AK24" s="495"/>
      <c r="AL24" s="537"/>
      <c r="AM24" s="494">
        <v>931848</v>
      </c>
      <c r="AN24" s="495"/>
      <c r="AO24" s="495"/>
      <c r="AP24" s="495"/>
      <c r="AQ24" s="495"/>
      <c r="AR24" s="537"/>
      <c r="AS24" s="494">
        <v>2841</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5461965</v>
      </c>
      <c r="BO24" s="444"/>
      <c r="BP24" s="444"/>
      <c r="BQ24" s="444"/>
      <c r="BR24" s="444"/>
      <c r="BS24" s="444"/>
      <c r="BT24" s="444"/>
      <c r="BU24" s="445"/>
      <c r="BV24" s="443">
        <v>4680422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7350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7764318</v>
      </c>
      <c r="BO25" s="407"/>
      <c r="BP25" s="407"/>
      <c r="BQ25" s="407"/>
      <c r="BR25" s="407"/>
      <c r="BS25" s="407"/>
      <c r="BT25" s="407"/>
      <c r="BU25" s="408"/>
      <c r="BV25" s="406">
        <v>4108520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6340</v>
      </c>
      <c r="R26" s="495"/>
      <c r="S26" s="495"/>
      <c r="T26" s="495"/>
      <c r="U26" s="495"/>
      <c r="V26" s="537"/>
      <c r="W26" s="589"/>
      <c r="X26" s="590"/>
      <c r="Y26" s="591"/>
      <c r="Z26" s="493" t="s">
        <v>167</v>
      </c>
      <c r="AA26" s="595"/>
      <c r="AB26" s="595"/>
      <c r="AC26" s="595"/>
      <c r="AD26" s="595"/>
      <c r="AE26" s="595"/>
      <c r="AF26" s="595"/>
      <c r="AG26" s="596"/>
      <c r="AH26" s="494">
        <v>15</v>
      </c>
      <c r="AI26" s="495"/>
      <c r="AJ26" s="495"/>
      <c r="AK26" s="495"/>
      <c r="AL26" s="537"/>
      <c r="AM26" s="494">
        <v>38610</v>
      </c>
      <c r="AN26" s="495"/>
      <c r="AO26" s="495"/>
      <c r="AP26" s="495"/>
      <c r="AQ26" s="495"/>
      <c r="AR26" s="537"/>
      <c r="AS26" s="494">
        <v>2574</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4100</v>
      </c>
      <c r="R27" s="495"/>
      <c r="S27" s="495"/>
      <c r="T27" s="495"/>
      <c r="U27" s="495"/>
      <c r="V27" s="537"/>
      <c r="W27" s="589"/>
      <c r="X27" s="590"/>
      <c r="Y27" s="591"/>
      <c r="Z27" s="493" t="s">
        <v>170</v>
      </c>
      <c r="AA27" s="473"/>
      <c r="AB27" s="473"/>
      <c r="AC27" s="473"/>
      <c r="AD27" s="473"/>
      <c r="AE27" s="473"/>
      <c r="AF27" s="473"/>
      <c r="AG27" s="474"/>
      <c r="AH27" s="494">
        <v>8</v>
      </c>
      <c r="AI27" s="495"/>
      <c r="AJ27" s="495"/>
      <c r="AK27" s="495"/>
      <c r="AL27" s="537"/>
      <c r="AM27" s="494">
        <v>23132</v>
      </c>
      <c r="AN27" s="495"/>
      <c r="AO27" s="495"/>
      <c r="AP27" s="495"/>
      <c r="AQ27" s="495"/>
      <c r="AR27" s="537"/>
      <c r="AS27" s="494">
        <v>2892</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v>554999</v>
      </c>
      <c r="BO27" s="563"/>
      <c r="BP27" s="563"/>
      <c r="BQ27" s="563"/>
      <c r="BR27" s="563"/>
      <c r="BS27" s="563"/>
      <c r="BT27" s="563"/>
      <c r="BU27" s="564"/>
      <c r="BV27" s="562">
        <v>276056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172</v>
      </c>
      <c r="F28" s="473"/>
      <c r="G28" s="473"/>
      <c r="H28" s="473"/>
      <c r="I28" s="473"/>
      <c r="J28" s="473"/>
      <c r="K28" s="474"/>
      <c r="L28" s="494">
        <v>1</v>
      </c>
      <c r="M28" s="495"/>
      <c r="N28" s="495"/>
      <c r="O28" s="495"/>
      <c r="P28" s="537"/>
      <c r="Q28" s="494">
        <v>3390</v>
      </c>
      <c r="R28" s="495"/>
      <c r="S28" s="495"/>
      <c r="T28" s="495"/>
      <c r="U28" s="495"/>
      <c r="V28" s="537"/>
      <c r="W28" s="589"/>
      <c r="X28" s="590"/>
      <c r="Y28" s="591"/>
      <c r="Z28" s="493" t="s">
        <v>173</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4884092</v>
      </c>
      <c r="BO28" s="407"/>
      <c r="BP28" s="407"/>
      <c r="BQ28" s="407"/>
      <c r="BR28" s="407"/>
      <c r="BS28" s="407"/>
      <c r="BT28" s="407"/>
      <c r="BU28" s="408"/>
      <c r="BV28" s="406">
        <v>4693198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175</v>
      </c>
      <c r="F29" s="473"/>
      <c r="G29" s="473"/>
      <c r="H29" s="473"/>
      <c r="I29" s="473"/>
      <c r="J29" s="473"/>
      <c r="K29" s="474"/>
      <c r="L29" s="494">
        <v>16</v>
      </c>
      <c r="M29" s="495"/>
      <c r="N29" s="495"/>
      <c r="O29" s="495"/>
      <c r="P29" s="537"/>
      <c r="Q29" s="494">
        <v>3190</v>
      </c>
      <c r="R29" s="495"/>
      <c r="S29" s="495"/>
      <c r="T29" s="495"/>
      <c r="U29" s="495"/>
      <c r="V29" s="537"/>
      <c r="W29" s="592"/>
      <c r="X29" s="593"/>
      <c r="Y29" s="594"/>
      <c r="Z29" s="493" t="s">
        <v>176</v>
      </c>
      <c r="AA29" s="473"/>
      <c r="AB29" s="473"/>
      <c r="AC29" s="473"/>
      <c r="AD29" s="473"/>
      <c r="AE29" s="473"/>
      <c r="AF29" s="473"/>
      <c r="AG29" s="474"/>
      <c r="AH29" s="494">
        <v>336</v>
      </c>
      <c r="AI29" s="495"/>
      <c r="AJ29" s="495"/>
      <c r="AK29" s="495"/>
      <c r="AL29" s="537"/>
      <c r="AM29" s="494">
        <v>954980</v>
      </c>
      <c r="AN29" s="495"/>
      <c r="AO29" s="495"/>
      <c r="AP29" s="495"/>
      <c r="AQ29" s="495"/>
      <c r="AR29" s="537"/>
      <c r="AS29" s="494">
        <v>2842</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568</v>
      </c>
      <c r="BO29" s="444"/>
      <c r="BP29" s="444"/>
      <c r="BQ29" s="444"/>
      <c r="BR29" s="444"/>
      <c r="BS29" s="444"/>
      <c r="BT29" s="444"/>
      <c r="BU29" s="445"/>
      <c r="BV29" s="443">
        <v>567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93.8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2401457</v>
      </c>
      <c r="BO30" s="563"/>
      <c r="BP30" s="563"/>
      <c r="BQ30" s="563"/>
      <c r="BR30" s="563"/>
      <c r="BS30" s="563"/>
      <c r="BT30" s="563"/>
      <c r="BU30" s="564"/>
      <c r="BV30" s="562">
        <v>2492497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富谷市国民健康保険特別会計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富谷市下水道事業会計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黒川行政事務組合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f>IF('各会計、関係団体の財政状況及び健全化判断比率'!BS7="","",'各会計、関係団体の財政状況及び健全化判断比率'!BS7)</f>
        <v>1038</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富谷市市営墓地特別会計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富谷市介護保険特別会計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富谷市水道事業会計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黒川行政事務組合：病院事業会計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富谷市後期高齢者医療特別会計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黒川行政事務組合：介護事業会計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宮城県市町村職員退職手当組合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宮城県市町村非常勤消防団員補償報償組合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宮城県市町村自治振興センター</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吉田川流域溜池大和町外3市3ヶ町村組合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宮城県後期高齢者医療広域連合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16</v>
      </c>
      <c r="BX42" s="633"/>
      <c r="BY42" s="634" t="str">
        <f>IF('各会計、関係団体の財政状況及び健全化判断比率'!B76="","",'各会計、関係団体の財政状況及び健全化判断比率'!B76)</f>
        <v>宮城県後期高齢者医療事業会計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rg8VzlGL/gCGuqzwrKJQEbctqIGntTDZoBR31SA99WGTKaX/4S0kQNsK0k3HRIBrp80UunHr6BsXTZKfdy6JXw==" saltValue="TC4AiNtRjNrQ8kqQbplF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214</v>
      </c>
      <c r="C5" s="646"/>
      <c r="D5" s="646"/>
      <c r="E5" s="646"/>
      <c r="F5" s="646"/>
      <c r="G5" s="646"/>
      <c r="H5" s="646"/>
      <c r="I5" s="646"/>
      <c r="J5" s="646"/>
      <c r="K5" s="646"/>
      <c r="L5" s="646"/>
      <c r="M5" s="646"/>
      <c r="N5" s="646"/>
      <c r="O5" s="646"/>
      <c r="P5" s="646"/>
      <c r="Q5" s="647"/>
      <c r="R5" s="648">
        <v>6527742</v>
      </c>
      <c r="S5" s="649"/>
      <c r="T5" s="649"/>
      <c r="U5" s="649"/>
      <c r="V5" s="649"/>
      <c r="W5" s="649"/>
      <c r="X5" s="649"/>
      <c r="Y5" s="650"/>
      <c r="Z5" s="651">
        <v>28.6</v>
      </c>
      <c r="AA5" s="651"/>
      <c r="AB5" s="651"/>
      <c r="AC5" s="651"/>
      <c r="AD5" s="652">
        <v>6527742</v>
      </c>
      <c r="AE5" s="652"/>
      <c r="AF5" s="652"/>
      <c r="AG5" s="652"/>
      <c r="AH5" s="652"/>
      <c r="AI5" s="652"/>
      <c r="AJ5" s="652"/>
      <c r="AK5" s="652"/>
      <c r="AL5" s="653">
        <v>59.8</v>
      </c>
      <c r="AM5" s="654"/>
      <c r="AN5" s="654"/>
      <c r="AO5" s="655"/>
      <c r="AP5" s="645" t="s">
        <v>215</v>
      </c>
      <c r="AQ5" s="646"/>
      <c r="AR5" s="646"/>
      <c r="AS5" s="646"/>
      <c r="AT5" s="646"/>
      <c r="AU5" s="646"/>
      <c r="AV5" s="646"/>
      <c r="AW5" s="646"/>
      <c r="AX5" s="646"/>
      <c r="AY5" s="646"/>
      <c r="AZ5" s="646"/>
      <c r="BA5" s="646"/>
      <c r="BB5" s="646"/>
      <c r="BC5" s="646"/>
      <c r="BD5" s="646"/>
      <c r="BE5" s="646"/>
      <c r="BF5" s="647"/>
      <c r="BG5" s="659">
        <v>6520221</v>
      </c>
      <c r="BH5" s="660"/>
      <c r="BI5" s="660"/>
      <c r="BJ5" s="660"/>
      <c r="BK5" s="660"/>
      <c r="BL5" s="660"/>
      <c r="BM5" s="660"/>
      <c r="BN5" s="661"/>
      <c r="BO5" s="662">
        <v>99.9</v>
      </c>
      <c r="BP5" s="662"/>
      <c r="BQ5" s="662"/>
      <c r="BR5" s="662"/>
      <c r="BS5" s="663" t="s">
        <v>121</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2">
      <c r="B6" s="656" t="s">
        <v>219</v>
      </c>
      <c r="C6" s="657"/>
      <c r="D6" s="657"/>
      <c r="E6" s="657"/>
      <c r="F6" s="657"/>
      <c r="G6" s="657"/>
      <c r="H6" s="657"/>
      <c r="I6" s="657"/>
      <c r="J6" s="657"/>
      <c r="K6" s="657"/>
      <c r="L6" s="657"/>
      <c r="M6" s="657"/>
      <c r="N6" s="657"/>
      <c r="O6" s="657"/>
      <c r="P6" s="657"/>
      <c r="Q6" s="658"/>
      <c r="R6" s="659">
        <v>151421</v>
      </c>
      <c r="S6" s="660"/>
      <c r="T6" s="660"/>
      <c r="U6" s="660"/>
      <c r="V6" s="660"/>
      <c r="W6" s="660"/>
      <c r="X6" s="660"/>
      <c r="Y6" s="661"/>
      <c r="Z6" s="662">
        <v>0.7</v>
      </c>
      <c r="AA6" s="662"/>
      <c r="AB6" s="662"/>
      <c r="AC6" s="662"/>
      <c r="AD6" s="663">
        <v>151421</v>
      </c>
      <c r="AE6" s="663"/>
      <c r="AF6" s="663"/>
      <c r="AG6" s="663"/>
      <c r="AH6" s="663"/>
      <c r="AI6" s="663"/>
      <c r="AJ6" s="663"/>
      <c r="AK6" s="663"/>
      <c r="AL6" s="664">
        <v>1.4</v>
      </c>
      <c r="AM6" s="665"/>
      <c r="AN6" s="665"/>
      <c r="AO6" s="666"/>
      <c r="AP6" s="656" t="s">
        <v>220</v>
      </c>
      <c r="AQ6" s="657"/>
      <c r="AR6" s="657"/>
      <c r="AS6" s="657"/>
      <c r="AT6" s="657"/>
      <c r="AU6" s="657"/>
      <c r="AV6" s="657"/>
      <c r="AW6" s="657"/>
      <c r="AX6" s="657"/>
      <c r="AY6" s="657"/>
      <c r="AZ6" s="657"/>
      <c r="BA6" s="657"/>
      <c r="BB6" s="657"/>
      <c r="BC6" s="657"/>
      <c r="BD6" s="657"/>
      <c r="BE6" s="657"/>
      <c r="BF6" s="658"/>
      <c r="BG6" s="659">
        <v>6520221</v>
      </c>
      <c r="BH6" s="660"/>
      <c r="BI6" s="660"/>
      <c r="BJ6" s="660"/>
      <c r="BK6" s="660"/>
      <c r="BL6" s="660"/>
      <c r="BM6" s="660"/>
      <c r="BN6" s="661"/>
      <c r="BO6" s="662">
        <v>99.9</v>
      </c>
      <c r="BP6" s="662"/>
      <c r="BQ6" s="662"/>
      <c r="BR6" s="662"/>
      <c r="BS6" s="663" t="s">
        <v>121</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162887</v>
      </c>
      <c r="CS6" s="660"/>
      <c r="CT6" s="660"/>
      <c r="CU6" s="660"/>
      <c r="CV6" s="660"/>
      <c r="CW6" s="660"/>
      <c r="CX6" s="660"/>
      <c r="CY6" s="661"/>
      <c r="CZ6" s="653">
        <v>0.8</v>
      </c>
      <c r="DA6" s="654"/>
      <c r="DB6" s="654"/>
      <c r="DC6" s="670"/>
      <c r="DD6" s="668" t="s">
        <v>121</v>
      </c>
      <c r="DE6" s="660"/>
      <c r="DF6" s="660"/>
      <c r="DG6" s="660"/>
      <c r="DH6" s="660"/>
      <c r="DI6" s="660"/>
      <c r="DJ6" s="660"/>
      <c r="DK6" s="660"/>
      <c r="DL6" s="660"/>
      <c r="DM6" s="660"/>
      <c r="DN6" s="660"/>
      <c r="DO6" s="660"/>
      <c r="DP6" s="661"/>
      <c r="DQ6" s="668">
        <v>162887</v>
      </c>
      <c r="DR6" s="660"/>
      <c r="DS6" s="660"/>
      <c r="DT6" s="660"/>
      <c r="DU6" s="660"/>
      <c r="DV6" s="660"/>
      <c r="DW6" s="660"/>
      <c r="DX6" s="660"/>
      <c r="DY6" s="660"/>
      <c r="DZ6" s="660"/>
      <c r="EA6" s="660"/>
      <c r="EB6" s="660"/>
      <c r="EC6" s="669"/>
    </row>
    <row r="7" spans="2:143" ht="11.25" customHeight="1" x14ac:dyDescent="0.2">
      <c r="B7" s="656" t="s">
        <v>222</v>
      </c>
      <c r="C7" s="657"/>
      <c r="D7" s="657"/>
      <c r="E7" s="657"/>
      <c r="F7" s="657"/>
      <c r="G7" s="657"/>
      <c r="H7" s="657"/>
      <c r="I7" s="657"/>
      <c r="J7" s="657"/>
      <c r="K7" s="657"/>
      <c r="L7" s="657"/>
      <c r="M7" s="657"/>
      <c r="N7" s="657"/>
      <c r="O7" s="657"/>
      <c r="P7" s="657"/>
      <c r="Q7" s="658"/>
      <c r="R7" s="659">
        <v>2733</v>
      </c>
      <c r="S7" s="660"/>
      <c r="T7" s="660"/>
      <c r="U7" s="660"/>
      <c r="V7" s="660"/>
      <c r="W7" s="660"/>
      <c r="X7" s="660"/>
      <c r="Y7" s="661"/>
      <c r="Z7" s="662">
        <v>0</v>
      </c>
      <c r="AA7" s="662"/>
      <c r="AB7" s="662"/>
      <c r="AC7" s="662"/>
      <c r="AD7" s="663">
        <v>2733</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3260576</v>
      </c>
      <c r="BH7" s="660"/>
      <c r="BI7" s="660"/>
      <c r="BJ7" s="660"/>
      <c r="BK7" s="660"/>
      <c r="BL7" s="660"/>
      <c r="BM7" s="660"/>
      <c r="BN7" s="661"/>
      <c r="BO7" s="662">
        <v>49.9</v>
      </c>
      <c r="BP7" s="662"/>
      <c r="BQ7" s="662"/>
      <c r="BR7" s="662"/>
      <c r="BS7" s="663" t="s">
        <v>121</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3211900</v>
      </c>
      <c r="CS7" s="660"/>
      <c r="CT7" s="660"/>
      <c r="CU7" s="660"/>
      <c r="CV7" s="660"/>
      <c r="CW7" s="660"/>
      <c r="CX7" s="660"/>
      <c r="CY7" s="661"/>
      <c r="CZ7" s="662">
        <v>15.1</v>
      </c>
      <c r="DA7" s="662"/>
      <c r="DB7" s="662"/>
      <c r="DC7" s="662"/>
      <c r="DD7" s="668">
        <v>382514</v>
      </c>
      <c r="DE7" s="660"/>
      <c r="DF7" s="660"/>
      <c r="DG7" s="660"/>
      <c r="DH7" s="660"/>
      <c r="DI7" s="660"/>
      <c r="DJ7" s="660"/>
      <c r="DK7" s="660"/>
      <c r="DL7" s="660"/>
      <c r="DM7" s="660"/>
      <c r="DN7" s="660"/>
      <c r="DO7" s="660"/>
      <c r="DP7" s="661"/>
      <c r="DQ7" s="668">
        <v>2117020</v>
      </c>
      <c r="DR7" s="660"/>
      <c r="DS7" s="660"/>
      <c r="DT7" s="660"/>
      <c r="DU7" s="660"/>
      <c r="DV7" s="660"/>
      <c r="DW7" s="660"/>
      <c r="DX7" s="660"/>
      <c r="DY7" s="660"/>
      <c r="DZ7" s="660"/>
      <c r="EA7" s="660"/>
      <c r="EB7" s="660"/>
      <c r="EC7" s="669"/>
    </row>
    <row r="8" spans="2:143" ht="11.25" customHeight="1" x14ac:dyDescent="0.2">
      <c r="B8" s="656" t="s">
        <v>225</v>
      </c>
      <c r="C8" s="657"/>
      <c r="D8" s="657"/>
      <c r="E8" s="657"/>
      <c r="F8" s="657"/>
      <c r="G8" s="657"/>
      <c r="H8" s="657"/>
      <c r="I8" s="657"/>
      <c r="J8" s="657"/>
      <c r="K8" s="657"/>
      <c r="L8" s="657"/>
      <c r="M8" s="657"/>
      <c r="N8" s="657"/>
      <c r="O8" s="657"/>
      <c r="P8" s="657"/>
      <c r="Q8" s="658"/>
      <c r="R8" s="659">
        <v>46673</v>
      </c>
      <c r="S8" s="660"/>
      <c r="T8" s="660"/>
      <c r="U8" s="660"/>
      <c r="V8" s="660"/>
      <c r="W8" s="660"/>
      <c r="X8" s="660"/>
      <c r="Y8" s="661"/>
      <c r="Z8" s="662">
        <v>0.2</v>
      </c>
      <c r="AA8" s="662"/>
      <c r="AB8" s="662"/>
      <c r="AC8" s="662"/>
      <c r="AD8" s="663">
        <v>46673</v>
      </c>
      <c r="AE8" s="663"/>
      <c r="AF8" s="663"/>
      <c r="AG8" s="663"/>
      <c r="AH8" s="663"/>
      <c r="AI8" s="663"/>
      <c r="AJ8" s="663"/>
      <c r="AK8" s="663"/>
      <c r="AL8" s="664">
        <v>0.4</v>
      </c>
      <c r="AM8" s="665"/>
      <c r="AN8" s="665"/>
      <c r="AO8" s="666"/>
      <c r="AP8" s="656" t="s">
        <v>226</v>
      </c>
      <c r="AQ8" s="657"/>
      <c r="AR8" s="657"/>
      <c r="AS8" s="657"/>
      <c r="AT8" s="657"/>
      <c r="AU8" s="657"/>
      <c r="AV8" s="657"/>
      <c r="AW8" s="657"/>
      <c r="AX8" s="657"/>
      <c r="AY8" s="657"/>
      <c r="AZ8" s="657"/>
      <c r="BA8" s="657"/>
      <c r="BB8" s="657"/>
      <c r="BC8" s="657"/>
      <c r="BD8" s="657"/>
      <c r="BE8" s="657"/>
      <c r="BF8" s="658"/>
      <c r="BG8" s="659">
        <v>81410</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8560293</v>
      </c>
      <c r="CS8" s="660"/>
      <c r="CT8" s="660"/>
      <c r="CU8" s="660"/>
      <c r="CV8" s="660"/>
      <c r="CW8" s="660"/>
      <c r="CX8" s="660"/>
      <c r="CY8" s="661"/>
      <c r="CZ8" s="662">
        <v>40.299999999999997</v>
      </c>
      <c r="DA8" s="662"/>
      <c r="DB8" s="662"/>
      <c r="DC8" s="662"/>
      <c r="DD8" s="668">
        <v>427268</v>
      </c>
      <c r="DE8" s="660"/>
      <c r="DF8" s="660"/>
      <c r="DG8" s="660"/>
      <c r="DH8" s="660"/>
      <c r="DI8" s="660"/>
      <c r="DJ8" s="660"/>
      <c r="DK8" s="660"/>
      <c r="DL8" s="660"/>
      <c r="DM8" s="660"/>
      <c r="DN8" s="660"/>
      <c r="DO8" s="660"/>
      <c r="DP8" s="661"/>
      <c r="DQ8" s="668">
        <v>4461260</v>
      </c>
      <c r="DR8" s="660"/>
      <c r="DS8" s="660"/>
      <c r="DT8" s="660"/>
      <c r="DU8" s="660"/>
      <c r="DV8" s="660"/>
      <c r="DW8" s="660"/>
      <c r="DX8" s="660"/>
      <c r="DY8" s="660"/>
      <c r="DZ8" s="660"/>
      <c r="EA8" s="660"/>
      <c r="EB8" s="660"/>
      <c r="EC8" s="669"/>
    </row>
    <row r="9" spans="2:143" ht="11.25" customHeight="1" x14ac:dyDescent="0.2">
      <c r="B9" s="656" t="s">
        <v>228</v>
      </c>
      <c r="C9" s="657"/>
      <c r="D9" s="657"/>
      <c r="E9" s="657"/>
      <c r="F9" s="657"/>
      <c r="G9" s="657"/>
      <c r="H9" s="657"/>
      <c r="I9" s="657"/>
      <c r="J9" s="657"/>
      <c r="K9" s="657"/>
      <c r="L9" s="657"/>
      <c r="M9" s="657"/>
      <c r="N9" s="657"/>
      <c r="O9" s="657"/>
      <c r="P9" s="657"/>
      <c r="Q9" s="658"/>
      <c r="R9" s="659">
        <v>62323</v>
      </c>
      <c r="S9" s="660"/>
      <c r="T9" s="660"/>
      <c r="U9" s="660"/>
      <c r="V9" s="660"/>
      <c r="W9" s="660"/>
      <c r="X9" s="660"/>
      <c r="Y9" s="661"/>
      <c r="Z9" s="662">
        <v>0.3</v>
      </c>
      <c r="AA9" s="662"/>
      <c r="AB9" s="662"/>
      <c r="AC9" s="662"/>
      <c r="AD9" s="663">
        <v>62323</v>
      </c>
      <c r="AE9" s="663"/>
      <c r="AF9" s="663"/>
      <c r="AG9" s="663"/>
      <c r="AH9" s="663"/>
      <c r="AI9" s="663"/>
      <c r="AJ9" s="663"/>
      <c r="AK9" s="663"/>
      <c r="AL9" s="664">
        <v>0.6</v>
      </c>
      <c r="AM9" s="665"/>
      <c r="AN9" s="665"/>
      <c r="AO9" s="666"/>
      <c r="AP9" s="656" t="s">
        <v>229</v>
      </c>
      <c r="AQ9" s="657"/>
      <c r="AR9" s="657"/>
      <c r="AS9" s="657"/>
      <c r="AT9" s="657"/>
      <c r="AU9" s="657"/>
      <c r="AV9" s="657"/>
      <c r="AW9" s="657"/>
      <c r="AX9" s="657"/>
      <c r="AY9" s="657"/>
      <c r="AZ9" s="657"/>
      <c r="BA9" s="657"/>
      <c r="BB9" s="657"/>
      <c r="BC9" s="657"/>
      <c r="BD9" s="657"/>
      <c r="BE9" s="657"/>
      <c r="BF9" s="658"/>
      <c r="BG9" s="659">
        <v>2866618</v>
      </c>
      <c r="BH9" s="660"/>
      <c r="BI9" s="660"/>
      <c r="BJ9" s="660"/>
      <c r="BK9" s="660"/>
      <c r="BL9" s="660"/>
      <c r="BM9" s="660"/>
      <c r="BN9" s="661"/>
      <c r="BO9" s="662">
        <v>43.9</v>
      </c>
      <c r="BP9" s="662"/>
      <c r="BQ9" s="662"/>
      <c r="BR9" s="662"/>
      <c r="BS9" s="663" t="s">
        <v>121</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1447109</v>
      </c>
      <c r="CS9" s="660"/>
      <c r="CT9" s="660"/>
      <c r="CU9" s="660"/>
      <c r="CV9" s="660"/>
      <c r="CW9" s="660"/>
      <c r="CX9" s="660"/>
      <c r="CY9" s="661"/>
      <c r="CZ9" s="662">
        <v>6.8</v>
      </c>
      <c r="DA9" s="662"/>
      <c r="DB9" s="662"/>
      <c r="DC9" s="662"/>
      <c r="DD9" s="668">
        <v>120445</v>
      </c>
      <c r="DE9" s="660"/>
      <c r="DF9" s="660"/>
      <c r="DG9" s="660"/>
      <c r="DH9" s="660"/>
      <c r="DI9" s="660"/>
      <c r="DJ9" s="660"/>
      <c r="DK9" s="660"/>
      <c r="DL9" s="660"/>
      <c r="DM9" s="660"/>
      <c r="DN9" s="660"/>
      <c r="DO9" s="660"/>
      <c r="DP9" s="661"/>
      <c r="DQ9" s="668">
        <v>1173055</v>
      </c>
      <c r="DR9" s="660"/>
      <c r="DS9" s="660"/>
      <c r="DT9" s="660"/>
      <c r="DU9" s="660"/>
      <c r="DV9" s="660"/>
      <c r="DW9" s="660"/>
      <c r="DX9" s="660"/>
      <c r="DY9" s="660"/>
      <c r="DZ9" s="660"/>
      <c r="EA9" s="660"/>
      <c r="EB9" s="660"/>
      <c r="EC9" s="669"/>
    </row>
    <row r="10" spans="2:143" ht="11.25" customHeight="1" x14ac:dyDescent="0.2">
      <c r="B10" s="656" t="s">
        <v>231</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132755</v>
      </c>
      <c r="BH10" s="660"/>
      <c r="BI10" s="660"/>
      <c r="BJ10" s="660"/>
      <c r="BK10" s="660"/>
      <c r="BL10" s="660"/>
      <c r="BM10" s="660"/>
      <c r="BN10" s="661"/>
      <c r="BO10" s="662">
        <v>2</v>
      </c>
      <c r="BP10" s="662"/>
      <c r="BQ10" s="662"/>
      <c r="BR10" s="662"/>
      <c r="BS10" s="663" t="s">
        <v>121</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64845</v>
      </c>
      <c r="CS10" s="660"/>
      <c r="CT10" s="660"/>
      <c r="CU10" s="660"/>
      <c r="CV10" s="660"/>
      <c r="CW10" s="660"/>
      <c r="CX10" s="660"/>
      <c r="CY10" s="661"/>
      <c r="CZ10" s="662">
        <v>0.3</v>
      </c>
      <c r="DA10" s="662"/>
      <c r="DB10" s="662"/>
      <c r="DC10" s="662"/>
      <c r="DD10" s="668" t="s">
        <v>121</v>
      </c>
      <c r="DE10" s="660"/>
      <c r="DF10" s="660"/>
      <c r="DG10" s="660"/>
      <c r="DH10" s="660"/>
      <c r="DI10" s="660"/>
      <c r="DJ10" s="660"/>
      <c r="DK10" s="660"/>
      <c r="DL10" s="660"/>
      <c r="DM10" s="660"/>
      <c r="DN10" s="660"/>
      <c r="DO10" s="660"/>
      <c r="DP10" s="661"/>
      <c r="DQ10" s="668">
        <v>48021</v>
      </c>
      <c r="DR10" s="660"/>
      <c r="DS10" s="660"/>
      <c r="DT10" s="660"/>
      <c r="DU10" s="660"/>
      <c r="DV10" s="660"/>
      <c r="DW10" s="660"/>
      <c r="DX10" s="660"/>
      <c r="DY10" s="660"/>
      <c r="DZ10" s="660"/>
      <c r="EA10" s="660"/>
      <c r="EB10" s="660"/>
      <c r="EC10" s="669"/>
    </row>
    <row r="11" spans="2:143" ht="11.25" customHeight="1" x14ac:dyDescent="0.2">
      <c r="B11" s="656" t="s">
        <v>234</v>
      </c>
      <c r="C11" s="657"/>
      <c r="D11" s="657"/>
      <c r="E11" s="657"/>
      <c r="F11" s="657"/>
      <c r="G11" s="657"/>
      <c r="H11" s="657"/>
      <c r="I11" s="657"/>
      <c r="J11" s="657"/>
      <c r="K11" s="657"/>
      <c r="L11" s="657"/>
      <c r="M11" s="657"/>
      <c r="N11" s="657"/>
      <c r="O11" s="657"/>
      <c r="P11" s="657"/>
      <c r="Q11" s="658"/>
      <c r="R11" s="659">
        <v>1253207</v>
      </c>
      <c r="S11" s="660"/>
      <c r="T11" s="660"/>
      <c r="U11" s="660"/>
      <c r="V11" s="660"/>
      <c r="W11" s="660"/>
      <c r="X11" s="660"/>
      <c r="Y11" s="661"/>
      <c r="Z11" s="664">
        <v>5.5</v>
      </c>
      <c r="AA11" s="665"/>
      <c r="AB11" s="665"/>
      <c r="AC11" s="671"/>
      <c r="AD11" s="668">
        <v>1253207</v>
      </c>
      <c r="AE11" s="660"/>
      <c r="AF11" s="660"/>
      <c r="AG11" s="660"/>
      <c r="AH11" s="660"/>
      <c r="AI11" s="660"/>
      <c r="AJ11" s="660"/>
      <c r="AK11" s="661"/>
      <c r="AL11" s="664">
        <v>11.5</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179793</v>
      </c>
      <c r="BH11" s="660"/>
      <c r="BI11" s="660"/>
      <c r="BJ11" s="660"/>
      <c r="BK11" s="660"/>
      <c r="BL11" s="660"/>
      <c r="BM11" s="660"/>
      <c r="BN11" s="661"/>
      <c r="BO11" s="662">
        <v>2.8</v>
      </c>
      <c r="BP11" s="662"/>
      <c r="BQ11" s="662"/>
      <c r="BR11" s="662"/>
      <c r="BS11" s="663" t="s">
        <v>121</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211490</v>
      </c>
      <c r="CS11" s="660"/>
      <c r="CT11" s="660"/>
      <c r="CU11" s="660"/>
      <c r="CV11" s="660"/>
      <c r="CW11" s="660"/>
      <c r="CX11" s="660"/>
      <c r="CY11" s="661"/>
      <c r="CZ11" s="662">
        <v>1</v>
      </c>
      <c r="DA11" s="662"/>
      <c r="DB11" s="662"/>
      <c r="DC11" s="662"/>
      <c r="DD11" s="668">
        <v>21923</v>
      </c>
      <c r="DE11" s="660"/>
      <c r="DF11" s="660"/>
      <c r="DG11" s="660"/>
      <c r="DH11" s="660"/>
      <c r="DI11" s="660"/>
      <c r="DJ11" s="660"/>
      <c r="DK11" s="660"/>
      <c r="DL11" s="660"/>
      <c r="DM11" s="660"/>
      <c r="DN11" s="660"/>
      <c r="DO11" s="660"/>
      <c r="DP11" s="661"/>
      <c r="DQ11" s="668">
        <v>177356</v>
      </c>
      <c r="DR11" s="660"/>
      <c r="DS11" s="660"/>
      <c r="DT11" s="660"/>
      <c r="DU11" s="660"/>
      <c r="DV11" s="660"/>
      <c r="DW11" s="660"/>
      <c r="DX11" s="660"/>
      <c r="DY11" s="660"/>
      <c r="DZ11" s="660"/>
      <c r="EA11" s="660"/>
      <c r="EB11" s="660"/>
      <c r="EC11" s="669"/>
    </row>
    <row r="12" spans="2:143" ht="11.25" customHeight="1" x14ac:dyDescent="0.2">
      <c r="B12" s="656" t="s">
        <v>237</v>
      </c>
      <c r="C12" s="657"/>
      <c r="D12" s="657"/>
      <c r="E12" s="657"/>
      <c r="F12" s="657"/>
      <c r="G12" s="657"/>
      <c r="H12" s="657"/>
      <c r="I12" s="657"/>
      <c r="J12" s="657"/>
      <c r="K12" s="657"/>
      <c r="L12" s="657"/>
      <c r="M12" s="657"/>
      <c r="N12" s="657"/>
      <c r="O12" s="657"/>
      <c r="P12" s="657"/>
      <c r="Q12" s="658"/>
      <c r="R12" s="659">
        <v>36512</v>
      </c>
      <c r="S12" s="660"/>
      <c r="T12" s="660"/>
      <c r="U12" s="660"/>
      <c r="V12" s="660"/>
      <c r="W12" s="660"/>
      <c r="X12" s="660"/>
      <c r="Y12" s="661"/>
      <c r="Z12" s="662">
        <v>0.2</v>
      </c>
      <c r="AA12" s="662"/>
      <c r="AB12" s="662"/>
      <c r="AC12" s="662"/>
      <c r="AD12" s="663">
        <v>36512</v>
      </c>
      <c r="AE12" s="663"/>
      <c r="AF12" s="663"/>
      <c r="AG12" s="663"/>
      <c r="AH12" s="663"/>
      <c r="AI12" s="663"/>
      <c r="AJ12" s="663"/>
      <c r="AK12" s="663"/>
      <c r="AL12" s="664">
        <v>0.3</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2809874</v>
      </c>
      <c r="BH12" s="660"/>
      <c r="BI12" s="660"/>
      <c r="BJ12" s="660"/>
      <c r="BK12" s="660"/>
      <c r="BL12" s="660"/>
      <c r="BM12" s="660"/>
      <c r="BN12" s="661"/>
      <c r="BO12" s="662">
        <v>43</v>
      </c>
      <c r="BP12" s="662"/>
      <c r="BQ12" s="662"/>
      <c r="BR12" s="662"/>
      <c r="BS12" s="663" t="s">
        <v>121</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233963</v>
      </c>
      <c r="CS12" s="660"/>
      <c r="CT12" s="660"/>
      <c r="CU12" s="660"/>
      <c r="CV12" s="660"/>
      <c r="CW12" s="660"/>
      <c r="CX12" s="660"/>
      <c r="CY12" s="661"/>
      <c r="CZ12" s="662">
        <v>1.1000000000000001</v>
      </c>
      <c r="DA12" s="662"/>
      <c r="DB12" s="662"/>
      <c r="DC12" s="662"/>
      <c r="DD12" s="668" t="s">
        <v>121</v>
      </c>
      <c r="DE12" s="660"/>
      <c r="DF12" s="660"/>
      <c r="DG12" s="660"/>
      <c r="DH12" s="660"/>
      <c r="DI12" s="660"/>
      <c r="DJ12" s="660"/>
      <c r="DK12" s="660"/>
      <c r="DL12" s="660"/>
      <c r="DM12" s="660"/>
      <c r="DN12" s="660"/>
      <c r="DO12" s="660"/>
      <c r="DP12" s="661"/>
      <c r="DQ12" s="668">
        <v>180349</v>
      </c>
      <c r="DR12" s="660"/>
      <c r="DS12" s="660"/>
      <c r="DT12" s="660"/>
      <c r="DU12" s="660"/>
      <c r="DV12" s="660"/>
      <c r="DW12" s="660"/>
      <c r="DX12" s="660"/>
      <c r="DY12" s="660"/>
      <c r="DZ12" s="660"/>
      <c r="EA12" s="660"/>
      <c r="EB12" s="660"/>
      <c r="EC12" s="669"/>
    </row>
    <row r="13" spans="2:143" ht="11.25" customHeight="1" x14ac:dyDescent="0.2">
      <c r="B13" s="656" t="s">
        <v>240</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2809874</v>
      </c>
      <c r="BH13" s="660"/>
      <c r="BI13" s="660"/>
      <c r="BJ13" s="660"/>
      <c r="BK13" s="660"/>
      <c r="BL13" s="660"/>
      <c r="BM13" s="660"/>
      <c r="BN13" s="661"/>
      <c r="BO13" s="662">
        <v>43</v>
      </c>
      <c r="BP13" s="662"/>
      <c r="BQ13" s="662"/>
      <c r="BR13" s="662"/>
      <c r="BS13" s="663" t="s">
        <v>121</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2458953</v>
      </c>
      <c r="CS13" s="660"/>
      <c r="CT13" s="660"/>
      <c r="CU13" s="660"/>
      <c r="CV13" s="660"/>
      <c r="CW13" s="660"/>
      <c r="CX13" s="660"/>
      <c r="CY13" s="661"/>
      <c r="CZ13" s="662">
        <v>11.6</v>
      </c>
      <c r="DA13" s="662"/>
      <c r="DB13" s="662"/>
      <c r="DC13" s="662"/>
      <c r="DD13" s="668">
        <v>1422985</v>
      </c>
      <c r="DE13" s="660"/>
      <c r="DF13" s="660"/>
      <c r="DG13" s="660"/>
      <c r="DH13" s="660"/>
      <c r="DI13" s="660"/>
      <c r="DJ13" s="660"/>
      <c r="DK13" s="660"/>
      <c r="DL13" s="660"/>
      <c r="DM13" s="660"/>
      <c r="DN13" s="660"/>
      <c r="DO13" s="660"/>
      <c r="DP13" s="661"/>
      <c r="DQ13" s="668">
        <v>1165621</v>
      </c>
      <c r="DR13" s="660"/>
      <c r="DS13" s="660"/>
      <c r="DT13" s="660"/>
      <c r="DU13" s="660"/>
      <c r="DV13" s="660"/>
      <c r="DW13" s="660"/>
      <c r="DX13" s="660"/>
      <c r="DY13" s="660"/>
      <c r="DZ13" s="660"/>
      <c r="EA13" s="660"/>
      <c r="EB13" s="660"/>
      <c r="EC13" s="669"/>
    </row>
    <row r="14" spans="2:143" ht="11.25" customHeight="1" x14ac:dyDescent="0.2">
      <c r="B14" s="656" t="s">
        <v>243</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145944</v>
      </c>
      <c r="BH14" s="660"/>
      <c r="BI14" s="660"/>
      <c r="BJ14" s="660"/>
      <c r="BK14" s="660"/>
      <c r="BL14" s="660"/>
      <c r="BM14" s="660"/>
      <c r="BN14" s="661"/>
      <c r="BO14" s="662">
        <v>2.2000000000000002</v>
      </c>
      <c r="BP14" s="662"/>
      <c r="BQ14" s="662"/>
      <c r="BR14" s="662"/>
      <c r="BS14" s="663" t="s">
        <v>121</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700622</v>
      </c>
      <c r="CS14" s="660"/>
      <c r="CT14" s="660"/>
      <c r="CU14" s="660"/>
      <c r="CV14" s="660"/>
      <c r="CW14" s="660"/>
      <c r="CX14" s="660"/>
      <c r="CY14" s="661"/>
      <c r="CZ14" s="662">
        <v>3.3</v>
      </c>
      <c r="DA14" s="662"/>
      <c r="DB14" s="662"/>
      <c r="DC14" s="662"/>
      <c r="DD14" s="668">
        <v>16885</v>
      </c>
      <c r="DE14" s="660"/>
      <c r="DF14" s="660"/>
      <c r="DG14" s="660"/>
      <c r="DH14" s="660"/>
      <c r="DI14" s="660"/>
      <c r="DJ14" s="660"/>
      <c r="DK14" s="660"/>
      <c r="DL14" s="660"/>
      <c r="DM14" s="660"/>
      <c r="DN14" s="660"/>
      <c r="DO14" s="660"/>
      <c r="DP14" s="661"/>
      <c r="DQ14" s="668">
        <v>674777</v>
      </c>
      <c r="DR14" s="660"/>
      <c r="DS14" s="660"/>
      <c r="DT14" s="660"/>
      <c r="DU14" s="660"/>
      <c r="DV14" s="660"/>
      <c r="DW14" s="660"/>
      <c r="DX14" s="660"/>
      <c r="DY14" s="660"/>
      <c r="DZ14" s="660"/>
      <c r="EA14" s="660"/>
      <c r="EB14" s="660"/>
      <c r="EC14" s="669"/>
    </row>
    <row r="15" spans="2:143" ht="11.25" customHeight="1" x14ac:dyDescent="0.2">
      <c r="B15" s="656" t="s">
        <v>246</v>
      </c>
      <c r="C15" s="657"/>
      <c r="D15" s="657"/>
      <c r="E15" s="657"/>
      <c r="F15" s="657"/>
      <c r="G15" s="657"/>
      <c r="H15" s="657"/>
      <c r="I15" s="657"/>
      <c r="J15" s="657"/>
      <c r="K15" s="657"/>
      <c r="L15" s="657"/>
      <c r="M15" s="657"/>
      <c r="N15" s="657"/>
      <c r="O15" s="657"/>
      <c r="P15" s="657"/>
      <c r="Q15" s="658"/>
      <c r="R15" s="659">
        <v>20565</v>
      </c>
      <c r="S15" s="660"/>
      <c r="T15" s="660"/>
      <c r="U15" s="660"/>
      <c r="V15" s="660"/>
      <c r="W15" s="660"/>
      <c r="X15" s="660"/>
      <c r="Y15" s="661"/>
      <c r="Z15" s="662">
        <v>0.1</v>
      </c>
      <c r="AA15" s="662"/>
      <c r="AB15" s="662"/>
      <c r="AC15" s="662"/>
      <c r="AD15" s="663">
        <v>20565</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303827</v>
      </c>
      <c r="BH15" s="660"/>
      <c r="BI15" s="660"/>
      <c r="BJ15" s="660"/>
      <c r="BK15" s="660"/>
      <c r="BL15" s="660"/>
      <c r="BM15" s="660"/>
      <c r="BN15" s="661"/>
      <c r="BO15" s="662">
        <v>4.7</v>
      </c>
      <c r="BP15" s="662"/>
      <c r="BQ15" s="662"/>
      <c r="BR15" s="662"/>
      <c r="BS15" s="663" t="s">
        <v>121</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3612213</v>
      </c>
      <c r="CS15" s="660"/>
      <c r="CT15" s="660"/>
      <c r="CU15" s="660"/>
      <c r="CV15" s="660"/>
      <c r="CW15" s="660"/>
      <c r="CX15" s="660"/>
      <c r="CY15" s="661"/>
      <c r="CZ15" s="662">
        <v>17</v>
      </c>
      <c r="DA15" s="662"/>
      <c r="DB15" s="662"/>
      <c r="DC15" s="662"/>
      <c r="DD15" s="668">
        <v>1058747</v>
      </c>
      <c r="DE15" s="660"/>
      <c r="DF15" s="660"/>
      <c r="DG15" s="660"/>
      <c r="DH15" s="660"/>
      <c r="DI15" s="660"/>
      <c r="DJ15" s="660"/>
      <c r="DK15" s="660"/>
      <c r="DL15" s="660"/>
      <c r="DM15" s="660"/>
      <c r="DN15" s="660"/>
      <c r="DO15" s="660"/>
      <c r="DP15" s="661"/>
      <c r="DQ15" s="668">
        <v>2416731</v>
      </c>
      <c r="DR15" s="660"/>
      <c r="DS15" s="660"/>
      <c r="DT15" s="660"/>
      <c r="DU15" s="660"/>
      <c r="DV15" s="660"/>
      <c r="DW15" s="660"/>
      <c r="DX15" s="660"/>
      <c r="DY15" s="660"/>
      <c r="DZ15" s="660"/>
      <c r="EA15" s="660"/>
      <c r="EB15" s="660"/>
      <c r="EC15" s="669"/>
    </row>
    <row r="16" spans="2:143" ht="11.25" customHeight="1" x14ac:dyDescent="0.2">
      <c r="B16" s="656" t="s">
        <v>249</v>
      </c>
      <c r="C16" s="657"/>
      <c r="D16" s="657"/>
      <c r="E16" s="657"/>
      <c r="F16" s="657"/>
      <c r="G16" s="657"/>
      <c r="H16" s="657"/>
      <c r="I16" s="657"/>
      <c r="J16" s="657"/>
      <c r="K16" s="657"/>
      <c r="L16" s="657"/>
      <c r="M16" s="657"/>
      <c r="N16" s="657"/>
      <c r="O16" s="657"/>
      <c r="P16" s="657"/>
      <c r="Q16" s="658"/>
      <c r="R16" s="659">
        <v>88215</v>
      </c>
      <c r="S16" s="660"/>
      <c r="T16" s="660"/>
      <c r="U16" s="660"/>
      <c r="V16" s="660"/>
      <c r="W16" s="660"/>
      <c r="X16" s="660"/>
      <c r="Y16" s="661"/>
      <c r="Z16" s="662">
        <v>0.4</v>
      </c>
      <c r="AA16" s="662"/>
      <c r="AB16" s="662"/>
      <c r="AC16" s="662"/>
      <c r="AD16" s="663">
        <v>88215</v>
      </c>
      <c r="AE16" s="663"/>
      <c r="AF16" s="663"/>
      <c r="AG16" s="663"/>
      <c r="AH16" s="663"/>
      <c r="AI16" s="663"/>
      <c r="AJ16" s="663"/>
      <c r="AK16" s="663"/>
      <c r="AL16" s="664">
        <v>0.8</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252</v>
      </c>
      <c r="C17" s="657"/>
      <c r="D17" s="657"/>
      <c r="E17" s="657"/>
      <c r="F17" s="657"/>
      <c r="G17" s="657"/>
      <c r="H17" s="657"/>
      <c r="I17" s="657"/>
      <c r="J17" s="657"/>
      <c r="K17" s="657"/>
      <c r="L17" s="657"/>
      <c r="M17" s="657"/>
      <c r="N17" s="657"/>
      <c r="O17" s="657"/>
      <c r="P17" s="657"/>
      <c r="Q17" s="658"/>
      <c r="R17" s="659">
        <v>346986</v>
      </c>
      <c r="S17" s="660"/>
      <c r="T17" s="660"/>
      <c r="U17" s="660"/>
      <c r="V17" s="660"/>
      <c r="W17" s="660"/>
      <c r="X17" s="660"/>
      <c r="Y17" s="661"/>
      <c r="Z17" s="662">
        <v>1.5</v>
      </c>
      <c r="AA17" s="662"/>
      <c r="AB17" s="662"/>
      <c r="AC17" s="662"/>
      <c r="AD17" s="663">
        <v>346986</v>
      </c>
      <c r="AE17" s="663"/>
      <c r="AF17" s="663"/>
      <c r="AG17" s="663"/>
      <c r="AH17" s="663"/>
      <c r="AI17" s="663"/>
      <c r="AJ17" s="663"/>
      <c r="AK17" s="663"/>
      <c r="AL17" s="664">
        <v>3.2</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601214</v>
      </c>
      <c r="CS17" s="660"/>
      <c r="CT17" s="660"/>
      <c r="CU17" s="660"/>
      <c r="CV17" s="660"/>
      <c r="CW17" s="660"/>
      <c r="CX17" s="660"/>
      <c r="CY17" s="661"/>
      <c r="CZ17" s="662">
        <v>2.8</v>
      </c>
      <c r="DA17" s="662"/>
      <c r="DB17" s="662"/>
      <c r="DC17" s="662"/>
      <c r="DD17" s="668" t="s">
        <v>121</v>
      </c>
      <c r="DE17" s="660"/>
      <c r="DF17" s="660"/>
      <c r="DG17" s="660"/>
      <c r="DH17" s="660"/>
      <c r="DI17" s="660"/>
      <c r="DJ17" s="660"/>
      <c r="DK17" s="660"/>
      <c r="DL17" s="660"/>
      <c r="DM17" s="660"/>
      <c r="DN17" s="660"/>
      <c r="DO17" s="660"/>
      <c r="DP17" s="661"/>
      <c r="DQ17" s="668">
        <v>585220</v>
      </c>
      <c r="DR17" s="660"/>
      <c r="DS17" s="660"/>
      <c r="DT17" s="660"/>
      <c r="DU17" s="660"/>
      <c r="DV17" s="660"/>
      <c r="DW17" s="660"/>
      <c r="DX17" s="660"/>
      <c r="DY17" s="660"/>
      <c r="DZ17" s="660"/>
      <c r="EA17" s="660"/>
      <c r="EB17" s="660"/>
      <c r="EC17" s="669"/>
    </row>
    <row r="18" spans="2:133" ht="11.25" customHeight="1" x14ac:dyDescent="0.2">
      <c r="B18" s="656" t="s">
        <v>255</v>
      </c>
      <c r="C18" s="657"/>
      <c r="D18" s="657"/>
      <c r="E18" s="657"/>
      <c r="F18" s="657"/>
      <c r="G18" s="657"/>
      <c r="H18" s="657"/>
      <c r="I18" s="657"/>
      <c r="J18" s="657"/>
      <c r="K18" s="657"/>
      <c r="L18" s="657"/>
      <c r="M18" s="657"/>
      <c r="N18" s="657"/>
      <c r="O18" s="657"/>
      <c r="P18" s="657"/>
      <c r="Q18" s="658"/>
      <c r="R18" s="659">
        <v>87450</v>
      </c>
      <c r="S18" s="660"/>
      <c r="T18" s="660"/>
      <c r="U18" s="660"/>
      <c r="V18" s="660"/>
      <c r="W18" s="660"/>
      <c r="X18" s="660"/>
      <c r="Y18" s="661"/>
      <c r="Z18" s="662">
        <v>0.4</v>
      </c>
      <c r="AA18" s="662"/>
      <c r="AB18" s="662"/>
      <c r="AC18" s="662"/>
      <c r="AD18" s="663">
        <v>87450</v>
      </c>
      <c r="AE18" s="663"/>
      <c r="AF18" s="663"/>
      <c r="AG18" s="663"/>
      <c r="AH18" s="663"/>
      <c r="AI18" s="663"/>
      <c r="AJ18" s="663"/>
      <c r="AK18" s="663"/>
      <c r="AL18" s="664">
        <v>0.8</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258</v>
      </c>
      <c r="C19" s="657"/>
      <c r="D19" s="657"/>
      <c r="E19" s="657"/>
      <c r="F19" s="657"/>
      <c r="G19" s="657"/>
      <c r="H19" s="657"/>
      <c r="I19" s="657"/>
      <c r="J19" s="657"/>
      <c r="K19" s="657"/>
      <c r="L19" s="657"/>
      <c r="M19" s="657"/>
      <c r="N19" s="657"/>
      <c r="O19" s="657"/>
      <c r="P19" s="657"/>
      <c r="Q19" s="658"/>
      <c r="R19" s="659">
        <v>259441</v>
      </c>
      <c r="S19" s="660"/>
      <c r="T19" s="660"/>
      <c r="U19" s="660"/>
      <c r="V19" s="660"/>
      <c r="W19" s="660"/>
      <c r="X19" s="660"/>
      <c r="Y19" s="661"/>
      <c r="Z19" s="662">
        <v>1.1000000000000001</v>
      </c>
      <c r="AA19" s="662"/>
      <c r="AB19" s="662"/>
      <c r="AC19" s="662"/>
      <c r="AD19" s="663">
        <v>259441</v>
      </c>
      <c r="AE19" s="663"/>
      <c r="AF19" s="663"/>
      <c r="AG19" s="663"/>
      <c r="AH19" s="663"/>
      <c r="AI19" s="663"/>
      <c r="AJ19" s="663"/>
      <c r="AK19" s="663"/>
      <c r="AL19" s="664">
        <v>2.4</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7521</v>
      </c>
      <c r="BH19" s="660"/>
      <c r="BI19" s="660"/>
      <c r="BJ19" s="660"/>
      <c r="BK19" s="660"/>
      <c r="BL19" s="660"/>
      <c r="BM19" s="660"/>
      <c r="BN19" s="661"/>
      <c r="BO19" s="662">
        <v>0.1</v>
      </c>
      <c r="BP19" s="662"/>
      <c r="BQ19" s="662"/>
      <c r="BR19" s="662"/>
      <c r="BS19" s="663" t="s">
        <v>121</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261</v>
      </c>
      <c r="C20" s="673"/>
      <c r="D20" s="673"/>
      <c r="E20" s="673"/>
      <c r="F20" s="673"/>
      <c r="G20" s="673"/>
      <c r="H20" s="673"/>
      <c r="I20" s="673"/>
      <c r="J20" s="673"/>
      <c r="K20" s="673"/>
      <c r="L20" s="673"/>
      <c r="M20" s="673"/>
      <c r="N20" s="673"/>
      <c r="O20" s="673"/>
      <c r="P20" s="673"/>
      <c r="Q20" s="674"/>
      <c r="R20" s="659">
        <v>95</v>
      </c>
      <c r="S20" s="660"/>
      <c r="T20" s="660"/>
      <c r="U20" s="660"/>
      <c r="V20" s="660"/>
      <c r="W20" s="660"/>
      <c r="X20" s="660"/>
      <c r="Y20" s="661"/>
      <c r="Z20" s="662">
        <v>0</v>
      </c>
      <c r="AA20" s="662"/>
      <c r="AB20" s="662"/>
      <c r="AC20" s="662"/>
      <c r="AD20" s="663">
        <v>95</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7521</v>
      </c>
      <c r="BH20" s="660"/>
      <c r="BI20" s="660"/>
      <c r="BJ20" s="660"/>
      <c r="BK20" s="660"/>
      <c r="BL20" s="660"/>
      <c r="BM20" s="660"/>
      <c r="BN20" s="661"/>
      <c r="BO20" s="662">
        <v>0.1</v>
      </c>
      <c r="BP20" s="662"/>
      <c r="BQ20" s="662"/>
      <c r="BR20" s="662"/>
      <c r="BS20" s="663" t="s">
        <v>121</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21265489</v>
      </c>
      <c r="CS20" s="660"/>
      <c r="CT20" s="660"/>
      <c r="CU20" s="660"/>
      <c r="CV20" s="660"/>
      <c r="CW20" s="660"/>
      <c r="CX20" s="660"/>
      <c r="CY20" s="661"/>
      <c r="CZ20" s="662">
        <v>100</v>
      </c>
      <c r="DA20" s="662"/>
      <c r="DB20" s="662"/>
      <c r="DC20" s="662"/>
      <c r="DD20" s="668">
        <v>3450767</v>
      </c>
      <c r="DE20" s="660"/>
      <c r="DF20" s="660"/>
      <c r="DG20" s="660"/>
      <c r="DH20" s="660"/>
      <c r="DI20" s="660"/>
      <c r="DJ20" s="660"/>
      <c r="DK20" s="660"/>
      <c r="DL20" s="660"/>
      <c r="DM20" s="660"/>
      <c r="DN20" s="660"/>
      <c r="DO20" s="660"/>
      <c r="DP20" s="661"/>
      <c r="DQ20" s="668">
        <v>13162297</v>
      </c>
      <c r="DR20" s="660"/>
      <c r="DS20" s="660"/>
      <c r="DT20" s="660"/>
      <c r="DU20" s="660"/>
      <c r="DV20" s="660"/>
      <c r="DW20" s="660"/>
      <c r="DX20" s="660"/>
      <c r="DY20" s="660"/>
      <c r="DZ20" s="660"/>
      <c r="EA20" s="660"/>
      <c r="EB20" s="660"/>
      <c r="EC20" s="669"/>
    </row>
    <row r="21" spans="2:133" ht="11.25" customHeight="1" x14ac:dyDescent="0.2">
      <c r="B21" s="656" t="s">
        <v>264</v>
      </c>
      <c r="C21" s="657"/>
      <c r="D21" s="657"/>
      <c r="E21" s="657"/>
      <c r="F21" s="657"/>
      <c r="G21" s="657"/>
      <c r="H21" s="657"/>
      <c r="I21" s="657"/>
      <c r="J21" s="657"/>
      <c r="K21" s="657"/>
      <c r="L21" s="657"/>
      <c r="M21" s="657"/>
      <c r="N21" s="657"/>
      <c r="O21" s="657"/>
      <c r="P21" s="657"/>
      <c r="Q21" s="658"/>
      <c r="R21" s="659">
        <v>2767451</v>
      </c>
      <c r="S21" s="660"/>
      <c r="T21" s="660"/>
      <c r="U21" s="660"/>
      <c r="V21" s="660"/>
      <c r="W21" s="660"/>
      <c r="X21" s="660"/>
      <c r="Y21" s="661"/>
      <c r="Z21" s="662">
        <v>12.1</v>
      </c>
      <c r="AA21" s="662"/>
      <c r="AB21" s="662"/>
      <c r="AC21" s="662"/>
      <c r="AD21" s="663">
        <v>2336565</v>
      </c>
      <c r="AE21" s="663"/>
      <c r="AF21" s="663"/>
      <c r="AG21" s="663"/>
      <c r="AH21" s="663"/>
      <c r="AI21" s="663"/>
      <c r="AJ21" s="663"/>
      <c r="AK21" s="663"/>
      <c r="AL21" s="664">
        <v>21.4</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7521</v>
      </c>
      <c r="BH21" s="660"/>
      <c r="BI21" s="660"/>
      <c r="BJ21" s="660"/>
      <c r="BK21" s="660"/>
      <c r="BL21" s="660"/>
      <c r="BM21" s="660"/>
      <c r="BN21" s="661"/>
      <c r="BO21" s="662">
        <v>0.1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266</v>
      </c>
      <c r="C22" s="657"/>
      <c r="D22" s="657"/>
      <c r="E22" s="657"/>
      <c r="F22" s="657"/>
      <c r="G22" s="657"/>
      <c r="H22" s="657"/>
      <c r="I22" s="657"/>
      <c r="J22" s="657"/>
      <c r="K22" s="657"/>
      <c r="L22" s="657"/>
      <c r="M22" s="657"/>
      <c r="N22" s="657"/>
      <c r="O22" s="657"/>
      <c r="P22" s="657"/>
      <c r="Q22" s="658"/>
      <c r="R22" s="659">
        <v>2336565</v>
      </c>
      <c r="S22" s="660"/>
      <c r="T22" s="660"/>
      <c r="U22" s="660"/>
      <c r="V22" s="660"/>
      <c r="W22" s="660"/>
      <c r="X22" s="660"/>
      <c r="Y22" s="661"/>
      <c r="Z22" s="662">
        <v>10.199999999999999</v>
      </c>
      <c r="AA22" s="662"/>
      <c r="AB22" s="662"/>
      <c r="AC22" s="662"/>
      <c r="AD22" s="663">
        <v>2336565</v>
      </c>
      <c r="AE22" s="663"/>
      <c r="AF22" s="663"/>
      <c r="AG22" s="663"/>
      <c r="AH22" s="663"/>
      <c r="AI22" s="663"/>
      <c r="AJ22" s="663"/>
      <c r="AK22" s="663"/>
      <c r="AL22" s="664">
        <v>21.4</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269</v>
      </c>
      <c r="C23" s="657"/>
      <c r="D23" s="657"/>
      <c r="E23" s="657"/>
      <c r="F23" s="657"/>
      <c r="G23" s="657"/>
      <c r="H23" s="657"/>
      <c r="I23" s="657"/>
      <c r="J23" s="657"/>
      <c r="K23" s="657"/>
      <c r="L23" s="657"/>
      <c r="M23" s="657"/>
      <c r="N23" s="657"/>
      <c r="O23" s="657"/>
      <c r="P23" s="657"/>
      <c r="Q23" s="658"/>
      <c r="R23" s="659">
        <v>419301</v>
      </c>
      <c r="S23" s="660"/>
      <c r="T23" s="660"/>
      <c r="U23" s="660"/>
      <c r="V23" s="660"/>
      <c r="W23" s="660"/>
      <c r="X23" s="660"/>
      <c r="Y23" s="661"/>
      <c r="Z23" s="662">
        <v>1.8</v>
      </c>
      <c r="AA23" s="662"/>
      <c r="AB23" s="662"/>
      <c r="AC23" s="662"/>
      <c r="AD23" s="663" t="s">
        <v>121</v>
      </c>
      <c r="AE23" s="663"/>
      <c r="AF23" s="663"/>
      <c r="AG23" s="663"/>
      <c r="AH23" s="663"/>
      <c r="AI23" s="663"/>
      <c r="AJ23" s="663"/>
      <c r="AK23" s="663"/>
      <c r="AL23" s="664" t="s">
        <v>121</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2">
      <c r="B24" s="656" t="s">
        <v>276</v>
      </c>
      <c r="C24" s="657"/>
      <c r="D24" s="657"/>
      <c r="E24" s="657"/>
      <c r="F24" s="657"/>
      <c r="G24" s="657"/>
      <c r="H24" s="657"/>
      <c r="I24" s="657"/>
      <c r="J24" s="657"/>
      <c r="K24" s="657"/>
      <c r="L24" s="657"/>
      <c r="M24" s="657"/>
      <c r="N24" s="657"/>
      <c r="O24" s="657"/>
      <c r="P24" s="657"/>
      <c r="Q24" s="658"/>
      <c r="R24" s="659">
        <v>11585</v>
      </c>
      <c r="S24" s="660"/>
      <c r="T24" s="660"/>
      <c r="U24" s="660"/>
      <c r="V24" s="660"/>
      <c r="W24" s="660"/>
      <c r="X24" s="660"/>
      <c r="Y24" s="661"/>
      <c r="Z24" s="662">
        <v>0.1</v>
      </c>
      <c r="AA24" s="662"/>
      <c r="AB24" s="662"/>
      <c r="AC24" s="662"/>
      <c r="AD24" s="663" t="s">
        <v>121</v>
      </c>
      <c r="AE24" s="663"/>
      <c r="AF24" s="663"/>
      <c r="AG24" s="663"/>
      <c r="AH24" s="663"/>
      <c r="AI24" s="663"/>
      <c r="AJ24" s="663"/>
      <c r="AK24" s="663"/>
      <c r="AL24" s="664" t="s">
        <v>121</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8880505</v>
      </c>
      <c r="CS24" s="649"/>
      <c r="CT24" s="649"/>
      <c r="CU24" s="649"/>
      <c r="CV24" s="649"/>
      <c r="CW24" s="649"/>
      <c r="CX24" s="649"/>
      <c r="CY24" s="650"/>
      <c r="CZ24" s="653">
        <v>41.8</v>
      </c>
      <c r="DA24" s="654"/>
      <c r="DB24" s="654"/>
      <c r="DC24" s="670"/>
      <c r="DD24" s="689">
        <v>5551850</v>
      </c>
      <c r="DE24" s="649"/>
      <c r="DF24" s="649"/>
      <c r="DG24" s="649"/>
      <c r="DH24" s="649"/>
      <c r="DI24" s="649"/>
      <c r="DJ24" s="649"/>
      <c r="DK24" s="650"/>
      <c r="DL24" s="689">
        <v>5135307</v>
      </c>
      <c r="DM24" s="649"/>
      <c r="DN24" s="649"/>
      <c r="DO24" s="649"/>
      <c r="DP24" s="649"/>
      <c r="DQ24" s="649"/>
      <c r="DR24" s="649"/>
      <c r="DS24" s="649"/>
      <c r="DT24" s="649"/>
      <c r="DU24" s="649"/>
      <c r="DV24" s="650"/>
      <c r="DW24" s="653">
        <v>47</v>
      </c>
      <c r="DX24" s="654"/>
      <c r="DY24" s="654"/>
      <c r="DZ24" s="654"/>
      <c r="EA24" s="654"/>
      <c r="EB24" s="654"/>
      <c r="EC24" s="655"/>
    </row>
    <row r="25" spans="2:133" ht="11.25" customHeight="1" x14ac:dyDescent="0.2">
      <c r="B25" s="656" t="s">
        <v>279</v>
      </c>
      <c r="C25" s="657"/>
      <c r="D25" s="657"/>
      <c r="E25" s="657"/>
      <c r="F25" s="657"/>
      <c r="G25" s="657"/>
      <c r="H25" s="657"/>
      <c r="I25" s="657"/>
      <c r="J25" s="657"/>
      <c r="K25" s="657"/>
      <c r="L25" s="657"/>
      <c r="M25" s="657"/>
      <c r="N25" s="657"/>
      <c r="O25" s="657"/>
      <c r="P25" s="657"/>
      <c r="Q25" s="658"/>
      <c r="R25" s="659">
        <v>11303828</v>
      </c>
      <c r="S25" s="660"/>
      <c r="T25" s="660"/>
      <c r="U25" s="660"/>
      <c r="V25" s="660"/>
      <c r="W25" s="660"/>
      <c r="X25" s="660"/>
      <c r="Y25" s="661"/>
      <c r="Z25" s="662">
        <v>49.5</v>
      </c>
      <c r="AA25" s="662"/>
      <c r="AB25" s="662"/>
      <c r="AC25" s="662"/>
      <c r="AD25" s="663">
        <v>10872942</v>
      </c>
      <c r="AE25" s="663"/>
      <c r="AF25" s="663"/>
      <c r="AG25" s="663"/>
      <c r="AH25" s="663"/>
      <c r="AI25" s="663"/>
      <c r="AJ25" s="663"/>
      <c r="AK25" s="663"/>
      <c r="AL25" s="664">
        <v>99.6</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2878322</v>
      </c>
      <c r="CS25" s="692"/>
      <c r="CT25" s="692"/>
      <c r="CU25" s="692"/>
      <c r="CV25" s="692"/>
      <c r="CW25" s="692"/>
      <c r="CX25" s="692"/>
      <c r="CY25" s="693"/>
      <c r="CZ25" s="664">
        <v>13.5</v>
      </c>
      <c r="DA25" s="690"/>
      <c r="DB25" s="690"/>
      <c r="DC25" s="694"/>
      <c r="DD25" s="668">
        <v>2672954</v>
      </c>
      <c r="DE25" s="692"/>
      <c r="DF25" s="692"/>
      <c r="DG25" s="692"/>
      <c r="DH25" s="692"/>
      <c r="DI25" s="692"/>
      <c r="DJ25" s="692"/>
      <c r="DK25" s="693"/>
      <c r="DL25" s="668">
        <v>2622014</v>
      </c>
      <c r="DM25" s="692"/>
      <c r="DN25" s="692"/>
      <c r="DO25" s="692"/>
      <c r="DP25" s="692"/>
      <c r="DQ25" s="692"/>
      <c r="DR25" s="692"/>
      <c r="DS25" s="692"/>
      <c r="DT25" s="692"/>
      <c r="DU25" s="692"/>
      <c r="DV25" s="693"/>
      <c r="DW25" s="664">
        <v>24</v>
      </c>
      <c r="DX25" s="690"/>
      <c r="DY25" s="690"/>
      <c r="DZ25" s="690"/>
      <c r="EA25" s="690"/>
      <c r="EB25" s="690"/>
      <c r="EC25" s="691"/>
    </row>
    <row r="26" spans="2:133" ht="11.25" customHeight="1" x14ac:dyDescent="0.2">
      <c r="B26" s="656" t="s">
        <v>282</v>
      </c>
      <c r="C26" s="657"/>
      <c r="D26" s="657"/>
      <c r="E26" s="657"/>
      <c r="F26" s="657"/>
      <c r="G26" s="657"/>
      <c r="H26" s="657"/>
      <c r="I26" s="657"/>
      <c r="J26" s="657"/>
      <c r="K26" s="657"/>
      <c r="L26" s="657"/>
      <c r="M26" s="657"/>
      <c r="N26" s="657"/>
      <c r="O26" s="657"/>
      <c r="P26" s="657"/>
      <c r="Q26" s="658"/>
      <c r="R26" s="659">
        <v>5344</v>
      </c>
      <c r="S26" s="660"/>
      <c r="T26" s="660"/>
      <c r="U26" s="660"/>
      <c r="V26" s="660"/>
      <c r="W26" s="660"/>
      <c r="X26" s="660"/>
      <c r="Y26" s="661"/>
      <c r="Z26" s="662">
        <v>0</v>
      </c>
      <c r="AA26" s="662"/>
      <c r="AB26" s="662"/>
      <c r="AC26" s="662"/>
      <c r="AD26" s="663">
        <v>5344</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1791263</v>
      </c>
      <c r="CS26" s="660"/>
      <c r="CT26" s="660"/>
      <c r="CU26" s="660"/>
      <c r="CV26" s="660"/>
      <c r="CW26" s="660"/>
      <c r="CX26" s="660"/>
      <c r="CY26" s="661"/>
      <c r="CZ26" s="664">
        <v>8.4</v>
      </c>
      <c r="DA26" s="690"/>
      <c r="DB26" s="690"/>
      <c r="DC26" s="694"/>
      <c r="DD26" s="668">
        <v>1588023</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2">
      <c r="B27" s="656" t="s">
        <v>285</v>
      </c>
      <c r="C27" s="657"/>
      <c r="D27" s="657"/>
      <c r="E27" s="657"/>
      <c r="F27" s="657"/>
      <c r="G27" s="657"/>
      <c r="H27" s="657"/>
      <c r="I27" s="657"/>
      <c r="J27" s="657"/>
      <c r="K27" s="657"/>
      <c r="L27" s="657"/>
      <c r="M27" s="657"/>
      <c r="N27" s="657"/>
      <c r="O27" s="657"/>
      <c r="P27" s="657"/>
      <c r="Q27" s="658"/>
      <c r="R27" s="659">
        <v>69594</v>
      </c>
      <c r="S27" s="660"/>
      <c r="T27" s="660"/>
      <c r="U27" s="660"/>
      <c r="V27" s="660"/>
      <c r="W27" s="660"/>
      <c r="X27" s="660"/>
      <c r="Y27" s="661"/>
      <c r="Z27" s="662">
        <v>0.3</v>
      </c>
      <c r="AA27" s="662"/>
      <c r="AB27" s="662"/>
      <c r="AC27" s="662"/>
      <c r="AD27" s="663" t="s">
        <v>121</v>
      </c>
      <c r="AE27" s="663"/>
      <c r="AF27" s="663"/>
      <c r="AG27" s="663"/>
      <c r="AH27" s="663"/>
      <c r="AI27" s="663"/>
      <c r="AJ27" s="663"/>
      <c r="AK27" s="663"/>
      <c r="AL27" s="664" t="s">
        <v>121</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6527742</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5400969</v>
      </c>
      <c r="CS27" s="692"/>
      <c r="CT27" s="692"/>
      <c r="CU27" s="692"/>
      <c r="CV27" s="692"/>
      <c r="CW27" s="692"/>
      <c r="CX27" s="692"/>
      <c r="CY27" s="693"/>
      <c r="CZ27" s="664">
        <v>25.4</v>
      </c>
      <c r="DA27" s="690"/>
      <c r="DB27" s="690"/>
      <c r="DC27" s="694"/>
      <c r="DD27" s="668">
        <v>2293676</v>
      </c>
      <c r="DE27" s="692"/>
      <c r="DF27" s="692"/>
      <c r="DG27" s="692"/>
      <c r="DH27" s="692"/>
      <c r="DI27" s="692"/>
      <c r="DJ27" s="692"/>
      <c r="DK27" s="693"/>
      <c r="DL27" s="668">
        <v>1928073</v>
      </c>
      <c r="DM27" s="692"/>
      <c r="DN27" s="692"/>
      <c r="DO27" s="692"/>
      <c r="DP27" s="692"/>
      <c r="DQ27" s="692"/>
      <c r="DR27" s="692"/>
      <c r="DS27" s="692"/>
      <c r="DT27" s="692"/>
      <c r="DU27" s="692"/>
      <c r="DV27" s="693"/>
      <c r="DW27" s="664">
        <v>17.7</v>
      </c>
      <c r="DX27" s="690"/>
      <c r="DY27" s="690"/>
      <c r="DZ27" s="690"/>
      <c r="EA27" s="690"/>
      <c r="EB27" s="690"/>
      <c r="EC27" s="691"/>
    </row>
    <row r="28" spans="2:133" ht="11.25" customHeight="1" x14ac:dyDescent="0.2">
      <c r="B28" s="656" t="s">
        <v>288</v>
      </c>
      <c r="C28" s="657"/>
      <c r="D28" s="657"/>
      <c r="E28" s="657"/>
      <c r="F28" s="657"/>
      <c r="G28" s="657"/>
      <c r="H28" s="657"/>
      <c r="I28" s="657"/>
      <c r="J28" s="657"/>
      <c r="K28" s="657"/>
      <c r="L28" s="657"/>
      <c r="M28" s="657"/>
      <c r="N28" s="657"/>
      <c r="O28" s="657"/>
      <c r="P28" s="657"/>
      <c r="Q28" s="658"/>
      <c r="R28" s="659">
        <v>166103</v>
      </c>
      <c r="S28" s="660"/>
      <c r="T28" s="660"/>
      <c r="U28" s="660"/>
      <c r="V28" s="660"/>
      <c r="W28" s="660"/>
      <c r="X28" s="660"/>
      <c r="Y28" s="661"/>
      <c r="Z28" s="662">
        <v>0.7</v>
      </c>
      <c r="AA28" s="662"/>
      <c r="AB28" s="662"/>
      <c r="AC28" s="662"/>
      <c r="AD28" s="663">
        <v>39644</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601214</v>
      </c>
      <c r="CS28" s="660"/>
      <c r="CT28" s="660"/>
      <c r="CU28" s="660"/>
      <c r="CV28" s="660"/>
      <c r="CW28" s="660"/>
      <c r="CX28" s="660"/>
      <c r="CY28" s="661"/>
      <c r="CZ28" s="664">
        <v>2.8</v>
      </c>
      <c r="DA28" s="690"/>
      <c r="DB28" s="690"/>
      <c r="DC28" s="694"/>
      <c r="DD28" s="668">
        <v>585220</v>
      </c>
      <c r="DE28" s="660"/>
      <c r="DF28" s="660"/>
      <c r="DG28" s="660"/>
      <c r="DH28" s="660"/>
      <c r="DI28" s="660"/>
      <c r="DJ28" s="660"/>
      <c r="DK28" s="661"/>
      <c r="DL28" s="668">
        <v>585220</v>
      </c>
      <c r="DM28" s="660"/>
      <c r="DN28" s="660"/>
      <c r="DO28" s="660"/>
      <c r="DP28" s="660"/>
      <c r="DQ28" s="660"/>
      <c r="DR28" s="660"/>
      <c r="DS28" s="660"/>
      <c r="DT28" s="660"/>
      <c r="DU28" s="660"/>
      <c r="DV28" s="661"/>
      <c r="DW28" s="664">
        <v>5.4</v>
      </c>
      <c r="DX28" s="690"/>
      <c r="DY28" s="690"/>
      <c r="DZ28" s="690"/>
      <c r="EA28" s="690"/>
      <c r="EB28" s="690"/>
      <c r="EC28" s="691"/>
    </row>
    <row r="29" spans="2:133" ht="11.25" customHeight="1" x14ac:dyDescent="0.2">
      <c r="B29" s="656" t="s">
        <v>290</v>
      </c>
      <c r="C29" s="657"/>
      <c r="D29" s="657"/>
      <c r="E29" s="657"/>
      <c r="F29" s="657"/>
      <c r="G29" s="657"/>
      <c r="H29" s="657"/>
      <c r="I29" s="657"/>
      <c r="J29" s="657"/>
      <c r="K29" s="657"/>
      <c r="L29" s="657"/>
      <c r="M29" s="657"/>
      <c r="N29" s="657"/>
      <c r="O29" s="657"/>
      <c r="P29" s="657"/>
      <c r="Q29" s="658"/>
      <c r="R29" s="659">
        <v>35452</v>
      </c>
      <c r="S29" s="660"/>
      <c r="T29" s="660"/>
      <c r="U29" s="660"/>
      <c r="V29" s="660"/>
      <c r="W29" s="660"/>
      <c r="X29" s="660"/>
      <c r="Y29" s="661"/>
      <c r="Z29" s="662">
        <v>0.2</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601214</v>
      </c>
      <c r="CS29" s="692"/>
      <c r="CT29" s="692"/>
      <c r="CU29" s="692"/>
      <c r="CV29" s="692"/>
      <c r="CW29" s="692"/>
      <c r="CX29" s="692"/>
      <c r="CY29" s="693"/>
      <c r="CZ29" s="664">
        <v>2.8</v>
      </c>
      <c r="DA29" s="690"/>
      <c r="DB29" s="690"/>
      <c r="DC29" s="694"/>
      <c r="DD29" s="668">
        <v>585220</v>
      </c>
      <c r="DE29" s="692"/>
      <c r="DF29" s="692"/>
      <c r="DG29" s="692"/>
      <c r="DH29" s="692"/>
      <c r="DI29" s="692"/>
      <c r="DJ29" s="692"/>
      <c r="DK29" s="693"/>
      <c r="DL29" s="668">
        <v>585220</v>
      </c>
      <c r="DM29" s="692"/>
      <c r="DN29" s="692"/>
      <c r="DO29" s="692"/>
      <c r="DP29" s="692"/>
      <c r="DQ29" s="692"/>
      <c r="DR29" s="692"/>
      <c r="DS29" s="692"/>
      <c r="DT29" s="692"/>
      <c r="DU29" s="692"/>
      <c r="DV29" s="693"/>
      <c r="DW29" s="664">
        <v>5.4</v>
      </c>
      <c r="DX29" s="690"/>
      <c r="DY29" s="690"/>
      <c r="DZ29" s="690"/>
      <c r="EA29" s="690"/>
      <c r="EB29" s="690"/>
      <c r="EC29" s="691"/>
    </row>
    <row r="30" spans="2:133" ht="11.25" customHeight="1" x14ac:dyDescent="0.2">
      <c r="B30" s="656" t="s">
        <v>292</v>
      </c>
      <c r="C30" s="657"/>
      <c r="D30" s="657"/>
      <c r="E30" s="657"/>
      <c r="F30" s="657"/>
      <c r="G30" s="657"/>
      <c r="H30" s="657"/>
      <c r="I30" s="657"/>
      <c r="J30" s="657"/>
      <c r="K30" s="657"/>
      <c r="L30" s="657"/>
      <c r="M30" s="657"/>
      <c r="N30" s="657"/>
      <c r="O30" s="657"/>
      <c r="P30" s="657"/>
      <c r="Q30" s="658"/>
      <c r="R30" s="659">
        <v>4460681</v>
      </c>
      <c r="S30" s="660"/>
      <c r="T30" s="660"/>
      <c r="U30" s="660"/>
      <c r="V30" s="660"/>
      <c r="W30" s="660"/>
      <c r="X30" s="660"/>
      <c r="Y30" s="661"/>
      <c r="Z30" s="662">
        <v>19.600000000000001</v>
      </c>
      <c r="AA30" s="662"/>
      <c r="AB30" s="662"/>
      <c r="AC30" s="662"/>
      <c r="AD30" s="663" t="s">
        <v>121</v>
      </c>
      <c r="AE30" s="663"/>
      <c r="AF30" s="663"/>
      <c r="AG30" s="663"/>
      <c r="AH30" s="663"/>
      <c r="AI30" s="663"/>
      <c r="AJ30" s="663"/>
      <c r="AK30" s="663"/>
      <c r="AL30" s="664" t="s">
        <v>121</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566440</v>
      </c>
      <c r="CS30" s="660"/>
      <c r="CT30" s="660"/>
      <c r="CU30" s="660"/>
      <c r="CV30" s="660"/>
      <c r="CW30" s="660"/>
      <c r="CX30" s="660"/>
      <c r="CY30" s="661"/>
      <c r="CZ30" s="664">
        <v>2.7</v>
      </c>
      <c r="DA30" s="690"/>
      <c r="DB30" s="690"/>
      <c r="DC30" s="694"/>
      <c r="DD30" s="668">
        <v>553739</v>
      </c>
      <c r="DE30" s="660"/>
      <c r="DF30" s="660"/>
      <c r="DG30" s="660"/>
      <c r="DH30" s="660"/>
      <c r="DI30" s="660"/>
      <c r="DJ30" s="660"/>
      <c r="DK30" s="661"/>
      <c r="DL30" s="668">
        <v>553739</v>
      </c>
      <c r="DM30" s="660"/>
      <c r="DN30" s="660"/>
      <c r="DO30" s="660"/>
      <c r="DP30" s="660"/>
      <c r="DQ30" s="660"/>
      <c r="DR30" s="660"/>
      <c r="DS30" s="660"/>
      <c r="DT30" s="660"/>
      <c r="DU30" s="660"/>
      <c r="DV30" s="661"/>
      <c r="DW30" s="664">
        <v>5.0999999999999996</v>
      </c>
      <c r="DX30" s="690"/>
      <c r="DY30" s="690"/>
      <c r="DZ30" s="690"/>
      <c r="EA30" s="690"/>
      <c r="EB30" s="690"/>
      <c r="EC30" s="691"/>
    </row>
    <row r="31" spans="2:133" ht="11.25" customHeight="1" x14ac:dyDescent="0.2">
      <c r="B31" s="672" t="s">
        <v>296</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99.7</v>
      </c>
      <c r="BH31" s="703"/>
      <c r="BI31" s="703"/>
      <c r="BJ31" s="703"/>
      <c r="BK31" s="703"/>
      <c r="BL31" s="703"/>
      <c r="BM31" s="654">
        <v>99</v>
      </c>
      <c r="BN31" s="703"/>
      <c r="BO31" s="703"/>
      <c r="BP31" s="703"/>
      <c r="BQ31" s="704"/>
      <c r="BR31" s="715">
        <v>99.6</v>
      </c>
      <c r="BS31" s="703"/>
      <c r="BT31" s="703"/>
      <c r="BU31" s="703"/>
      <c r="BV31" s="703"/>
      <c r="BW31" s="703"/>
      <c r="BX31" s="654">
        <v>98.9</v>
      </c>
      <c r="BY31" s="703"/>
      <c r="BZ31" s="703"/>
      <c r="CA31" s="703"/>
      <c r="CB31" s="704"/>
      <c r="CD31" s="697"/>
      <c r="CE31" s="698"/>
      <c r="CF31" s="656" t="s">
        <v>299</v>
      </c>
      <c r="CG31" s="657"/>
      <c r="CH31" s="657"/>
      <c r="CI31" s="657"/>
      <c r="CJ31" s="657"/>
      <c r="CK31" s="657"/>
      <c r="CL31" s="657"/>
      <c r="CM31" s="657"/>
      <c r="CN31" s="657"/>
      <c r="CO31" s="657"/>
      <c r="CP31" s="657"/>
      <c r="CQ31" s="658"/>
      <c r="CR31" s="659">
        <v>34774</v>
      </c>
      <c r="CS31" s="692"/>
      <c r="CT31" s="692"/>
      <c r="CU31" s="692"/>
      <c r="CV31" s="692"/>
      <c r="CW31" s="692"/>
      <c r="CX31" s="692"/>
      <c r="CY31" s="693"/>
      <c r="CZ31" s="664">
        <v>0.2</v>
      </c>
      <c r="DA31" s="690"/>
      <c r="DB31" s="690"/>
      <c r="DC31" s="694"/>
      <c r="DD31" s="668">
        <v>31481</v>
      </c>
      <c r="DE31" s="692"/>
      <c r="DF31" s="692"/>
      <c r="DG31" s="692"/>
      <c r="DH31" s="692"/>
      <c r="DI31" s="692"/>
      <c r="DJ31" s="692"/>
      <c r="DK31" s="693"/>
      <c r="DL31" s="668">
        <v>31481</v>
      </c>
      <c r="DM31" s="692"/>
      <c r="DN31" s="692"/>
      <c r="DO31" s="692"/>
      <c r="DP31" s="692"/>
      <c r="DQ31" s="692"/>
      <c r="DR31" s="692"/>
      <c r="DS31" s="692"/>
      <c r="DT31" s="692"/>
      <c r="DU31" s="692"/>
      <c r="DV31" s="693"/>
      <c r="DW31" s="664">
        <v>0.3</v>
      </c>
      <c r="DX31" s="690"/>
      <c r="DY31" s="690"/>
      <c r="DZ31" s="690"/>
      <c r="EA31" s="690"/>
      <c r="EB31" s="690"/>
      <c r="EC31" s="691"/>
    </row>
    <row r="32" spans="2:133" ht="11.25" customHeight="1" x14ac:dyDescent="0.2">
      <c r="B32" s="656" t="s">
        <v>300</v>
      </c>
      <c r="C32" s="657"/>
      <c r="D32" s="657"/>
      <c r="E32" s="657"/>
      <c r="F32" s="657"/>
      <c r="G32" s="657"/>
      <c r="H32" s="657"/>
      <c r="I32" s="657"/>
      <c r="J32" s="657"/>
      <c r="K32" s="657"/>
      <c r="L32" s="657"/>
      <c r="M32" s="657"/>
      <c r="N32" s="657"/>
      <c r="O32" s="657"/>
      <c r="P32" s="657"/>
      <c r="Q32" s="658"/>
      <c r="R32" s="659">
        <v>1391584</v>
      </c>
      <c r="S32" s="660"/>
      <c r="T32" s="660"/>
      <c r="U32" s="660"/>
      <c r="V32" s="660"/>
      <c r="W32" s="660"/>
      <c r="X32" s="660"/>
      <c r="Y32" s="661"/>
      <c r="Z32" s="662">
        <v>6.1</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301</v>
      </c>
      <c r="AX32" s="656" t="s">
        <v>302</v>
      </c>
      <c r="AY32" s="657"/>
      <c r="AZ32" s="657"/>
      <c r="BA32" s="657"/>
      <c r="BB32" s="657"/>
      <c r="BC32" s="657"/>
      <c r="BD32" s="657"/>
      <c r="BE32" s="657"/>
      <c r="BF32" s="658"/>
      <c r="BG32" s="716">
        <v>99.6</v>
      </c>
      <c r="BH32" s="692"/>
      <c r="BI32" s="692"/>
      <c r="BJ32" s="692"/>
      <c r="BK32" s="692"/>
      <c r="BL32" s="692"/>
      <c r="BM32" s="665">
        <v>98.7</v>
      </c>
      <c r="BN32" s="692"/>
      <c r="BO32" s="692"/>
      <c r="BP32" s="692"/>
      <c r="BQ32" s="714"/>
      <c r="BR32" s="716">
        <v>99.4</v>
      </c>
      <c r="BS32" s="692"/>
      <c r="BT32" s="692"/>
      <c r="BU32" s="692"/>
      <c r="BV32" s="692"/>
      <c r="BW32" s="692"/>
      <c r="BX32" s="665">
        <v>98.6</v>
      </c>
      <c r="BY32" s="692"/>
      <c r="BZ32" s="692"/>
      <c r="CA32" s="692"/>
      <c r="CB32" s="714"/>
      <c r="CD32" s="699"/>
      <c r="CE32" s="700"/>
      <c r="CF32" s="656" t="s">
        <v>303</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90"/>
      <c r="DB32" s="690"/>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90"/>
      <c r="DY32" s="690"/>
      <c r="DZ32" s="690"/>
      <c r="EA32" s="690"/>
      <c r="EB32" s="690"/>
      <c r="EC32" s="691"/>
    </row>
    <row r="33" spans="2:133" ht="11.25" customHeight="1" x14ac:dyDescent="0.2">
      <c r="B33" s="656" t="s">
        <v>304</v>
      </c>
      <c r="C33" s="657"/>
      <c r="D33" s="657"/>
      <c r="E33" s="657"/>
      <c r="F33" s="657"/>
      <c r="G33" s="657"/>
      <c r="H33" s="657"/>
      <c r="I33" s="657"/>
      <c r="J33" s="657"/>
      <c r="K33" s="657"/>
      <c r="L33" s="657"/>
      <c r="M33" s="657"/>
      <c r="N33" s="657"/>
      <c r="O33" s="657"/>
      <c r="P33" s="657"/>
      <c r="Q33" s="658"/>
      <c r="R33" s="659">
        <v>56998</v>
      </c>
      <c r="S33" s="660"/>
      <c r="T33" s="660"/>
      <c r="U33" s="660"/>
      <c r="V33" s="660"/>
      <c r="W33" s="660"/>
      <c r="X33" s="660"/>
      <c r="Y33" s="661"/>
      <c r="Z33" s="662">
        <v>0.2</v>
      </c>
      <c r="AA33" s="662"/>
      <c r="AB33" s="662"/>
      <c r="AC33" s="662"/>
      <c r="AD33" s="663" t="s">
        <v>121</v>
      </c>
      <c r="AE33" s="663"/>
      <c r="AF33" s="663"/>
      <c r="AG33" s="663"/>
      <c r="AH33" s="663"/>
      <c r="AI33" s="663"/>
      <c r="AJ33" s="663"/>
      <c r="AK33" s="663"/>
      <c r="AL33" s="664" t="s">
        <v>121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99.7</v>
      </c>
      <c r="BH33" s="718"/>
      <c r="BI33" s="718"/>
      <c r="BJ33" s="718"/>
      <c r="BK33" s="718"/>
      <c r="BL33" s="718"/>
      <c r="BM33" s="719">
        <v>99.1</v>
      </c>
      <c r="BN33" s="718"/>
      <c r="BO33" s="718"/>
      <c r="BP33" s="718"/>
      <c r="BQ33" s="720"/>
      <c r="BR33" s="717">
        <v>99.7</v>
      </c>
      <c r="BS33" s="718"/>
      <c r="BT33" s="718"/>
      <c r="BU33" s="718"/>
      <c r="BV33" s="718"/>
      <c r="BW33" s="718"/>
      <c r="BX33" s="719">
        <v>99.2</v>
      </c>
      <c r="BY33" s="718"/>
      <c r="BZ33" s="718"/>
      <c r="CA33" s="718"/>
      <c r="CB33" s="720"/>
      <c r="CD33" s="656" t="s">
        <v>306</v>
      </c>
      <c r="CE33" s="657"/>
      <c r="CF33" s="657"/>
      <c r="CG33" s="657"/>
      <c r="CH33" s="657"/>
      <c r="CI33" s="657"/>
      <c r="CJ33" s="657"/>
      <c r="CK33" s="657"/>
      <c r="CL33" s="657"/>
      <c r="CM33" s="657"/>
      <c r="CN33" s="657"/>
      <c r="CO33" s="657"/>
      <c r="CP33" s="657"/>
      <c r="CQ33" s="658"/>
      <c r="CR33" s="659">
        <v>8934217</v>
      </c>
      <c r="CS33" s="692"/>
      <c r="CT33" s="692"/>
      <c r="CU33" s="692"/>
      <c r="CV33" s="692"/>
      <c r="CW33" s="692"/>
      <c r="CX33" s="692"/>
      <c r="CY33" s="693"/>
      <c r="CZ33" s="664">
        <v>42</v>
      </c>
      <c r="DA33" s="690"/>
      <c r="DB33" s="690"/>
      <c r="DC33" s="694"/>
      <c r="DD33" s="668">
        <v>7190166</v>
      </c>
      <c r="DE33" s="692"/>
      <c r="DF33" s="692"/>
      <c r="DG33" s="692"/>
      <c r="DH33" s="692"/>
      <c r="DI33" s="692"/>
      <c r="DJ33" s="692"/>
      <c r="DK33" s="693"/>
      <c r="DL33" s="668">
        <v>5142522</v>
      </c>
      <c r="DM33" s="692"/>
      <c r="DN33" s="692"/>
      <c r="DO33" s="692"/>
      <c r="DP33" s="692"/>
      <c r="DQ33" s="692"/>
      <c r="DR33" s="692"/>
      <c r="DS33" s="692"/>
      <c r="DT33" s="692"/>
      <c r="DU33" s="692"/>
      <c r="DV33" s="693"/>
      <c r="DW33" s="664">
        <v>47.1</v>
      </c>
      <c r="DX33" s="690"/>
      <c r="DY33" s="690"/>
      <c r="DZ33" s="690"/>
      <c r="EA33" s="690"/>
      <c r="EB33" s="690"/>
      <c r="EC33" s="691"/>
    </row>
    <row r="34" spans="2:133" ht="11.25" customHeight="1" x14ac:dyDescent="0.2">
      <c r="B34" s="656" t="s">
        <v>307</v>
      </c>
      <c r="C34" s="657"/>
      <c r="D34" s="657"/>
      <c r="E34" s="657"/>
      <c r="F34" s="657"/>
      <c r="G34" s="657"/>
      <c r="H34" s="657"/>
      <c r="I34" s="657"/>
      <c r="J34" s="657"/>
      <c r="K34" s="657"/>
      <c r="L34" s="657"/>
      <c r="M34" s="657"/>
      <c r="N34" s="657"/>
      <c r="O34" s="657"/>
      <c r="P34" s="657"/>
      <c r="Q34" s="658"/>
      <c r="R34" s="659">
        <v>291133</v>
      </c>
      <c r="S34" s="660"/>
      <c r="T34" s="660"/>
      <c r="U34" s="660"/>
      <c r="V34" s="660"/>
      <c r="W34" s="660"/>
      <c r="X34" s="660"/>
      <c r="Y34" s="661"/>
      <c r="Z34" s="662">
        <v>1.3</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3952402</v>
      </c>
      <c r="CS34" s="660"/>
      <c r="CT34" s="660"/>
      <c r="CU34" s="660"/>
      <c r="CV34" s="660"/>
      <c r="CW34" s="660"/>
      <c r="CX34" s="660"/>
      <c r="CY34" s="661"/>
      <c r="CZ34" s="664">
        <v>18.600000000000001</v>
      </c>
      <c r="DA34" s="690"/>
      <c r="DB34" s="690"/>
      <c r="DC34" s="694"/>
      <c r="DD34" s="668">
        <v>2833583</v>
      </c>
      <c r="DE34" s="660"/>
      <c r="DF34" s="660"/>
      <c r="DG34" s="660"/>
      <c r="DH34" s="660"/>
      <c r="DI34" s="660"/>
      <c r="DJ34" s="660"/>
      <c r="DK34" s="661"/>
      <c r="DL34" s="668">
        <v>1996139</v>
      </c>
      <c r="DM34" s="660"/>
      <c r="DN34" s="660"/>
      <c r="DO34" s="660"/>
      <c r="DP34" s="660"/>
      <c r="DQ34" s="660"/>
      <c r="DR34" s="660"/>
      <c r="DS34" s="660"/>
      <c r="DT34" s="660"/>
      <c r="DU34" s="660"/>
      <c r="DV34" s="661"/>
      <c r="DW34" s="664">
        <v>18.3</v>
      </c>
      <c r="DX34" s="690"/>
      <c r="DY34" s="690"/>
      <c r="DZ34" s="690"/>
      <c r="EA34" s="690"/>
      <c r="EB34" s="690"/>
      <c r="EC34" s="691"/>
    </row>
    <row r="35" spans="2:133" ht="11.25" customHeight="1" x14ac:dyDescent="0.2">
      <c r="B35" s="656" t="s">
        <v>309</v>
      </c>
      <c r="C35" s="657"/>
      <c r="D35" s="657"/>
      <c r="E35" s="657"/>
      <c r="F35" s="657"/>
      <c r="G35" s="657"/>
      <c r="H35" s="657"/>
      <c r="I35" s="657"/>
      <c r="J35" s="657"/>
      <c r="K35" s="657"/>
      <c r="L35" s="657"/>
      <c r="M35" s="657"/>
      <c r="N35" s="657"/>
      <c r="O35" s="657"/>
      <c r="P35" s="657"/>
      <c r="Q35" s="658"/>
      <c r="R35" s="659">
        <v>588280</v>
      </c>
      <c r="S35" s="660"/>
      <c r="T35" s="660"/>
      <c r="U35" s="660"/>
      <c r="V35" s="660"/>
      <c r="W35" s="660"/>
      <c r="X35" s="660"/>
      <c r="Y35" s="661"/>
      <c r="Z35" s="662">
        <v>2.6</v>
      </c>
      <c r="AA35" s="662"/>
      <c r="AB35" s="662"/>
      <c r="AC35" s="662"/>
      <c r="AD35" s="663" t="s">
        <v>121</v>
      </c>
      <c r="AE35" s="663"/>
      <c r="AF35" s="663"/>
      <c r="AG35" s="663"/>
      <c r="AH35" s="663"/>
      <c r="AI35" s="663"/>
      <c r="AJ35" s="663"/>
      <c r="AK35" s="663"/>
      <c r="AL35" s="664" t="s">
        <v>121</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1199974</v>
      </c>
      <c r="CS35" s="692"/>
      <c r="CT35" s="692"/>
      <c r="CU35" s="692"/>
      <c r="CV35" s="692"/>
      <c r="CW35" s="692"/>
      <c r="CX35" s="692"/>
      <c r="CY35" s="693"/>
      <c r="CZ35" s="664">
        <v>5.6</v>
      </c>
      <c r="DA35" s="690"/>
      <c r="DB35" s="690"/>
      <c r="DC35" s="694"/>
      <c r="DD35" s="668">
        <v>1144924</v>
      </c>
      <c r="DE35" s="692"/>
      <c r="DF35" s="692"/>
      <c r="DG35" s="692"/>
      <c r="DH35" s="692"/>
      <c r="DI35" s="692"/>
      <c r="DJ35" s="692"/>
      <c r="DK35" s="693"/>
      <c r="DL35" s="668">
        <v>1144080</v>
      </c>
      <c r="DM35" s="692"/>
      <c r="DN35" s="692"/>
      <c r="DO35" s="692"/>
      <c r="DP35" s="692"/>
      <c r="DQ35" s="692"/>
      <c r="DR35" s="692"/>
      <c r="DS35" s="692"/>
      <c r="DT35" s="692"/>
      <c r="DU35" s="692"/>
      <c r="DV35" s="693"/>
      <c r="DW35" s="664">
        <v>10.5</v>
      </c>
      <c r="DX35" s="690"/>
      <c r="DY35" s="690"/>
      <c r="DZ35" s="690"/>
      <c r="EA35" s="690"/>
      <c r="EB35" s="690"/>
      <c r="EC35" s="691"/>
    </row>
    <row r="36" spans="2:133" ht="11.25" customHeight="1" x14ac:dyDescent="0.2">
      <c r="B36" s="656" t="s">
        <v>313</v>
      </c>
      <c r="C36" s="657"/>
      <c r="D36" s="657"/>
      <c r="E36" s="657"/>
      <c r="F36" s="657"/>
      <c r="G36" s="657"/>
      <c r="H36" s="657"/>
      <c r="I36" s="657"/>
      <c r="J36" s="657"/>
      <c r="K36" s="657"/>
      <c r="L36" s="657"/>
      <c r="M36" s="657"/>
      <c r="N36" s="657"/>
      <c r="O36" s="657"/>
      <c r="P36" s="657"/>
      <c r="Q36" s="658"/>
      <c r="R36" s="659">
        <v>2325922</v>
      </c>
      <c r="S36" s="660"/>
      <c r="T36" s="660"/>
      <c r="U36" s="660"/>
      <c r="V36" s="660"/>
      <c r="W36" s="660"/>
      <c r="X36" s="660"/>
      <c r="Y36" s="661"/>
      <c r="Z36" s="662">
        <v>10.199999999999999</v>
      </c>
      <c r="AA36" s="662"/>
      <c r="AB36" s="662"/>
      <c r="AC36" s="662"/>
      <c r="AD36" s="663" t="s">
        <v>121</v>
      </c>
      <c r="AE36" s="663"/>
      <c r="AF36" s="663"/>
      <c r="AG36" s="663"/>
      <c r="AH36" s="663"/>
      <c r="AI36" s="663"/>
      <c r="AJ36" s="663"/>
      <c r="AK36" s="663"/>
      <c r="AL36" s="664" t="s">
        <v>121</v>
      </c>
      <c r="AM36" s="665"/>
      <c r="AN36" s="665"/>
      <c r="AO36" s="666"/>
      <c r="AP36" s="210"/>
      <c r="AQ36" s="725" t="s">
        <v>314</v>
      </c>
      <c r="AR36" s="726"/>
      <c r="AS36" s="726"/>
      <c r="AT36" s="726"/>
      <c r="AU36" s="726"/>
      <c r="AV36" s="726"/>
      <c r="AW36" s="726"/>
      <c r="AX36" s="726"/>
      <c r="AY36" s="727"/>
      <c r="AZ36" s="648">
        <v>1582372</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26106</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1517027</v>
      </c>
      <c r="CS36" s="660"/>
      <c r="CT36" s="660"/>
      <c r="CU36" s="660"/>
      <c r="CV36" s="660"/>
      <c r="CW36" s="660"/>
      <c r="CX36" s="660"/>
      <c r="CY36" s="661"/>
      <c r="CZ36" s="664">
        <v>7.1</v>
      </c>
      <c r="DA36" s="690"/>
      <c r="DB36" s="690"/>
      <c r="DC36" s="694"/>
      <c r="DD36" s="668">
        <v>1276861</v>
      </c>
      <c r="DE36" s="660"/>
      <c r="DF36" s="660"/>
      <c r="DG36" s="660"/>
      <c r="DH36" s="660"/>
      <c r="DI36" s="660"/>
      <c r="DJ36" s="660"/>
      <c r="DK36" s="661"/>
      <c r="DL36" s="668">
        <v>1076541</v>
      </c>
      <c r="DM36" s="660"/>
      <c r="DN36" s="660"/>
      <c r="DO36" s="660"/>
      <c r="DP36" s="660"/>
      <c r="DQ36" s="660"/>
      <c r="DR36" s="660"/>
      <c r="DS36" s="660"/>
      <c r="DT36" s="660"/>
      <c r="DU36" s="660"/>
      <c r="DV36" s="661"/>
      <c r="DW36" s="664">
        <v>9.9</v>
      </c>
      <c r="DX36" s="690"/>
      <c r="DY36" s="690"/>
      <c r="DZ36" s="690"/>
      <c r="EA36" s="690"/>
      <c r="EB36" s="690"/>
      <c r="EC36" s="691"/>
    </row>
    <row r="37" spans="2:133" ht="11.25" customHeight="1" x14ac:dyDescent="0.2">
      <c r="B37" s="656" t="s">
        <v>317</v>
      </c>
      <c r="C37" s="657"/>
      <c r="D37" s="657"/>
      <c r="E37" s="657"/>
      <c r="F37" s="657"/>
      <c r="G37" s="657"/>
      <c r="H37" s="657"/>
      <c r="I37" s="657"/>
      <c r="J37" s="657"/>
      <c r="K37" s="657"/>
      <c r="L37" s="657"/>
      <c r="M37" s="657"/>
      <c r="N37" s="657"/>
      <c r="O37" s="657"/>
      <c r="P37" s="657"/>
      <c r="Q37" s="658"/>
      <c r="R37" s="659">
        <v>954615</v>
      </c>
      <c r="S37" s="660"/>
      <c r="T37" s="660"/>
      <c r="U37" s="660"/>
      <c r="V37" s="660"/>
      <c r="W37" s="660"/>
      <c r="X37" s="660"/>
      <c r="Y37" s="661"/>
      <c r="Z37" s="662">
        <v>4.2</v>
      </c>
      <c r="AA37" s="662"/>
      <c r="AB37" s="662"/>
      <c r="AC37" s="662"/>
      <c r="AD37" s="663">
        <v>1683</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46169</v>
      </c>
      <c r="BA37" s="660"/>
      <c r="BB37" s="660"/>
      <c r="BC37" s="660"/>
      <c r="BD37" s="692"/>
      <c r="BE37" s="692"/>
      <c r="BF37" s="714"/>
      <c r="BG37" s="656" t="s">
        <v>319</v>
      </c>
      <c r="BH37" s="657"/>
      <c r="BI37" s="657"/>
      <c r="BJ37" s="657"/>
      <c r="BK37" s="657"/>
      <c r="BL37" s="657"/>
      <c r="BM37" s="657"/>
      <c r="BN37" s="657"/>
      <c r="BO37" s="657"/>
      <c r="BP37" s="657"/>
      <c r="BQ37" s="657"/>
      <c r="BR37" s="657"/>
      <c r="BS37" s="657"/>
      <c r="BT37" s="657"/>
      <c r="BU37" s="658"/>
      <c r="BV37" s="659">
        <v>11320</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738991</v>
      </c>
      <c r="CS37" s="692"/>
      <c r="CT37" s="692"/>
      <c r="CU37" s="692"/>
      <c r="CV37" s="692"/>
      <c r="CW37" s="692"/>
      <c r="CX37" s="692"/>
      <c r="CY37" s="693"/>
      <c r="CZ37" s="664">
        <v>3.5</v>
      </c>
      <c r="DA37" s="690"/>
      <c r="DB37" s="690"/>
      <c r="DC37" s="694"/>
      <c r="DD37" s="668">
        <v>738991</v>
      </c>
      <c r="DE37" s="692"/>
      <c r="DF37" s="692"/>
      <c r="DG37" s="692"/>
      <c r="DH37" s="692"/>
      <c r="DI37" s="692"/>
      <c r="DJ37" s="692"/>
      <c r="DK37" s="693"/>
      <c r="DL37" s="668">
        <v>707734</v>
      </c>
      <c r="DM37" s="692"/>
      <c r="DN37" s="692"/>
      <c r="DO37" s="692"/>
      <c r="DP37" s="692"/>
      <c r="DQ37" s="692"/>
      <c r="DR37" s="692"/>
      <c r="DS37" s="692"/>
      <c r="DT37" s="692"/>
      <c r="DU37" s="692"/>
      <c r="DV37" s="693"/>
      <c r="DW37" s="664">
        <v>6.5</v>
      </c>
      <c r="DX37" s="690"/>
      <c r="DY37" s="690"/>
      <c r="DZ37" s="690"/>
      <c r="EA37" s="690"/>
      <c r="EB37" s="690"/>
      <c r="EC37" s="691"/>
    </row>
    <row r="38" spans="2:133" ht="11.25" customHeight="1" x14ac:dyDescent="0.2">
      <c r="B38" s="656" t="s">
        <v>321</v>
      </c>
      <c r="C38" s="657"/>
      <c r="D38" s="657"/>
      <c r="E38" s="657"/>
      <c r="F38" s="657"/>
      <c r="G38" s="657"/>
      <c r="H38" s="657"/>
      <c r="I38" s="657"/>
      <c r="J38" s="657"/>
      <c r="K38" s="657"/>
      <c r="L38" s="657"/>
      <c r="M38" s="657"/>
      <c r="N38" s="657"/>
      <c r="O38" s="657"/>
      <c r="P38" s="657"/>
      <c r="Q38" s="658"/>
      <c r="R38" s="659">
        <v>1167000</v>
      </c>
      <c r="S38" s="660"/>
      <c r="T38" s="660"/>
      <c r="U38" s="660"/>
      <c r="V38" s="660"/>
      <c r="W38" s="660"/>
      <c r="X38" s="660"/>
      <c r="Y38" s="661"/>
      <c r="Z38" s="662">
        <v>5.0999999999999996</v>
      </c>
      <c r="AA38" s="662"/>
      <c r="AB38" s="662"/>
      <c r="AC38" s="662"/>
      <c r="AD38" s="663" t="s">
        <v>121</v>
      </c>
      <c r="AE38" s="663"/>
      <c r="AF38" s="663"/>
      <c r="AG38" s="663"/>
      <c r="AH38" s="663"/>
      <c r="AI38" s="663"/>
      <c r="AJ38" s="663"/>
      <c r="AK38" s="663"/>
      <c r="AL38" s="664" t="s">
        <v>121</v>
      </c>
      <c r="AM38" s="665"/>
      <c r="AN38" s="665"/>
      <c r="AO38" s="666"/>
      <c r="AQ38" s="722" t="s">
        <v>322</v>
      </c>
      <c r="AR38" s="723"/>
      <c r="AS38" s="723"/>
      <c r="AT38" s="723"/>
      <c r="AU38" s="723"/>
      <c r="AV38" s="723"/>
      <c r="AW38" s="723"/>
      <c r="AX38" s="723"/>
      <c r="AY38" s="724"/>
      <c r="AZ38" s="659">
        <v>13674</v>
      </c>
      <c r="BA38" s="660"/>
      <c r="BB38" s="660"/>
      <c r="BC38" s="660"/>
      <c r="BD38" s="692"/>
      <c r="BE38" s="692"/>
      <c r="BF38" s="714"/>
      <c r="BG38" s="656" t="s">
        <v>323</v>
      </c>
      <c r="BH38" s="657"/>
      <c r="BI38" s="657"/>
      <c r="BJ38" s="657"/>
      <c r="BK38" s="657"/>
      <c r="BL38" s="657"/>
      <c r="BM38" s="657"/>
      <c r="BN38" s="657"/>
      <c r="BO38" s="657"/>
      <c r="BP38" s="657"/>
      <c r="BQ38" s="657"/>
      <c r="BR38" s="657"/>
      <c r="BS38" s="657"/>
      <c r="BT38" s="657"/>
      <c r="BU38" s="658"/>
      <c r="BV38" s="659">
        <v>4714</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1515971</v>
      </c>
      <c r="CS38" s="660"/>
      <c r="CT38" s="660"/>
      <c r="CU38" s="660"/>
      <c r="CV38" s="660"/>
      <c r="CW38" s="660"/>
      <c r="CX38" s="660"/>
      <c r="CY38" s="661"/>
      <c r="CZ38" s="664">
        <v>7.1</v>
      </c>
      <c r="DA38" s="690"/>
      <c r="DB38" s="690"/>
      <c r="DC38" s="694"/>
      <c r="DD38" s="668">
        <v>1295170</v>
      </c>
      <c r="DE38" s="660"/>
      <c r="DF38" s="660"/>
      <c r="DG38" s="660"/>
      <c r="DH38" s="660"/>
      <c r="DI38" s="660"/>
      <c r="DJ38" s="660"/>
      <c r="DK38" s="661"/>
      <c r="DL38" s="668">
        <v>925762</v>
      </c>
      <c r="DM38" s="660"/>
      <c r="DN38" s="660"/>
      <c r="DO38" s="660"/>
      <c r="DP38" s="660"/>
      <c r="DQ38" s="660"/>
      <c r="DR38" s="660"/>
      <c r="DS38" s="660"/>
      <c r="DT38" s="660"/>
      <c r="DU38" s="660"/>
      <c r="DV38" s="661"/>
      <c r="DW38" s="664">
        <v>8.5</v>
      </c>
      <c r="DX38" s="690"/>
      <c r="DY38" s="690"/>
      <c r="DZ38" s="690"/>
      <c r="EA38" s="690"/>
      <c r="EB38" s="690"/>
      <c r="EC38" s="691"/>
    </row>
    <row r="39" spans="2:133" ht="11.25" customHeight="1" x14ac:dyDescent="0.2">
      <c r="B39" s="656" t="s">
        <v>325</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326</v>
      </c>
      <c r="AR39" s="723"/>
      <c r="AS39" s="723"/>
      <c r="AT39" s="723"/>
      <c r="AU39" s="723"/>
      <c r="AV39" s="723"/>
      <c r="AW39" s="723"/>
      <c r="AX39" s="723"/>
      <c r="AY39" s="724"/>
      <c r="AZ39" s="659">
        <v>6558</v>
      </c>
      <c r="BA39" s="660"/>
      <c r="BB39" s="660"/>
      <c r="BC39" s="660"/>
      <c r="BD39" s="692"/>
      <c r="BE39" s="692"/>
      <c r="BF39" s="714"/>
      <c r="BG39" s="656" t="s">
        <v>327</v>
      </c>
      <c r="BH39" s="657"/>
      <c r="BI39" s="657"/>
      <c r="BJ39" s="657"/>
      <c r="BK39" s="657"/>
      <c r="BL39" s="657"/>
      <c r="BM39" s="657"/>
      <c r="BN39" s="657"/>
      <c r="BO39" s="657"/>
      <c r="BP39" s="657"/>
      <c r="BQ39" s="657"/>
      <c r="BR39" s="657"/>
      <c r="BS39" s="657"/>
      <c r="BT39" s="657"/>
      <c r="BU39" s="658"/>
      <c r="BV39" s="659">
        <v>7140</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674149</v>
      </c>
      <c r="CS39" s="692"/>
      <c r="CT39" s="692"/>
      <c r="CU39" s="692"/>
      <c r="CV39" s="692"/>
      <c r="CW39" s="692"/>
      <c r="CX39" s="692"/>
      <c r="CY39" s="693"/>
      <c r="CZ39" s="664">
        <v>3.2</v>
      </c>
      <c r="DA39" s="690"/>
      <c r="DB39" s="690"/>
      <c r="DC39" s="694"/>
      <c r="DD39" s="668">
        <v>610186</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2">
      <c r="B40" s="656" t="s">
        <v>329</v>
      </c>
      <c r="C40" s="657"/>
      <c r="D40" s="657"/>
      <c r="E40" s="657"/>
      <c r="F40" s="657"/>
      <c r="G40" s="657"/>
      <c r="H40" s="657"/>
      <c r="I40" s="657"/>
      <c r="J40" s="657"/>
      <c r="K40" s="657"/>
      <c r="L40" s="657"/>
      <c r="M40" s="657"/>
      <c r="N40" s="657"/>
      <c r="O40" s="657"/>
      <c r="P40" s="657"/>
      <c r="Q40" s="658"/>
      <c r="R40" s="659" t="s">
        <v>121</v>
      </c>
      <c r="S40" s="660"/>
      <c r="T40" s="660"/>
      <c r="U40" s="660"/>
      <c r="V40" s="660"/>
      <c r="W40" s="660"/>
      <c r="X40" s="660"/>
      <c r="Y40" s="661"/>
      <c r="Z40" s="662" t="s">
        <v>121</v>
      </c>
      <c r="AA40" s="662"/>
      <c r="AB40" s="662"/>
      <c r="AC40" s="662"/>
      <c r="AD40" s="663" t="s">
        <v>121</v>
      </c>
      <c r="AE40" s="663"/>
      <c r="AF40" s="663"/>
      <c r="AG40" s="663"/>
      <c r="AH40" s="663"/>
      <c r="AI40" s="663"/>
      <c r="AJ40" s="663"/>
      <c r="AK40" s="663"/>
      <c r="AL40" s="664" t="s">
        <v>121</v>
      </c>
      <c r="AM40" s="665"/>
      <c r="AN40" s="665"/>
      <c r="AO40" s="666"/>
      <c r="AQ40" s="722" t="s">
        <v>330</v>
      </c>
      <c r="AR40" s="723"/>
      <c r="AS40" s="723"/>
      <c r="AT40" s="723"/>
      <c r="AU40" s="723"/>
      <c r="AV40" s="723"/>
      <c r="AW40" s="723"/>
      <c r="AX40" s="723"/>
      <c r="AY40" s="724"/>
      <c r="AZ40" s="659">
        <v>733</v>
      </c>
      <c r="BA40" s="660"/>
      <c r="BB40" s="660"/>
      <c r="BC40" s="660"/>
      <c r="BD40" s="692"/>
      <c r="BE40" s="692"/>
      <c r="BF40" s="714"/>
      <c r="BG40" s="707" t="s">
        <v>331</v>
      </c>
      <c r="BH40" s="708"/>
      <c r="BI40" s="708"/>
      <c r="BJ40" s="708"/>
      <c r="BK40" s="708"/>
      <c r="BL40" s="211"/>
      <c r="BM40" s="657" t="s">
        <v>332</v>
      </c>
      <c r="BN40" s="657"/>
      <c r="BO40" s="657"/>
      <c r="BP40" s="657"/>
      <c r="BQ40" s="657"/>
      <c r="BR40" s="657"/>
      <c r="BS40" s="657"/>
      <c r="BT40" s="657"/>
      <c r="BU40" s="658"/>
      <c r="BV40" s="659">
        <v>86</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74694</v>
      </c>
      <c r="CS40" s="660"/>
      <c r="CT40" s="660"/>
      <c r="CU40" s="660"/>
      <c r="CV40" s="660"/>
      <c r="CW40" s="660"/>
      <c r="CX40" s="660"/>
      <c r="CY40" s="661"/>
      <c r="CZ40" s="664">
        <v>0.4</v>
      </c>
      <c r="DA40" s="690"/>
      <c r="DB40" s="690"/>
      <c r="DC40" s="694"/>
      <c r="DD40" s="668">
        <v>29442</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0"/>
      <c r="DY40" s="690"/>
      <c r="DZ40" s="690"/>
      <c r="EA40" s="690"/>
      <c r="EB40" s="690"/>
      <c r="EC40" s="691"/>
    </row>
    <row r="41" spans="2:133" ht="11.25" customHeight="1" x14ac:dyDescent="0.2">
      <c r="B41" s="680" t="s">
        <v>334</v>
      </c>
      <c r="C41" s="681"/>
      <c r="D41" s="681"/>
      <c r="E41" s="681"/>
      <c r="F41" s="681"/>
      <c r="G41" s="681"/>
      <c r="H41" s="681"/>
      <c r="I41" s="681"/>
      <c r="J41" s="681"/>
      <c r="K41" s="681"/>
      <c r="L41" s="681"/>
      <c r="M41" s="681"/>
      <c r="N41" s="681"/>
      <c r="O41" s="681"/>
      <c r="P41" s="681"/>
      <c r="Q41" s="682"/>
      <c r="R41" s="731">
        <v>22816534</v>
      </c>
      <c r="S41" s="732"/>
      <c r="T41" s="732"/>
      <c r="U41" s="732"/>
      <c r="V41" s="732"/>
      <c r="W41" s="732"/>
      <c r="X41" s="732"/>
      <c r="Y41" s="736"/>
      <c r="Z41" s="737">
        <v>100</v>
      </c>
      <c r="AA41" s="737"/>
      <c r="AB41" s="737"/>
      <c r="AC41" s="737"/>
      <c r="AD41" s="738">
        <v>10919613</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238691</v>
      </c>
      <c r="BA41" s="660"/>
      <c r="BB41" s="660"/>
      <c r="BC41" s="660"/>
      <c r="BD41" s="692"/>
      <c r="BE41" s="692"/>
      <c r="BF41" s="714"/>
      <c r="BG41" s="707"/>
      <c r="BH41" s="708"/>
      <c r="BI41" s="708"/>
      <c r="BJ41" s="708"/>
      <c r="BK41" s="708"/>
      <c r="BL41" s="211"/>
      <c r="BM41" s="657" t="s">
        <v>336</v>
      </c>
      <c r="BN41" s="657"/>
      <c r="BO41" s="657"/>
      <c r="BP41" s="657"/>
      <c r="BQ41" s="657"/>
      <c r="BR41" s="657"/>
      <c r="BS41" s="657"/>
      <c r="BT41" s="657"/>
      <c r="BU41" s="658"/>
      <c r="BV41" s="659">
        <v>2</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330</v>
      </c>
      <c r="AR42" s="729"/>
      <c r="AS42" s="729"/>
      <c r="AT42" s="729"/>
      <c r="AU42" s="729"/>
      <c r="AV42" s="729"/>
      <c r="AW42" s="729"/>
      <c r="AX42" s="729"/>
      <c r="AY42" s="730"/>
      <c r="AZ42" s="731">
        <v>1276547</v>
      </c>
      <c r="BA42" s="732"/>
      <c r="BB42" s="732"/>
      <c r="BC42" s="732"/>
      <c r="BD42" s="718"/>
      <c r="BE42" s="718"/>
      <c r="BF42" s="720"/>
      <c r="BG42" s="709"/>
      <c r="BH42" s="710"/>
      <c r="BI42" s="710"/>
      <c r="BJ42" s="710"/>
      <c r="BK42" s="710"/>
      <c r="BL42" s="212"/>
      <c r="BM42" s="681" t="s">
        <v>338</v>
      </c>
      <c r="BN42" s="681"/>
      <c r="BO42" s="681"/>
      <c r="BP42" s="681"/>
      <c r="BQ42" s="681"/>
      <c r="BR42" s="681"/>
      <c r="BS42" s="681"/>
      <c r="BT42" s="681"/>
      <c r="BU42" s="682"/>
      <c r="BV42" s="731">
        <v>386</v>
      </c>
      <c r="BW42" s="732"/>
      <c r="BX42" s="732"/>
      <c r="BY42" s="732"/>
      <c r="BZ42" s="732"/>
      <c r="CA42" s="732"/>
      <c r="CB42" s="741"/>
      <c r="CD42" s="656" t="s">
        <v>339</v>
      </c>
      <c r="CE42" s="657"/>
      <c r="CF42" s="657"/>
      <c r="CG42" s="657"/>
      <c r="CH42" s="657"/>
      <c r="CI42" s="657"/>
      <c r="CJ42" s="657"/>
      <c r="CK42" s="657"/>
      <c r="CL42" s="657"/>
      <c r="CM42" s="657"/>
      <c r="CN42" s="657"/>
      <c r="CO42" s="657"/>
      <c r="CP42" s="657"/>
      <c r="CQ42" s="658"/>
      <c r="CR42" s="659">
        <v>3450767</v>
      </c>
      <c r="CS42" s="692"/>
      <c r="CT42" s="692"/>
      <c r="CU42" s="692"/>
      <c r="CV42" s="692"/>
      <c r="CW42" s="692"/>
      <c r="CX42" s="692"/>
      <c r="CY42" s="693"/>
      <c r="CZ42" s="664">
        <v>16.2</v>
      </c>
      <c r="DA42" s="690"/>
      <c r="DB42" s="690"/>
      <c r="DC42" s="694"/>
      <c r="DD42" s="668">
        <v>420281</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340</v>
      </c>
      <c r="CD43" s="656" t="s">
        <v>341</v>
      </c>
      <c r="CE43" s="657"/>
      <c r="CF43" s="657"/>
      <c r="CG43" s="657"/>
      <c r="CH43" s="657"/>
      <c r="CI43" s="657"/>
      <c r="CJ43" s="657"/>
      <c r="CK43" s="657"/>
      <c r="CL43" s="657"/>
      <c r="CM43" s="657"/>
      <c r="CN43" s="657"/>
      <c r="CO43" s="657"/>
      <c r="CP43" s="657"/>
      <c r="CQ43" s="658"/>
      <c r="CR43" s="659">
        <v>103521</v>
      </c>
      <c r="CS43" s="692"/>
      <c r="CT43" s="692"/>
      <c r="CU43" s="692"/>
      <c r="CV43" s="692"/>
      <c r="CW43" s="692"/>
      <c r="CX43" s="692"/>
      <c r="CY43" s="693"/>
      <c r="CZ43" s="664">
        <v>0.5</v>
      </c>
      <c r="DA43" s="690"/>
      <c r="DB43" s="690"/>
      <c r="DC43" s="694"/>
      <c r="DD43" s="668">
        <v>103521</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342</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343</v>
      </c>
      <c r="CG44" s="657"/>
      <c r="CH44" s="657"/>
      <c r="CI44" s="657"/>
      <c r="CJ44" s="657"/>
      <c r="CK44" s="657"/>
      <c r="CL44" s="657"/>
      <c r="CM44" s="657"/>
      <c r="CN44" s="657"/>
      <c r="CO44" s="657"/>
      <c r="CP44" s="657"/>
      <c r="CQ44" s="658"/>
      <c r="CR44" s="659">
        <v>3450767</v>
      </c>
      <c r="CS44" s="660"/>
      <c r="CT44" s="660"/>
      <c r="CU44" s="660"/>
      <c r="CV44" s="660"/>
      <c r="CW44" s="660"/>
      <c r="CX44" s="660"/>
      <c r="CY44" s="661"/>
      <c r="CZ44" s="664">
        <v>16.2</v>
      </c>
      <c r="DA44" s="665"/>
      <c r="DB44" s="665"/>
      <c r="DC44" s="671"/>
      <c r="DD44" s="668">
        <v>420281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344</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345</v>
      </c>
      <c r="CG45" s="657"/>
      <c r="CH45" s="657"/>
      <c r="CI45" s="657"/>
      <c r="CJ45" s="657"/>
      <c r="CK45" s="657"/>
      <c r="CL45" s="657"/>
      <c r="CM45" s="657"/>
      <c r="CN45" s="657"/>
      <c r="CO45" s="657"/>
      <c r="CP45" s="657"/>
      <c r="CQ45" s="658"/>
      <c r="CR45" s="659">
        <v>2066091</v>
      </c>
      <c r="CS45" s="692"/>
      <c r="CT45" s="692"/>
      <c r="CU45" s="692"/>
      <c r="CV45" s="692"/>
      <c r="CW45" s="692"/>
      <c r="CX45" s="692"/>
      <c r="CY45" s="693"/>
      <c r="CZ45" s="664">
        <v>9.6999999999999993</v>
      </c>
      <c r="DA45" s="690"/>
      <c r="DB45" s="690"/>
      <c r="DC45" s="694"/>
      <c r="DD45" s="668">
        <v>120705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346</v>
      </c>
      <c r="CG46" s="657"/>
      <c r="CH46" s="657"/>
      <c r="CI46" s="657"/>
      <c r="CJ46" s="657"/>
      <c r="CK46" s="657"/>
      <c r="CL46" s="657"/>
      <c r="CM46" s="657"/>
      <c r="CN46" s="657"/>
      <c r="CO46" s="657"/>
      <c r="CP46" s="657"/>
      <c r="CQ46" s="658"/>
      <c r="CR46" s="659">
        <v>1384676</v>
      </c>
      <c r="CS46" s="660"/>
      <c r="CT46" s="660"/>
      <c r="CU46" s="660"/>
      <c r="CV46" s="660"/>
      <c r="CW46" s="660"/>
      <c r="CX46" s="660"/>
      <c r="CY46" s="661"/>
      <c r="CZ46" s="664">
        <v>6.5</v>
      </c>
      <c r="DA46" s="665"/>
      <c r="DB46" s="665"/>
      <c r="DC46" s="671"/>
      <c r="DD46" s="668">
        <v>299576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347</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348</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349</v>
      </c>
      <c r="CE49" s="681"/>
      <c r="CF49" s="681"/>
      <c r="CG49" s="681"/>
      <c r="CH49" s="681"/>
      <c r="CI49" s="681"/>
      <c r="CJ49" s="681"/>
      <c r="CK49" s="681"/>
      <c r="CL49" s="681"/>
      <c r="CM49" s="681"/>
      <c r="CN49" s="681"/>
      <c r="CO49" s="681"/>
      <c r="CP49" s="681"/>
      <c r="CQ49" s="682"/>
      <c r="CR49" s="731">
        <v>21265489</v>
      </c>
      <c r="CS49" s="718"/>
      <c r="CT49" s="718"/>
      <c r="CU49" s="718"/>
      <c r="CV49" s="718"/>
      <c r="CW49" s="718"/>
      <c r="CX49" s="718"/>
      <c r="CY49" s="747"/>
      <c r="CZ49" s="739">
        <v>100</v>
      </c>
      <c r="DA49" s="748"/>
      <c r="DB49" s="748"/>
      <c r="DC49" s="749"/>
      <c r="DD49" s="750">
        <v>13162297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11IGH55Dw+APj0LqfuUBxXqaaXvUPRV2xhgRTkNJF8y7uoABmy2iHaFvzr7D4RIe9M9AYJWvuDN0r/dWyI6ryg==" saltValue="NV0AlQXyLdYyP4waawYI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350</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351</v>
      </c>
      <c r="DK2" s="759"/>
      <c r="DL2" s="759"/>
      <c r="DM2" s="759"/>
      <c r="DN2" s="759"/>
      <c r="DO2" s="760"/>
      <c r="DP2" s="216"/>
      <c r="DQ2" s="758" t="s">
        <v>352</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353</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354</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355</v>
      </c>
      <c r="B5" s="764"/>
      <c r="C5" s="764"/>
      <c r="D5" s="764"/>
      <c r="E5" s="764"/>
      <c r="F5" s="764"/>
      <c r="G5" s="764"/>
      <c r="H5" s="764"/>
      <c r="I5" s="764"/>
      <c r="J5" s="764"/>
      <c r="K5" s="764"/>
      <c r="L5" s="764"/>
      <c r="M5" s="764"/>
      <c r="N5" s="764"/>
      <c r="O5" s="764"/>
      <c r="P5" s="765"/>
      <c r="Q5" s="769" t="s">
        <v>356</v>
      </c>
      <c r="R5" s="770"/>
      <c r="S5" s="770"/>
      <c r="T5" s="770"/>
      <c r="U5" s="771"/>
      <c r="V5" s="769" t="s">
        <v>357</v>
      </c>
      <c r="W5" s="770"/>
      <c r="X5" s="770"/>
      <c r="Y5" s="770"/>
      <c r="Z5" s="771"/>
      <c r="AA5" s="769" t="s">
        <v>358</v>
      </c>
      <c r="AB5" s="770"/>
      <c r="AC5" s="770"/>
      <c r="AD5" s="770"/>
      <c r="AE5" s="770"/>
      <c r="AF5" s="775" t="s">
        <v>359</v>
      </c>
      <c r="AG5" s="770"/>
      <c r="AH5" s="770"/>
      <c r="AI5" s="770"/>
      <c r="AJ5" s="776"/>
      <c r="AK5" s="770" t="s">
        <v>360</v>
      </c>
      <c r="AL5" s="770"/>
      <c r="AM5" s="770"/>
      <c r="AN5" s="770"/>
      <c r="AO5" s="771"/>
      <c r="AP5" s="769" t="s">
        <v>361</v>
      </c>
      <c r="AQ5" s="770"/>
      <c r="AR5" s="770"/>
      <c r="AS5" s="770"/>
      <c r="AT5" s="771"/>
      <c r="AU5" s="769" t="s">
        <v>362</v>
      </c>
      <c r="AV5" s="770"/>
      <c r="AW5" s="770"/>
      <c r="AX5" s="770"/>
      <c r="AY5" s="776"/>
      <c r="AZ5" s="220"/>
      <c r="BA5" s="220"/>
      <c r="BB5" s="220"/>
      <c r="BC5" s="220"/>
      <c r="BD5" s="220"/>
      <c r="BE5" s="221"/>
      <c r="BF5" s="221"/>
      <c r="BG5" s="221"/>
      <c r="BH5" s="221"/>
      <c r="BI5" s="221"/>
      <c r="BJ5" s="221"/>
      <c r="BK5" s="221"/>
      <c r="BL5" s="221"/>
      <c r="BM5" s="221"/>
      <c r="BN5" s="221"/>
      <c r="BO5" s="221"/>
      <c r="BP5" s="221"/>
      <c r="BQ5" s="763" t="s">
        <v>363</v>
      </c>
      <c r="BR5" s="764"/>
      <c r="BS5" s="764"/>
      <c r="BT5" s="764"/>
      <c r="BU5" s="764"/>
      <c r="BV5" s="764"/>
      <c r="BW5" s="764"/>
      <c r="BX5" s="764"/>
      <c r="BY5" s="764"/>
      <c r="BZ5" s="764"/>
      <c r="CA5" s="764"/>
      <c r="CB5" s="764"/>
      <c r="CC5" s="764"/>
      <c r="CD5" s="764"/>
      <c r="CE5" s="764"/>
      <c r="CF5" s="764"/>
      <c r="CG5" s="765"/>
      <c r="CH5" s="769" t="s">
        <v>364</v>
      </c>
      <c r="CI5" s="770"/>
      <c r="CJ5" s="770"/>
      <c r="CK5" s="770"/>
      <c r="CL5" s="771"/>
      <c r="CM5" s="769" t="s">
        <v>365</v>
      </c>
      <c r="CN5" s="770"/>
      <c r="CO5" s="770"/>
      <c r="CP5" s="770"/>
      <c r="CQ5" s="771"/>
      <c r="CR5" s="769" t="s">
        <v>366</v>
      </c>
      <c r="CS5" s="770"/>
      <c r="CT5" s="770"/>
      <c r="CU5" s="770"/>
      <c r="CV5" s="771"/>
      <c r="CW5" s="769" t="s">
        <v>367</v>
      </c>
      <c r="CX5" s="770"/>
      <c r="CY5" s="770"/>
      <c r="CZ5" s="770"/>
      <c r="DA5" s="771"/>
      <c r="DB5" s="769" t="s">
        <v>368</v>
      </c>
      <c r="DC5" s="770"/>
      <c r="DD5" s="770"/>
      <c r="DE5" s="770"/>
      <c r="DF5" s="771"/>
      <c r="DG5" s="799" t="s">
        <v>369</v>
      </c>
      <c r="DH5" s="800"/>
      <c r="DI5" s="800"/>
      <c r="DJ5" s="800"/>
      <c r="DK5" s="801"/>
      <c r="DL5" s="799" t="s">
        <v>370</v>
      </c>
      <c r="DM5" s="800"/>
      <c r="DN5" s="800"/>
      <c r="DO5" s="800"/>
      <c r="DP5" s="801"/>
      <c r="DQ5" s="769" t="s">
        <v>371</v>
      </c>
      <c r="DR5" s="770"/>
      <c r="DS5" s="770"/>
      <c r="DT5" s="770"/>
      <c r="DU5" s="771"/>
      <c r="DV5" s="769" t="s">
        <v>362</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372</v>
      </c>
      <c r="C7" s="786"/>
      <c r="D7" s="786"/>
      <c r="E7" s="786"/>
      <c r="F7" s="786"/>
      <c r="G7" s="786"/>
      <c r="H7" s="786"/>
      <c r="I7" s="786"/>
      <c r="J7" s="786"/>
      <c r="K7" s="786"/>
      <c r="L7" s="786"/>
      <c r="M7" s="786"/>
      <c r="N7" s="786"/>
      <c r="O7" s="786"/>
      <c r="P7" s="787"/>
      <c r="Q7" s="788">
        <v>22737</v>
      </c>
      <c r="R7" s="789"/>
      <c r="S7" s="789"/>
      <c r="T7" s="789"/>
      <c r="U7" s="789"/>
      <c r="V7" s="789">
        <v>21187</v>
      </c>
      <c r="W7" s="789"/>
      <c r="X7" s="789"/>
      <c r="Y7" s="789"/>
      <c r="Z7" s="789"/>
      <c r="AA7" s="789">
        <v>1550</v>
      </c>
      <c r="AB7" s="789"/>
      <c r="AC7" s="789"/>
      <c r="AD7" s="789"/>
      <c r="AE7" s="790"/>
      <c r="AF7" s="791">
        <v>1155</v>
      </c>
      <c r="AG7" s="792"/>
      <c r="AH7" s="792"/>
      <c r="AI7" s="792"/>
      <c r="AJ7" s="793"/>
      <c r="AK7" s="794">
        <v>588</v>
      </c>
      <c r="AL7" s="795"/>
      <c r="AM7" s="795"/>
      <c r="AN7" s="795"/>
      <c r="AO7" s="795"/>
      <c r="AP7" s="795">
        <v>6579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v>1038</v>
      </c>
      <c r="BT7" s="783"/>
      <c r="BU7" s="783"/>
      <c r="BV7" s="783"/>
      <c r="BW7" s="783"/>
      <c r="BX7" s="783"/>
      <c r="BY7" s="783"/>
      <c r="BZ7" s="783"/>
      <c r="CA7" s="783"/>
      <c r="CB7" s="783"/>
      <c r="CC7" s="783"/>
      <c r="CD7" s="783"/>
      <c r="CE7" s="783"/>
      <c r="CF7" s="783"/>
      <c r="CG7" s="798"/>
      <c r="CH7" s="779">
        <v>0</v>
      </c>
      <c r="CI7" s="780"/>
      <c r="CJ7" s="780"/>
      <c r="CK7" s="780"/>
      <c r="CL7" s="781"/>
      <c r="CM7" s="779">
        <v>8</v>
      </c>
      <c r="CN7" s="780"/>
      <c r="CO7" s="780"/>
      <c r="CP7" s="780"/>
      <c r="CQ7" s="781"/>
      <c r="CR7" s="779">
        <v>1</v>
      </c>
      <c r="CS7" s="780"/>
      <c r="CT7" s="780"/>
      <c r="CU7" s="780"/>
      <c r="CV7" s="781"/>
      <c r="CW7" s="779">
        <v>8</v>
      </c>
      <c r="CX7" s="780"/>
      <c r="CY7" s="780"/>
      <c r="CZ7" s="780"/>
      <c r="DA7" s="781"/>
      <c r="DB7" s="779" t="s">
        <v>485</v>
      </c>
      <c r="DC7" s="780"/>
      <c r="DD7" s="780"/>
      <c r="DE7" s="780"/>
      <c r="DF7" s="781"/>
      <c r="DG7" s="779" t="s">
        <v>485</v>
      </c>
      <c r="DH7" s="780"/>
      <c r="DI7" s="780"/>
      <c r="DJ7" s="780"/>
      <c r="DK7" s="781"/>
      <c r="DL7" s="779" t="s">
        <v>485</v>
      </c>
      <c r="DM7" s="780"/>
      <c r="DN7" s="780"/>
      <c r="DO7" s="780"/>
      <c r="DP7" s="781"/>
      <c r="DQ7" s="779" t="s">
        <v>485</v>
      </c>
      <c r="DR7" s="780"/>
      <c r="DS7" s="780"/>
      <c r="DT7" s="780"/>
      <c r="DU7" s="781"/>
      <c r="DV7" s="782"/>
      <c r="DW7" s="783"/>
      <c r="DX7" s="783"/>
      <c r="DY7" s="783"/>
      <c r="DZ7" s="784"/>
      <c r="EA7" s="222"/>
    </row>
    <row r="8" spans="1:131" s="223" customFormat="1" ht="26.25" customHeight="1" x14ac:dyDescent="0.2">
      <c r="A8" s="226">
        <v>2</v>
      </c>
      <c r="B8" s="816" t="s">
        <v>373</v>
      </c>
      <c r="C8" s="817"/>
      <c r="D8" s="817"/>
      <c r="E8" s="817"/>
      <c r="F8" s="817"/>
      <c r="G8" s="817"/>
      <c r="H8" s="817"/>
      <c r="I8" s="817"/>
      <c r="J8" s="817"/>
      <c r="K8" s="817"/>
      <c r="L8" s="817"/>
      <c r="M8" s="817"/>
      <c r="N8" s="817"/>
      <c r="O8" s="817"/>
      <c r="P8" s="818"/>
      <c r="Q8" s="819">
        <v>81</v>
      </c>
      <c r="R8" s="820"/>
      <c r="S8" s="820"/>
      <c r="T8" s="820"/>
      <c r="U8" s="820"/>
      <c r="V8" s="820">
        <v>80</v>
      </c>
      <c r="W8" s="820"/>
      <c r="X8" s="820"/>
      <c r="Y8" s="820"/>
      <c r="Z8" s="820"/>
      <c r="AA8" s="820">
        <v>1</v>
      </c>
      <c r="AB8" s="820"/>
      <c r="AC8" s="820"/>
      <c r="AD8" s="820"/>
      <c r="AE8" s="821"/>
      <c r="AF8" s="822">
        <v>1</v>
      </c>
      <c r="AG8" s="823"/>
      <c r="AH8" s="823"/>
      <c r="AI8" s="823"/>
      <c r="AJ8" s="824"/>
      <c r="AK8" s="805" t="s">
        <v>543</v>
      </c>
      <c r="AL8" s="806"/>
      <c r="AM8" s="806"/>
      <c r="AN8" s="806"/>
      <c r="AO8" s="806"/>
      <c r="AP8" s="806">
        <v>610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374</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375</v>
      </c>
      <c r="B23" s="825" t="s">
        <v>376</v>
      </c>
      <c r="C23" s="826"/>
      <c r="D23" s="826"/>
      <c r="E23" s="826"/>
      <c r="F23" s="826"/>
      <c r="G23" s="826"/>
      <c r="H23" s="826"/>
      <c r="I23" s="826"/>
      <c r="J23" s="826"/>
      <c r="K23" s="826"/>
      <c r="L23" s="826"/>
      <c r="M23" s="826"/>
      <c r="N23" s="826"/>
      <c r="O23" s="826"/>
      <c r="P23" s="827"/>
      <c r="Q23" s="828">
        <v>22817</v>
      </c>
      <c r="R23" s="829"/>
      <c r="S23" s="829"/>
      <c r="T23" s="829"/>
      <c r="U23" s="829"/>
      <c r="V23" s="829">
        <v>21266</v>
      </c>
      <c r="W23" s="829"/>
      <c r="X23" s="829"/>
      <c r="Y23" s="829"/>
      <c r="Z23" s="829"/>
      <c r="AA23" s="829">
        <v>1551</v>
      </c>
      <c r="AB23" s="829"/>
      <c r="AC23" s="829"/>
      <c r="AD23" s="829"/>
      <c r="AE23" s="830"/>
      <c r="AF23" s="831">
        <v>1156</v>
      </c>
      <c r="AG23" s="829"/>
      <c r="AH23" s="829"/>
      <c r="AI23" s="829"/>
      <c r="AJ23" s="832"/>
      <c r="AK23" s="833"/>
      <c r="AL23" s="834"/>
      <c r="AM23" s="834"/>
      <c r="AN23" s="834"/>
      <c r="AO23" s="834"/>
      <c r="AP23" s="829">
        <v>7189</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355</v>
      </c>
      <c r="B26" s="764"/>
      <c r="C26" s="764"/>
      <c r="D26" s="764"/>
      <c r="E26" s="764"/>
      <c r="F26" s="764"/>
      <c r="G26" s="764"/>
      <c r="H26" s="764"/>
      <c r="I26" s="764"/>
      <c r="J26" s="764"/>
      <c r="K26" s="764"/>
      <c r="L26" s="764"/>
      <c r="M26" s="764"/>
      <c r="N26" s="764"/>
      <c r="O26" s="764"/>
      <c r="P26" s="765"/>
      <c r="Q26" s="769" t="s">
        <v>379</v>
      </c>
      <c r="R26" s="770"/>
      <c r="S26" s="770"/>
      <c r="T26" s="770"/>
      <c r="U26" s="771"/>
      <c r="V26" s="769" t="s">
        <v>380</v>
      </c>
      <c r="W26" s="770"/>
      <c r="X26" s="770"/>
      <c r="Y26" s="770"/>
      <c r="Z26" s="771"/>
      <c r="AA26" s="769" t="s">
        <v>381</v>
      </c>
      <c r="AB26" s="770"/>
      <c r="AC26" s="770"/>
      <c r="AD26" s="770"/>
      <c r="AE26" s="770"/>
      <c r="AF26" s="850" t="s">
        <v>382</v>
      </c>
      <c r="AG26" s="851"/>
      <c r="AH26" s="851"/>
      <c r="AI26" s="851"/>
      <c r="AJ26" s="852"/>
      <c r="AK26" s="770" t="s">
        <v>383</v>
      </c>
      <c r="AL26" s="770"/>
      <c r="AM26" s="770"/>
      <c r="AN26" s="770"/>
      <c r="AO26" s="771"/>
      <c r="AP26" s="769" t="s">
        <v>384</v>
      </c>
      <c r="AQ26" s="770"/>
      <c r="AR26" s="770"/>
      <c r="AS26" s="770"/>
      <c r="AT26" s="771"/>
      <c r="AU26" s="769" t="s">
        <v>385</v>
      </c>
      <c r="AV26" s="770"/>
      <c r="AW26" s="770"/>
      <c r="AX26" s="770"/>
      <c r="AY26" s="771"/>
      <c r="AZ26" s="769" t="s">
        <v>386</v>
      </c>
      <c r="BA26" s="770"/>
      <c r="BB26" s="770"/>
      <c r="BC26" s="770"/>
      <c r="BD26" s="771"/>
      <c r="BE26" s="769" t="s">
        <v>362</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387</v>
      </c>
      <c r="C28" s="786"/>
      <c r="D28" s="786"/>
      <c r="E28" s="786"/>
      <c r="F28" s="786"/>
      <c r="G28" s="786"/>
      <c r="H28" s="786"/>
      <c r="I28" s="786"/>
      <c r="J28" s="786"/>
      <c r="K28" s="786"/>
      <c r="L28" s="786"/>
      <c r="M28" s="786"/>
      <c r="N28" s="786"/>
      <c r="O28" s="786"/>
      <c r="P28" s="787"/>
      <c r="Q28" s="858">
        <v>4104</v>
      </c>
      <c r="R28" s="859"/>
      <c r="S28" s="859"/>
      <c r="T28" s="859"/>
      <c r="U28" s="859"/>
      <c r="V28" s="859">
        <v>4078</v>
      </c>
      <c r="W28" s="859"/>
      <c r="X28" s="859"/>
      <c r="Y28" s="859"/>
      <c r="Z28" s="859"/>
      <c r="AA28" s="859">
        <v>26</v>
      </c>
      <c r="AB28" s="859"/>
      <c r="AC28" s="859"/>
      <c r="AD28" s="859"/>
      <c r="AE28" s="860"/>
      <c r="AF28" s="861">
        <v>26</v>
      </c>
      <c r="AG28" s="859"/>
      <c r="AH28" s="859"/>
      <c r="AI28" s="859"/>
      <c r="AJ28" s="862"/>
      <c r="AK28" s="863">
        <v>553</v>
      </c>
      <c r="AL28" s="864"/>
      <c r="AM28" s="864"/>
      <c r="AN28" s="864"/>
      <c r="AO28" s="864"/>
      <c r="AP28" s="864" t="s">
        <v>543</v>
      </c>
      <c r="AQ28" s="864"/>
      <c r="AR28" s="864"/>
      <c r="AS28" s="864"/>
      <c r="AT28" s="864"/>
      <c r="AU28" s="864" t="s">
        <v>543</v>
      </c>
      <c r="AV28" s="864"/>
      <c r="AW28" s="864"/>
      <c r="AX28" s="864"/>
      <c r="AY28" s="864"/>
      <c r="AZ28" s="865" t="s">
        <v>543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388</v>
      </c>
      <c r="C29" s="817"/>
      <c r="D29" s="817"/>
      <c r="E29" s="817"/>
      <c r="F29" s="817"/>
      <c r="G29" s="817"/>
      <c r="H29" s="817"/>
      <c r="I29" s="817"/>
      <c r="J29" s="817"/>
      <c r="K29" s="817"/>
      <c r="L29" s="817"/>
      <c r="M29" s="817"/>
      <c r="N29" s="817"/>
      <c r="O29" s="817"/>
      <c r="P29" s="818"/>
      <c r="Q29" s="819">
        <v>3320</v>
      </c>
      <c r="R29" s="820"/>
      <c r="S29" s="820"/>
      <c r="T29" s="820"/>
      <c r="U29" s="820"/>
      <c r="V29" s="820">
        <v>3201</v>
      </c>
      <c r="W29" s="820"/>
      <c r="X29" s="820"/>
      <c r="Y29" s="820"/>
      <c r="Z29" s="820"/>
      <c r="AA29" s="820">
        <v>118</v>
      </c>
      <c r="AB29" s="820"/>
      <c r="AC29" s="820"/>
      <c r="AD29" s="820"/>
      <c r="AE29" s="821"/>
      <c r="AF29" s="822">
        <v>118</v>
      </c>
      <c r="AG29" s="823"/>
      <c r="AH29" s="823"/>
      <c r="AI29" s="823"/>
      <c r="AJ29" s="824"/>
      <c r="AK29" s="870">
        <v>569</v>
      </c>
      <c r="AL29" s="866"/>
      <c r="AM29" s="866"/>
      <c r="AN29" s="866"/>
      <c r="AO29" s="866"/>
      <c r="AP29" s="866" t="s">
        <v>543</v>
      </c>
      <c r="AQ29" s="866"/>
      <c r="AR29" s="866"/>
      <c r="AS29" s="866"/>
      <c r="AT29" s="866"/>
      <c r="AU29" s="866" t="s">
        <v>543</v>
      </c>
      <c r="AV29" s="866"/>
      <c r="AW29" s="866"/>
      <c r="AX29" s="866"/>
      <c r="AY29" s="866"/>
      <c r="AZ29" s="867" t="s">
        <v>543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389</v>
      </c>
      <c r="C30" s="817"/>
      <c r="D30" s="817"/>
      <c r="E30" s="817"/>
      <c r="F30" s="817"/>
      <c r="G30" s="817"/>
      <c r="H30" s="817"/>
      <c r="I30" s="817"/>
      <c r="J30" s="817"/>
      <c r="K30" s="817"/>
      <c r="L30" s="817"/>
      <c r="M30" s="817"/>
      <c r="N30" s="817"/>
      <c r="O30" s="817"/>
      <c r="P30" s="818"/>
      <c r="Q30" s="819">
        <v>580</v>
      </c>
      <c r="R30" s="820"/>
      <c r="S30" s="820"/>
      <c r="T30" s="820"/>
      <c r="U30" s="820"/>
      <c r="V30" s="820">
        <v>565</v>
      </c>
      <c r="W30" s="820"/>
      <c r="X30" s="820"/>
      <c r="Y30" s="820"/>
      <c r="Z30" s="820"/>
      <c r="AA30" s="820">
        <v>15</v>
      </c>
      <c r="AB30" s="820"/>
      <c r="AC30" s="820"/>
      <c r="AD30" s="820"/>
      <c r="AE30" s="821"/>
      <c r="AF30" s="822">
        <v>15</v>
      </c>
      <c r="AG30" s="823"/>
      <c r="AH30" s="823"/>
      <c r="AI30" s="823"/>
      <c r="AJ30" s="824"/>
      <c r="AK30" s="870">
        <v>128</v>
      </c>
      <c r="AL30" s="866"/>
      <c r="AM30" s="866"/>
      <c r="AN30" s="866"/>
      <c r="AO30" s="866"/>
      <c r="AP30" s="866" t="s">
        <v>543</v>
      </c>
      <c r="AQ30" s="866"/>
      <c r="AR30" s="866"/>
      <c r="AS30" s="866"/>
      <c r="AT30" s="866"/>
      <c r="AU30" s="866" t="s">
        <v>543</v>
      </c>
      <c r="AV30" s="866"/>
      <c r="AW30" s="866"/>
      <c r="AX30" s="866"/>
      <c r="AY30" s="866"/>
      <c r="AZ30" s="867" t="s">
        <v>543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390</v>
      </c>
      <c r="C31" s="817"/>
      <c r="D31" s="817"/>
      <c r="E31" s="817"/>
      <c r="F31" s="817"/>
      <c r="G31" s="817"/>
      <c r="H31" s="817"/>
      <c r="I31" s="817"/>
      <c r="J31" s="817"/>
      <c r="K31" s="817"/>
      <c r="L31" s="817"/>
      <c r="M31" s="817"/>
      <c r="N31" s="817"/>
      <c r="O31" s="817"/>
      <c r="P31" s="818"/>
      <c r="Q31" s="819">
        <v>1038</v>
      </c>
      <c r="R31" s="820"/>
      <c r="S31" s="820"/>
      <c r="T31" s="820"/>
      <c r="U31" s="820"/>
      <c r="V31" s="820">
        <v>990</v>
      </c>
      <c r="W31" s="820"/>
      <c r="X31" s="820"/>
      <c r="Y31" s="820"/>
      <c r="Z31" s="820"/>
      <c r="AA31" s="820">
        <v>48</v>
      </c>
      <c r="AB31" s="820"/>
      <c r="AC31" s="820"/>
      <c r="AD31" s="820"/>
      <c r="AE31" s="821"/>
      <c r="AF31" s="822">
        <v>298</v>
      </c>
      <c r="AG31" s="823"/>
      <c r="AH31" s="823"/>
      <c r="AI31" s="823"/>
      <c r="AJ31" s="824"/>
      <c r="AK31" s="870">
        <v>14</v>
      </c>
      <c r="AL31" s="866"/>
      <c r="AM31" s="866"/>
      <c r="AN31" s="866"/>
      <c r="AO31" s="866"/>
      <c r="AP31" s="866">
        <v>950</v>
      </c>
      <c r="AQ31" s="866"/>
      <c r="AR31" s="866"/>
      <c r="AS31" s="866"/>
      <c r="AT31" s="866"/>
      <c r="AU31" s="866">
        <v>154</v>
      </c>
      <c r="AV31" s="866"/>
      <c r="AW31" s="866"/>
      <c r="AX31" s="866"/>
      <c r="AY31" s="866"/>
      <c r="AZ31" s="867" t="s">
        <v>543</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1098</v>
      </c>
      <c r="R32" s="820"/>
      <c r="S32" s="820"/>
      <c r="T32" s="820"/>
      <c r="U32" s="820"/>
      <c r="V32" s="820">
        <v>877</v>
      </c>
      <c r="W32" s="820"/>
      <c r="X32" s="820"/>
      <c r="Y32" s="820"/>
      <c r="Z32" s="820"/>
      <c r="AA32" s="820">
        <v>220</v>
      </c>
      <c r="AB32" s="820"/>
      <c r="AC32" s="820"/>
      <c r="AD32" s="820"/>
      <c r="AE32" s="821"/>
      <c r="AF32" s="822">
        <v>2031</v>
      </c>
      <c r="AG32" s="823"/>
      <c r="AH32" s="823"/>
      <c r="AI32" s="823"/>
      <c r="AJ32" s="824"/>
      <c r="AK32" s="870">
        <v>7</v>
      </c>
      <c r="AL32" s="866"/>
      <c r="AM32" s="866"/>
      <c r="AN32" s="866"/>
      <c r="AO32" s="866"/>
      <c r="AP32" s="866">
        <v>826</v>
      </c>
      <c r="AQ32" s="866"/>
      <c r="AR32" s="866"/>
      <c r="AS32" s="866"/>
      <c r="AT32" s="866"/>
      <c r="AU32" s="866" t="s">
        <v>543</v>
      </c>
      <c r="AV32" s="866"/>
      <c r="AW32" s="866"/>
      <c r="AX32" s="866"/>
      <c r="AY32" s="866"/>
      <c r="AZ32" s="866" t="s">
        <v>543</v>
      </c>
      <c r="BA32" s="866"/>
      <c r="BB32" s="866"/>
      <c r="BC32" s="866"/>
      <c r="BD32" s="866"/>
      <c r="BE32" s="868" t="s">
        <v>391</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375</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2488</v>
      </c>
      <c r="AG63" s="880"/>
      <c r="AH63" s="880"/>
      <c r="AI63" s="880"/>
      <c r="AJ63" s="881"/>
      <c r="AK63" s="882"/>
      <c r="AL63" s="877"/>
      <c r="AM63" s="877"/>
      <c r="AN63" s="877"/>
      <c r="AO63" s="877"/>
      <c r="AP63" s="880">
        <v>1777</v>
      </c>
      <c r="AQ63" s="880"/>
      <c r="AR63" s="880"/>
      <c r="AS63" s="880"/>
      <c r="AT63" s="880"/>
      <c r="AU63" s="880">
        <v>154</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396</v>
      </c>
      <c r="B66" s="764"/>
      <c r="C66" s="764"/>
      <c r="D66" s="764"/>
      <c r="E66" s="764"/>
      <c r="F66" s="764"/>
      <c r="G66" s="764"/>
      <c r="H66" s="764"/>
      <c r="I66" s="764"/>
      <c r="J66" s="764"/>
      <c r="K66" s="764"/>
      <c r="L66" s="764"/>
      <c r="M66" s="764"/>
      <c r="N66" s="764"/>
      <c r="O66" s="764"/>
      <c r="P66" s="765"/>
      <c r="Q66" s="769" t="s">
        <v>379</v>
      </c>
      <c r="R66" s="770"/>
      <c r="S66" s="770"/>
      <c r="T66" s="770"/>
      <c r="U66" s="771"/>
      <c r="V66" s="769" t="s">
        <v>380</v>
      </c>
      <c r="W66" s="770"/>
      <c r="X66" s="770"/>
      <c r="Y66" s="770"/>
      <c r="Z66" s="771"/>
      <c r="AA66" s="769" t="s">
        <v>381</v>
      </c>
      <c r="AB66" s="770"/>
      <c r="AC66" s="770"/>
      <c r="AD66" s="770"/>
      <c r="AE66" s="771"/>
      <c r="AF66" s="890" t="s">
        <v>382</v>
      </c>
      <c r="AG66" s="851"/>
      <c r="AH66" s="851"/>
      <c r="AI66" s="851"/>
      <c r="AJ66" s="891"/>
      <c r="AK66" s="769" t="s">
        <v>383</v>
      </c>
      <c r="AL66" s="764"/>
      <c r="AM66" s="764"/>
      <c r="AN66" s="764"/>
      <c r="AO66" s="765"/>
      <c r="AP66" s="769" t="s">
        <v>384</v>
      </c>
      <c r="AQ66" s="770"/>
      <c r="AR66" s="770"/>
      <c r="AS66" s="770"/>
      <c r="AT66" s="771"/>
      <c r="AU66" s="769" t="s">
        <v>397</v>
      </c>
      <c r="AV66" s="770"/>
      <c r="AW66" s="770"/>
      <c r="AX66" s="770"/>
      <c r="AY66" s="771"/>
      <c r="AZ66" s="769" t="s">
        <v>362</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544</v>
      </c>
      <c r="C68" s="906"/>
      <c r="D68" s="906"/>
      <c r="E68" s="906"/>
      <c r="F68" s="906"/>
      <c r="G68" s="906"/>
      <c r="H68" s="906"/>
      <c r="I68" s="906"/>
      <c r="J68" s="906"/>
      <c r="K68" s="906"/>
      <c r="L68" s="906"/>
      <c r="M68" s="906"/>
      <c r="N68" s="906"/>
      <c r="O68" s="906"/>
      <c r="P68" s="907"/>
      <c r="Q68" s="908">
        <v>3302</v>
      </c>
      <c r="R68" s="902"/>
      <c r="S68" s="902"/>
      <c r="T68" s="902"/>
      <c r="U68" s="902"/>
      <c r="V68" s="902">
        <v>3214</v>
      </c>
      <c r="W68" s="902"/>
      <c r="X68" s="902"/>
      <c r="Y68" s="902"/>
      <c r="Z68" s="902"/>
      <c r="AA68" s="902">
        <v>88</v>
      </c>
      <c r="AB68" s="902"/>
      <c r="AC68" s="902"/>
      <c r="AD68" s="902"/>
      <c r="AE68" s="902"/>
      <c r="AF68" s="902">
        <v>54</v>
      </c>
      <c r="AG68" s="902"/>
      <c r="AH68" s="902"/>
      <c r="AI68" s="902"/>
      <c r="AJ68" s="902"/>
      <c r="AK68" s="902">
        <v>61</v>
      </c>
      <c r="AL68" s="902"/>
      <c r="AM68" s="902"/>
      <c r="AN68" s="902"/>
      <c r="AO68" s="902"/>
      <c r="AP68" s="902">
        <v>1730</v>
      </c>
      <c r="AQ68" s="902"/>
      <c r="AR68" s="902"/>
      <c r="AS68" s="902"/>
      <c r="AT68" s="902"/>
      <c r="AU68" s="902">
        <v>484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545</v>
      </c>
      <c r="C69" s="910"/>
      <c r="D69" s="910"/>
      <c r="E69" s="910"/>
      <c r="F69" s="910"/>
      <c r="G69" s="910"/>
      <c r="H69" s="910"/>
      <c r="I69" s="910"/>
      <c r="J69" s="910"/>
      <c r="K69" s="910"/>
      <c r="L69" s="910"/>
      <c r="M69" s="910"/>
      <c r="N69" s="910"/>
      <c r="O69" s="910"/>
      <c r="P69" s="911"/>
      <c r="Q69" s="912">
        <v>198</v>
      </c>
      <c r="R69" s="866"/>
      <c r="S69" s="866"/>
      <c r="T69" s="866"/>
      <c r="U69" s="866"/>
      <c r="V69" s="866">
        <v>351</v>
      </c>
      <c r="W69" s="866"/>
      <c r="X69" s="866"/>
      <c r="Y69" s="866"/>
      <c r="Z69" s="866"/>
      <c r="AA69" s="866">
        <v>-153</v>
      </c>
      <c r="AB69" s="866"/>
      <c r="AC69" s="866"/>
      <c r="AD69" s="866"/>
      <c r="AE69" s="866"/>
      <c r="AF69" s="866" t="s">
        <v>543</v>
      </c>
      <c r="AG69" s="866"/>
      <c r="AH69" s="866"/>
      <c r="AI69" s="866"/>
      <c r="AJ69" s="866"/>
      <c r="AK69" s="866">
        <v>444</v>
      </c>
      <c r="AL69" s="866"/>
      <c r="AM69" s="866"/>
      <c r="AN69" s="866"/>
      <c r="AO69" s="866"/>
      <c r="AP69" s="866">
        <v>729</v>
      </c>
      <c r="AQ69" s="866"/>
      <c r="AR69" s="866"/>
      <c r="AS69" s="866"/>
      <c r="AT69" s="866"/>
      <c r="AU69" s="866">
        <v>76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546</v>
      </c>
      <c r="C70" s="910"/>
      <c r="D70" s="910"/>
      <c r="E70" s="910"/>
      <c r="F70" s="910"/>
      <c r="G70" s="910"/>
      <c r="H70" s="910"/>
      <c r="I70" s="910"/>
      <c r="J70" s="910"/>
      <c r="K70" s="910"/>
      <c r="L70" s="910"/>
      <c r="M70" s="910"/>
      <c r="N70" s="910"/>
      <c r="O70" s="910"/>
      <c r="P70" s="911"/>
      <c r="Q70" s="912">
        <v>0</v>
      </c>
      <c r="R70" s="866"/>
      <c r="S70" s="866"/>
      <c r="T70" s="866"/>
      <c r="U70" s="866"/>
      <c r="V70" s="866">
        <v>0</v>
      </c>
      <c r="W70" s="866"/>
      <c r="X70" s="866"/>
      <c r="Y70" s="866"/>
      <c r="Z70" s="866"/>
      <c r="AA70" s="866">
        <v>0</v>
      </c>
      <c r="AB70" s="866"/>
      <c r="AC70" s="866"/>
      <c r="AD70" s="866"/>
      <c r="AE70" s="866"/>
      <c r="AF70" s="866">
        <v>9</v>
      </c>
      <c r="AG70" s="866"/>
      <c r="AH70" s="866"/>
      <c r="AI70" s="866"/>
      <c r="AJ70" s="866"/>
      <c r="AK70" s="866" t="s">
        <v>543</v>
      </c>
      <c r="AL70" s="866"/>
      <c r="AM70" s="866"/>
      <c r="AN70" s="866"/>
      <c r="AO70" s="866"/>
      <c r="AP70" s="866" t="s">
        <v>543</v>
      </c>
      <c r="AQ70" s="866"/>
      <c r="AR70" s="866"/>
      <c r="AS70" s="866"/>
      <c r="AT70" s="866"/>
      <c r="AU70" s="866" t="s">
        <v>543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547</v>
      </c>
      <c r="C71" s="910"/>
      <c r="D71" s="910"/>
      <c r="E71" s="910"/>
      <c r="F71" s="910"/>
      <c r="G71" s="910"/>
      <c r="H71" s="910"/>
      <c r="I71" s="910"/>
      <c r="J71" s="910"/>
      <c r="K71" s="910"/>
      <c r="L71" s="910"/>
      <c r="M71" s="910"/>
      <c r="N71" s="910"/>
      <c r="O71" s="910"/>
      <c r="P71" s="911"/>
      <c r="Q71" s="912">
        <v>10670</v>
      </c>
      <c r="R71" s="866"/>
      <c r="S71" s="866"/>
      <c r="T71" s="866"/>
      <c r="U71" s="866"/>
      <c r="V71" s="866">
        <v>10603</v>
      </c>
      <c r="W71" s="866"/>
      <c r="X71" s="866"/>
      <c r="Y71" s="866"/>
      <c r="Z71" s="866"/>
      <c r="AA71" s="866">
        <v>67</v>
      </c>
      <c r="AB71" s="866"/>
      <c r="AC71" s="866"/>
      <c r="AD71" s="866"/>
      <c r="AE71" s="866"/>
      <c r="AF71" s="866">
        <v>67</v>
      </c>
      <c r="AG71" s="866"/>
      <c r="AH71" s="866"/>
      <c r="AI71" s="866"/>
      <c r="AJ71" s="866"/>
      <c r="AK71" s="866" t="s">
        <v>543</v>
      </c>
      <c r="AL71" s="866"/>
      <c r="AM71" s="866"/>
      <c r="AN71" s="866"/>
      <c r="AO71" s="866"/>
      <c r="AP71" s="866" t="s">
        <v>543</v>
      </c>
      <c r="AQ71" s="866"/>
      <c r="AR71" s="866"/>
      <c r="AS71" s="866"/>
      <c r="AT71" s="866"/>
      <c r="AU71" s="866" t="s">
        <v>543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557</v>
      </c>
      <c r="C72" s="910"/>
      <c r="D72" s="910"/>
      <c r="E72" s="910"/>
      <c r="F72" s="910"/>
      <c r="G72" s="910"/>
      <c r="H72" s="910"/>
      <c r="I72" s="910"/>
      <c r="J72" s="910"/>
      <c r="K72" s="910"/>
      <c r="L72" s="910"/>
      <c r="M72" s="910"/>
      <c r="N72" s="910"/>
      <c r="O72" s="910"/>
      <c r="P72" s="911"/>
      <c r="Q72" s="912">
        <v>860</v>
      </c>
      <c r="R72" s="866"/>
      <c r="S72" s="866"/>
      <c r="T72" s="866"/>
      <c r="U72" s="866"/>
      <c r="V72" s="866">
        <v>858</v>
      </c>
      <c r="W72" s="866"/>
      <c r="X72" s="866"/>
      <c r="Y72" s="866"/>
      <c r="Z72" s="866"/>
      <c r="AA72" s="866">
        <v>2</v>
      </c>
      <c r="AB72" s="866"/>
      <c r="AC72" s="866"/>
      <c r="AD72" s="866"/>
      <c r="AE72" s="866"/>
      <c r="AF72" s="866">
        <v>2</v>
      </c>
      <c r="AG72" s="866"/>
      <c r="AH72" s="866"/>
      <c r="AI72" s="866"/>
      <c r="AJ72" s="866"/>
      <c r="AK72" s="866">
        <v>2</v>
      </c>
      <c r="AL72" s="866"/>
      <c r="AM72" s="866"/>
      <c r="AN72" s="866"/>
      <c r="AO72" s="866"/>
      <c r="AP72" s="866" t="s">
        <v>543</v>
      </c>
      <c r="AQ72" s="866"/>
      <c r="AR72" s="866"/>
      <c r="AS72" s="866"/>
      <c r="AT72" s="866"/>
      <c r="AU72" s="866" t="s">
        <v>543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548</v>
      </c>
      <c r="C73" s="910"/>
      <c r="D73" s="910"/>
      <c r="E73" s="910"/>
      <c r="F73" s="910"/>
      <c r="G73" s="910"/>
      <c r="H73" s="910"/>
      <c r="I73" s="910"/>
      <c r="J73" s="910"/>
      <c r="K73" s="910"/>
      <c r="L73" s="910"/>
      <c r="M73" s="910"/>
      <c r="N73" s="910"/>
      <c r="O73" s="910"/>
      <c r="P73" s="911"/>
      <c r="Q73" s="912">
        <v>243</v>
      </c>
      <c r="R73" s="866"/>
      <c r="S73" s="866"/>
      <c r="T73" s="866"/>
      <c r="U73" s="866"/>
      <c r="V73" s="866">
        <v>238</v>
      </c>
      <c r="W73" s="866"/>
      <c r="X73" s="866"/>
      <c r="Y73" s="866"/>
      <c r="Z73" s="866"/>
      <c r="AA73" s="866">
        <v>5</v>
      </c>
      <c r="AB73" s="866"/>
      <c r="AC73" s="866"/>
      <c r="AD73" s="866"/>
      <c r="AE73" s="866"/>
      <c r="AF73" s="866">
        <v>5</v>
      </c>
      <c r="AG73" s="866"/>
      <c r="AH73" s="866"/>
      <c r="AI73" s="866"/>
      <c r="AJ73" s="866"/>
      <c r="AK73" s="866">
        <v>3</v>
      </c>
      <c r="AL73" s="866"/>
      <c r="AM73" s="866"/>
      <c r="AN73" s="866"/>
      <c r="AO73" s="866"/>
      <c r="AP73" s="866" t="s">
        <v>543</v>
      </c>
      <c r="AQ73" s="866"/>
      <c r="AR73" s="866"/>
      <c r="AS73" s="866"/>
      <c r="AT73" s="866"/>
      <c r="AU73" s="866" t="s">
        <v>543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549</v>
      </c>
      <c r="C74" s="910"/>
      <c r="D74" s="910"/>
      <c r="E74" s="910"/>
      <c r="F74" s="910"/>
      <c r="G74" s="910"/>
      <c r="H74" s="910"/>
      <c r="I74" s="910"/>
      <c r="J74" s="910"/>
      <c r="K74" s="910"/>
      <c r="L74" s="910"/>
      <c r="M74" s="910"/>
      <c r="N74" s="910"/>
      <c r="O74" s="910"/>
      <c r="P74" s="911"/>
      <c r="Q74" s="912">
        <v>2</v>
      </c>
      <c r="R74" s="866"/>
      <c r="S74" s="866"/>
      <c r="T74" s="866"/>
      <c r="U74" s="866"/>
      <c r="V74" s="866">
        <v>1</v>
      </c>
      <c r="W74" s="866"/>
      <c r="X74" s="866"/>
      <c r="Y74" s="866"/>
      <c r="Z74" s="866"/>
      <c r="AA74" s="866">
        <v>0</v>
      </c>
      <c r="AB74" s="866"/>
      <c r="AC74" s="866"/>
      <c r="AD74" s="866"/>
      <c r="AE74" s="866"/>
      <c r="AF74" s="866">
        <v>0</v>
      </c>
      <c r="AG74" s="866"/>
      <c r="AH74" s="866"/>
      <c r="AI74" s="866"/>
      <c r="AJ74" s="866"/>
      <c r="AK74" s="866" t="s">
        <v>543</v>
      </c>
      <c r="AL74" s="866"/>
      <c r="AM74" s="866"/>
      <c r="AN74" s="866"/>
      <c r="AO74" s="866"/>
      <c r="AP74" s="866" t="s">
        <v>543</v>
      </c>
      <c r="AQ74" s="866"/>
      <c r="AR74" s="866"/>
      <c r="AS74" s="866"/>
      <c r="AT74" s="866"/>
      <c r="AU74" s="866" t="s">
        <v>543</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550</v>
      </c>
      <c r="C75" s="910"/>
      <c r="D75" s="910"/>
      <c r="E75" s="910"/>
      <c r="F75" s="910"/>
      <c r="G75" s="910"/>
      <c r="H75" s="910"/>
      <c r="I75" s="910"/>
      <c r="J75" s="910"/>
      <c r="K75" s="910"/>
      <c r="L75" s="910"/>
      <c r="M75" s="910"/>
      <c r="N75" s="910"/>
      <c r="O75" s="910"/>
      <c r="P75" s="911"/>
      <c r="Q75" s="913">
        <v>967</v>
      </c>
      <c r="R75" s="914"/>
      <c r="S75" s="914"/>
      <c r="T75" s="914"/>
      <c r="U75" s="870"/>
      <c r="V75" s="915">
        <v>732</v>
      </c>
      <c r="W75" s="914"/>
      <c r="X75" s="914"/>
      <c r="Y75" s="914"/>
      <c r="Z75" s="870"/>
      <c r="AA75" s="915">
        <v>236</v>
      </c>
      <c r="AB75" s="914"/>
      <c r="AC75" s="914"/>
      <c r="AD75" s="914"/>
      <c r="AE75" s="870"/>
      <c r="AF75" s="915">
        <v>236</v>
      </c>
      <c r="AG75" s="914"/>
      <c r="AH75" s="914"/>
      <c r="AI75" s="914"/>
      <c r="AJ75" s="870"/>
      <c r="AK75" s="915">
        <v>510</v>
      </c>
      <c r="AL75" s="914"/>
      <c r="AM75" s="914"/>
      <c r="AN75" s="914"/>
      <c r="AO75" s="870"/>
      <c r="AP75" s="866" t="s">
        <v>543</v>
      </c>
      <c r="AQ75" s="866"/>
      <c r="AR75" s="866"/>
      <c r="AS75" s="866"/>
      <c r="AT75" s="866"/>
      <c r="AU75" s="866" t="s">
        <v>543</v>
      </c>
      <c r="AV75" s="866"/>
      <c r="AW75" s="866"/>
      <c r="AX75" s="866"/>
      <c r="AY75" s="866"/>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551</v>
      </c>
      <c r="C76" s="910"/>
      <c r="D76" s="910"/>
      <c r="E76" s="910"/>
      <c r="F76" s="910"/>
      <c r="G76" s="910"/>
      <c r="H76" s="910"/>
      <c r="I76" s="910"/>
      <c r="J76" s="910"/>
      <c r="K76" s="910"/>
      <c r="L76" s="910"/>
      <c r="M76" s="910"/>
      <c r="N76" s="910"/>
      <c r="O76" s="910"/>
      <c r="P76" s="911"/>
      <c r="Q76" s="913">
        <v>294625</v>
      </c>
      <c r="R76" s="914"/>
      <c r="S76" s="914"/>
      <c r="T76" s="914"/>
      <c r="U76" s="870"/>
      <c r="V76" s="915">
        <v>290389</v>
      </c>
      <c r="W76" s="914"/>
      <c r="X76" s="914"/>
      <c r="Y76" s="914"/>
      <c r="Z76" s="870"/>
      <c r="AA76" s="915">
        <v>4236</v>
      </c>
      <c r="AB76" s="914"/>
      <c r="AC76" s="914"/>
      <c r="AD76" s="914"/>
      <c r="AE76" s="870"/>
      <c r="AF76" s="915">
        <v>4236</v>
      </c>
      <c r="AG76" s="914"/>
      <c r="AH76" s="914"/>
      <c r="AI76" s="914"/>
      <c r="AJ76" s="870"/>
      <c r="AK76" s="915">
        <v>5909</v>
      </c>
      <c r="AL76" s="914"/>
      <c r="AM76" s="914"/>
      <c r="AN76" s="914"/>
      <c r="AO76" s="870"/>
      <c r="AP76" s="866" t="s">
        <v>543</v>
      </c>
      <c r="AQ76" s="866"/>
      <c r="AR76" s="866"/>
      <c r="AS76" s="866"/>
      <c r="AT76" s="866"/>
      <c r="AU76" s="866" t="s">
        <v>543</v>
      </c>
      <c r="AV76" s="866"/>
      <c r="AW76" s="866"/>
      <c r="AX76" s="866"/>
      <c r="AY76" s="866"/>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375</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4609</v>
      </c>
      <c r="AG88" s="880"/>
      <c r="AH88" s="880"/>
      <c r="AI88" s="880"/>
      <c r="AJ88" s="880"/>
      <c r="AK88" s="877"/>
      <c r="AL88" s="877"/>
      <c r="AM88" s="877"/>
      <c r="AN88" s="877"/>
      <c r="AO88" s="877"/>
      <c r="AP88" s="880">
        <v>2459</v>
      </c>
      <c r="AQ88" s="880"/>
      <c r="AR88" s="880"/>
      <c r="AS88" s="880"/>
      <c r="AT88" s="880"/>
      <c r="AU88" s="880">
        <v>560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v>
      </c>
      <c r="CS102" s="888"/>
      <c r="CT102" s="888"/>
      <c r="CU102" s="888"/>
      <c r="CV102" s="927"/>
      <c r="CW102" s="926">
        <v>8</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293</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293</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293</v>
      </c>
      <c r="DR109" s="929"/>
      <c r="DS109" s="929"/>
      <c r="DT109" s="929"/>
      <c r="DU109" s="930"/>
      <c r="DV109" s="928" t="s">
        <v>409</v>
      </c>
      <c r="DW109" s="929"/>
      <c r="DX109" s="929"/>
      <c r="DY109" s="929"/>
      <c r="DZ109" s="931"/>
    </row>
    <row r="110" spans="1:131" s="218" customFormat="1" ht="26.25" customHeight="1" x14ac:dyDescent="0.2">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567228</v>
      </c>
      <c r="AB110" s="936"/>
      <c r="AC110" s="936"/>
      <c r="AD110" s="936"/>
      <c r="AE110" s="937"/>
      <c r="AF110" s="938">
        <v>620190</v>
      </c>
      <c r="AG110" s="936"/>
      <c r="AH110" s="936"/>
      <c r="AI110" s="936"/>
      <c r="AJ110" s="937"/>
      <c r="AK110" s="938">
        <v>601214</v>
      </c>
      <c r="AL110" s="936"/>
      <c r="AM110" s="936"/>
      <c r="AN110" s="936"/>
      <c r="AO110" s="937"/>
      <c r="AP110" s="939">
        <v>6</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6210615</v>
      </c>
      <c r="BR110" s="967"/>
      <c r="BS110" s="967"/>
      <c r="BT110" s="967"/>
      <c r="BU110" s="967"/>
      <c r="BV110" s="967">
        <v>6546537</v>
      </c>
      <c r="BW110" s="967"/>
      <c r="BX110" s="967"/>
      <c r="BY110" s="967"/>
      <c r="BZ110" s="967"/>
      <c r="CA110" s="967">
        <v>7188897</v>
      </c>
      <c r="CB110" s="967"/>
      <c r="CC110" s="967"/>
      <c r="CD110" s="967"/>
      <c r="CE110" s="967"/>
      <c r="CF110" s="980">
        <v>71.900000000000006</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238530</v>
      </c>
      <c r="BR112" s="962"/>
      <c r="BS112" s="962"/>
      <c r="BT112" s="962"/>
      <c r="BU112" s="962"/>
      <c r="BV112" s="962">
        <v>184520</v>
      </c>
      <c r="BW112" s="962"/>
      <c r="BX112" s="962"/>
      <c r="BY112" s="962"/>
      <c r="BZ112" s="962"/>
      <c r="CA112" s="962">
        <v>153940</v>
      </c>
      <c r="CB112" s="962"/>
      <c r="CC112" s="962"/>
      <c r="CD112" s="962"/>
      <c r="CE112" s="962"/>
      <c r="CF112" s="956">
        <v>1.5</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25851</v>
      </c>
      <c r="AB113" s="974"/>
      <c r="AC113" s="974"/>
      <c r="AD113" s="974"/>
      <c r="AE113" s="975"/>
      <c r="AF113" s="976">
        <v>13776</v>
      </c>
      <c r="AG113" s="974"/>
      <c r="AH113" s="974"/>
      <c r="AI113" s="974"/>
      <c r="AJ113" s="975"/>
      <c r="AK113" s="976">
        <v>12390</v>
      </c>
      <c r="AL113" s="974"/>
      <c r="AM113" s="974"/>
      <c r="AN113" s="974"/>
      <c r="AO113" s="975"/>
      <c r="AP113" s="977">
        <v>0.1</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391095</v>
      </c>
      <c r="BR113" s="962"/>
      <c r="BS113" s="962"/>
      <c r="BT113" s="962"/>
      <c r="BU113" s="962"/>
      <c r="BV113" s="962">
        <v>367915</v>
      </c>
      <c r="BW113" s="962"/>
      <c r="BX113" s="962"/>
      <c r="BY113" s="962"/>
      <c r="BZ113" s="962"/>
      <c r="CA113" s="962">
        <v>560240</v>
      </c>
      <c r="CB113" s="962"/>
      <c r="CC113" s="962"/>
      <c r="CD113" s="962"/>
      <c r="CE113" s="962"/>
      <c r="CF113" s="956">
        <v>5.6</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45333</v>
      </c>
      <c r="AB114" s="995"/>
      <c r="AC114" s="995"/>
      <c r="AD114" s="995"/>
      <c r="AE114" s="996"/>
      <c r="AF114" s="997">
        <v>63369</v>
      </c>
      <c r="AG114" s="995"/>
      <c r="AH114" s="995"/>
      <c r="AI114" s="995"/>
      <c r="AJ114" s="996"/>
      <c r="AK114" s="997">
        <v>69547</v>
      </c>
      <c r="AL114" s="995"/>
      <c r="AM114" s="995"/>
      <c r="AN114" s="995"/>
      <c r="AO114" s="996"/>
      <c r="AP114" s="998">
        <v>0.7</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v>416529</v>
      </c>
      <c r="BR114" s="962"/>
      <c r="BS114" s="962"/>
      <c r="BT114" s="962"/>
      <c r="BU114" s="962"/>
      <c r="BV114" s="962">
        <v>509086</v>
      </c>
      <c r="BW114" s="962"/>
      <c r="BX114" s="962"/>
      <c r="BY114" s="962"/>
      <c r="BZ114" s="962"/>
      <c r="CA114" s="962">
        <v>654287</v>
      </c>
      <c r="CB114" s="962"/>
      <c r="CC114" s="962"/>
      <c r="CD114" s="962"/>
      <c r="CE114" s="962"/>
      <c r="CF114" s="956">
        <v>6.5</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10410</v>
      </c>
      <c r="AB115" s="974"/>
      <c r="AC115" s="974"/>
      <c r="AD115" s="974"/>
      <c r="AE115" s="975"/>
      <c r="AF115" s="976">
        <v>4166</v>
      </c>
      <c r="AG115" s="974"/>
      <c r="AH115" s="974"/>
      <c r="AI115" s="974"/>
      <c r="AJ115" s="975"/>
      <c r="AK115" s="976">
        <v>2338</v>
      </c>
      <c r="AL115" s="974"/>
      <c r="AM115" s="974"/>
      <c r="AN115" s="974"/>
      <c r="AO115" s="975"/>
      <c r="AP115" s="977">
        <v>0</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648822</v>
      </c>
      <c r="AB117" s="1015"/>
      <c r="AC117" s="1015"/>
      <c r="AD117" s="1015"/>
      <c r="AE117" s="1016"/>
      <c r="AF117" s="1017">
        <v>701501</v>
      </c>
      <c r="AG117" s="1015"/>
      <c r="AH117" s="1015"/>
      <c r="AI117" s="1015"/>
      <c r="AJ117" s="1016"/>
      <c r="AK117" s="1017">
        <v>685489</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293</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439</v>
      </c>
      <c r="BP119" s="1041"/>
      <c r="BQ119" s="1035">
        <v>7256769</v>
      </c>
      <c r="BR119" s="1036"/>
      <c r="BS119" s="1036"/>
      <c r="BT119" s="1036"/>
      <c r="BU119" s="1036"/>
      <c r="BV119" s="1036">
        <v>7608058</v>
      </c>
      <c r="BW119" s="1036"/>
      <c r="BX119" s="1036"/>
      <c r="BY119" s="1036"/>
      <c r="BZ119" s="1036"/>
      <c r="CA119" s="1036">
        <v>8557364</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9912966</v>
      </c>
      <c r="BR120" s="967"/>
      <c r="BS120" s="967"/>
      <c r="BT120" s="967"/>
      <c r="BU120" s="967"/>
      <c r="BV120" s="967">
        <v>11060567</v>
      </c>
      <c r="BW120" s="967"/>
      <c r="BX120" s="967"/>
      <c r="BY120" s="967"/>
      <c r="BZ120" s="967"/>
      <c r="CA120" s="967">
        <v>9199801</v>
      </c>
      <c r="CB120" s="967"/>
      <c r="CC120" s="967"/>
      <c r="CD120" s="967"/>
      <c r="CE120" s="967"/>
      <c r="CF120" s="980">
        <v>92</v>
      </c>
      <c r="CG120" s="981"/>
      <c r="CH120" s="981"/>
      <c r="CI120" s="981"/>
      <c r="CJ120" s="981"/>
      <c r="CK120" s="1042" t="s">
        <v>443</v>
      </c>
      <c r="CL120" s="1043"/>
      <c r="CM120" s="1043"/>
      <c r="CN120" s="1043"/>
      <c r="CO120" s="1044"/>
      <c r="CP120" s="1050" t="s">
        <v>390</v>
      </c>
      <c r="CQ120" s="1051"/>
      <c r="CR120" s="1051"/>
      <c r="CS120" s="1051"/>
      <c r="CT120" s="1051"/>
      <c r="CU120" s="1051"/>
      <c r="CV120" s="1051"/>
      <c r="CW120" s="1051"/>
      <c r="CX120" s="1051"/>
      <c r="CY120" s="1051"/>
      <c r="CZ120" s="1051"/>
      <c r="DA120" s="1051"/>
      <c r="DB120" s="1051"/>
      <c r="DC120" s="1051"/>
      <c r="DD120" s="1051"/>
      <c r="DE120" s="1051"/>
      <c r="DF120" s="1052"/>
      <c r="DG120" s="966">
        <v>238530</v>
      </c>
      <c r="DH120" s="967"/>
      <c r="DI120" s="967"/>
      <c r="DJ120" s="967"/>
      <c r="DK120" s="967"/>
      <c r="DL120" s="967">
        <v>184520</v>
      </c>
      <c r="DM120" s="967"/>
      <c r="DN120" s="967"/>
      <c r="DO120" s="967"/>
      <c r="DP120" s="967"/>
      <c r="DQ120" s="967">
        <v>153940</v>
      </c>
      <c r="DR120" s="967"/>
      <c r="DS120" s="967"/>
      <c r="DT120" s="967"/>
      <c r="DU120" s="967"/>
      <c r="DV120" s="968">
        <v>1.5</v>
      </c>
      <c r="DW120" s="968"/>
      <c r="DX120" s="968"/>
      <c r="DY120" s="968"/>
      <c r="DZ120" s="969"/>
    </row>
    <row r="121" spans="1:130" s="218" customFormat="1" ht="26.25" customHeight="1" x14ac:dyDescent="0.2">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v>83868</v>
      </c>
      <c r="BR121" s="962"/>
      <c r="BS121" s="962"/>
      <c r="BT121" s="962"/>
      <c r="BU121" s="962"/>
      <c r="BV121" s="962">
        <v>67925</v>
      </c>
      <c r="BW121" s="962"/>
      <c r="BX121" s="962"/>
      <c r="BY121" s="962"/>
      <c r="BZ121" s="962"/>
      <c r="CA121" s="962">
        <v>53866</v>
      </c>
      <c r="CB121" s="962"/>
      <c r="CC121" s="962"/>
      <c r="CD121" s="962"/>
      <c r="CE121" s="962"/>
      <c r="CF121" s="956">
        <v>0.5</v>
      </c>
      <c r="CG121" s="957"/>
      <c r="CH121" s="957"/>
      <c r="CI121" s="957"/>
      <c r="CJ121" s="957"/>
      <c r="CK121" s="1045"/>
      <c r="CL121" s="1046"/>
      <c r="CM121" s="1046"/>
      <c r="CN121" s="1046"/>
      <c r="CO121" s="1047"/>
      <c r="CP121" s="1055" t="s">
        <v>388</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9522484</v>
      </c>
      <c r="BR122" s="1036"/>
      <c r="BS122" s="1036"/>
      <c r="BT122" s="1036"/>
      <c r="BU122" s="1036"/>
      <c r="BV122" s="1036">
        <v>9166125</v>
      </c>
      <c r="BW122" s="1036"/>
      <c r="BX122" s="1036"/>
      <c r="BY122" s="1036"/>
      <c r="BZ122" s="1036"/>
      <c r="CA122" s="1036">
        <v>8964531</v>
      </c>
      <c r="CB122" s="1036"/>
      <c r="CC122" s="1036"/>
      <c r="CD122" s="1036"/>
      <c r="CE122" s="1036"/>
      <c r="CF122" s="1053">
        <v>89.7</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447</v>
      </c>
      <c r="BP123" s="1041"/>
      <c r="BQ123" s="1099">
        <v>19519318</v>
      </c>
      <c r="BR123" s="1100"/>
      <c r="BS123" s="1100"/>
      <c r="BT123" s="1100"/>
      <c r="BU123" s="1100"/>
      <c r="BV123" s="1100">
        <v>20294617</v>
      </c>
      <c r="BW123" s="1100"/>
      <c r="BX123" s="1100"/>
      <c r="BY123" s="1100"/>
      <c r="BZ123" s="1100"/>
      <c r="CA123" s="1100">
        <v>18218198</v>
      </c>
      <c r="CB123" s="1100"/>
      <c r="CC123" s="1100"/>
      <c r="CD123" s="1100"/>
      <c r="CE123" s="1100"/>
      <c r="CF123" s="1037"/>
      <c r="CG123" s="1038"/>
      <c r="CH123" s="1038"/>
      <c r="CI123" s="1038"/>
      <c r="CJ123" s="1039"/>
      <c r="CK123" s="1045"/>
      <c r="CL123" s="1046"/>
      <c r="CM123" s="1046"/>
      <c r="CN123" s="1046"/>
      <c r="CO123" s="1047"/>
      <c r="CP123" s="1055" t="s">
        <v>387</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10410</v>
      </c>
      <c r="AB127" s="995"/>
      <c r="AC127" s="995"/>
      <c r="AD127" s="995"/>
      <c r="AE127" s="996"/>
      <c r="AF127" s="997">
        <v>4166</v>
      </c>
      <c r="AG127" s="995"/>
      <c r="AH127" s="995"/>
      <c r="AI127" s="995"/>
      <c r="AJ127" s="996"/>
      <c r="AK127" s="997">
        <v>2338</v>
      </c>
      <c r="AL127" s="995"/>
      <c r="AM127" s="995"/>
      <c r="AN127" s="995"/>
      <c r="AO127" s="996"/>
      <c r="AP127" s="998">
        <v>0</v>
      </c>
      <c r="AQ127" s="999"/>
      <c r="AR127" s="999"/>
      <c r="AS127" s="999"/>
      <c r="AT127" s="1000"/>
      <c r="AU127" s="220"/>
      <c r="AV127" s="220"/>
      <c r="AW127" s="220"/>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13694</v>
      </c>
      <c r="AB128" s="1082"/>
      <c r="AC128" s="1082"/>
      <c r="AD128" s="1082"/>
      <c r="AE128" s="1083"/>
      <c r="AF128" s="1084">
        <v>17621</v>
      </c>
      <c r="AG128" s="1082"/>
      <c r="AH128" s="1082"/>
      <c r="AI128" s="1082"/>
      <c r="AJ128" s="1083"/>
      <c r="AK128" s="1084">
        <v>15994</v>
      </c>
      <c r="AL128" s="1082"/>
      <c r="AM128" s="1082"/>
      <c r="AN128" s="1082"/>
      <c r="AO128" s="1083"/>
      <c r="AP128" s="1085"/>
      <c r="AQ128" s="1086"/>
      <c r="AR128" s="1086"/>
      <c r="AS128" s="1086"/>
      <c r="AT128" s="1087"/>
      <c r="AU128" s="220"/>
      <c r="AV128" s="220"/>
      <c r="AW128" s="220"/>
      <c r="AX128" s="932" t="s">
        <v>461</v>
      </c>
      <c r="AY128" s="933"/>
      <c r="AZ128" s="933"/>
      <c r="BA128" s="933"/>
      <c r="BB128" s="933"/>
      <c r="BC128" s="933"/>
      <c r="BD128" s="933"/>
      <c r="BE128" s="934"/>
      <c r="BF128" s="1088" t="s">
        <v>121</v>
      </c>
      <c r="BG128" s="1089"/>
      <c r="BH128" s="1089"/>
      <c r="BI128" s="1089"/>
      <c r="BJ128" s="1089"/>
      <c r="BK128" s="1089"/>
      <c r="BL128" s="1090"/>
      <c r="BM128" s="1088">
        <v>13.21</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10151686</v>
      </c>
      <c r="AB129" s="995"/>
      <c r="AC129" s="995"/>
      <c r="AD129" s="995"/>
      <c r="AE129" s="996"/>
      <c r="AF129" s="997">
        <v>10277514</v>
      </c>
      <c r="AG129" s="995"/>
      <c r="AH129" s="995"/>
      <c r="AI129" s="995"/>
      <c r="AJ129" s="996"/>
      <c r="AK129" s="997">
        <v>10793157</v>
      </c>
      <c r="AL129" s="995"/>
      <c r="AM129" s="995"/>
      <c r="AN129" s="995"/>
      <c r="AO129" s="996"/>
      <c r="AP129" s="1109"/>
      <c r="AQ129" s="1110"/>
      <c r="AR129" s="1110"/>
      <c r="AS129" s="1110"/>
      <c r="AT129" s="1111"/>
      <c r="AU129" s="221"/>
      <c r="AV129" s="221"/>
      <c r="AW129" s="221"/>
      <c r="AX129" s="1101" t="s">
        <v>464</v>
      </c>
      <c r="AY129" s="959"/>
      <c r="AZ129" s="959"/>
      <c r="BA129" s="959"/>
      <c r="BB129" s="959"/>
      <c r="BC129" s="959"/>
      <c r="BD129" s="959"/>
      <c r="BE129" s="960"/>
      <c r="BF129" s="1102" t="s">
        <v>121</v>
      </c>
      <c r="BG129" s="1103"/>
      <c r="BH129" s="1103"/>
      <c r="BI129" s="1103"/>
      <c r="BJ129" s="1103"/>
      <c r="BK129" s="1103"/>
      <c r="BL129" s="1104"/>
      <c r="BM129" s="1102">
        <v>18.21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834041</v>
      </c>
      <c r="AB130" s="995"/>
      <c r="AC130" s="995"/>
      <c r="AD130" s="995"/>
      <c r="AE130" s="996"/>
      <c r="AF130" s="997">
        <v>840678</v>
      </c>
      <c r="AG130" s="995"/>
      <c r="AH130" s="995"/>
      <c r="AI130" s="995"/>
      <c r="AJ130" s="996"/>
      <c r="AK130" s="997">
        <v>795913</v>
      </c>
      <c r="AL130" s="995"/>
      <c r="AM130" s="995"/>
      <c r="AN130" s="995"/>
      <c r="AO130" s="996"/>
      <c r="AP130" s="1109"/>
      <c r="AQ130" s="1110"/>
      <c r="AR130" s="1110"/>
      <c r="AS130" s="1110"/>
      <c r="AT130" s="1111"/>
      <c r="AU130" s="221"/>
      <c r="AV130" s="221"/>
      <c r="AW130" s="221"/>
      <c r="AX130" s="1101" t="s">
        <v>467</v>
      </c>
      <c r="AY130" s="959"/>
      <c r="AZ130" s="959"/>
      <c r="BA130" s="959"/>
      <c r="BB130" s="959"/>
      <c r="BC130" s="959"/>
      <c r="BD130" s="959"/>
      <c r="BE130" s="960"/>
      <c r="BF130" s="1137">
        <v>-1.6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9317645</v>
      </c>
      <c r="AB131" s="1022"/>
      <c r="AC131" s="1022"/>
      <c r="AD131" s="1022"/>
      <c r="AE131" s="1023"/>
      <c r="AF131" s="1021">
        <v>9436836</v>
      </c>
      <c r="AG131" s="1022"/>
      <c r="AH131" s="1022"/>
      <c r="AI131" s="1022"/>
      <c r="AJ131" s="1023"/>
      <c r="AK131" s="1021">
        <v>9997244</v>
      </c>
      <c r="AL131" s="1022"/>
      <c r="AM131" s="1022"/>
      <c r="AN131" s="1022"/>
      <c r="AO131" s="1023"/>
      <c r="AP131" s="1146"/>
      <c r="AQ131" s="1147"/>
      <c r="AR131" s="1147"/>
      <c r="AS131" s="1147"/>
      <c r="AT131" s="1148"/>
      <c r="AU131" s="221"/>
      <c r="AV131" s="221"/>
      <c r="AW131" s="221"/>
      <c r="AX131" s="1119" t="s">
        <v>469</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-2.1347990829999999</v>
      </c>
      <c r="AB132" s="1133"/>
      <c r="AC132" s="1133"/>
      <c r="AD132" s="1133"/>
      <c r="AE132" s="1134"/>
      <c r="AF132" s="1135">
        <v>-1.661552664</v>
      </c>
      <c r="AG132" s="1133"/>
      <c r="AH132" s="1133"/>
      <c r="AI132" s="1133"/>
      <c r="AJ132" s="1134"/>
      <c r="AK132" s="1135">
        <v>-1.2645285040000001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-2.2999999999999998</v>
      </c>
      <c r="AB133" s="1116"/>
      <c r="AC133" s="1116"/>
      <c r="AD133" s="1116"/>
      <c r="AE133" s="1117"/>
      <c r="AF133" s="1115">
        <v>-2</v>
      </c>
      <c r="AG133" s="1116"/>
      <c r="AH133" s="1116"/>
      <c r="AI133" s="1116"/>
      <c r="AJ133" s="1117"/>
      <c r="AK133" s="1115">
        <v>-1.6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A5YNrxr1xvnLaKTgrxlfJRY01xV7dWVijJzq4LbNgiUQSH81UFUTjSD7YvCL+ZCp8tvyoENLw+sUAfmyIXExA==" saltValue="ktqNqKsj8I881N3AvCFfg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473</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eFez4We5+gWsoq+UGBCQk9mLWnPG7FAYay8REtznyf0MSidw9BvKEBmJh2cdAO3b/Zb4rrNQ/v8qrqqeJnCqdQ==" saltValue="GjRnXtt/SZxXZRFVjAx4Q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4ssbGuITRy0B0dC9nH7JRtpplYAnXh18ot6DQzix7aLd/eBwd5YoDfaNDuNO/qLxQ7U2aggOg1J9nz0DBl3kQ==" saltValue="D3n/bzq/+s+G1zyy6DFxd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476</v>
      </c>
      <c r="AP7" s="260"/>
      <c r="AQ7" s="261" t="s">
        <v>477</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478</v>
      </c>
      <c r="AQ8" s="267" t="s">
        <v>479</v>
      </c>
      <c r="AR8" s="268" t="s">
        <v>480</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481</v>
      </c>
      <c r="AL9" s="1153"/>
      <c r="AM9" s="1153"/>
      <c r="AN9" s="1154"/>
      <c r="AO9" s="269">
        <v>2878322</v>
      </c>
      <c r="AP9" s="269">
        <v>54875</v>
      </c>
      <c r="AQ9" s="270">
        <v>72348</v>
      </c>
      <c r="AR9" s="271">
        <v>-24.2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482</v>
      </c>
      <c r="AL10" s="1153"/>
      <c r="AM10" s="1153"/>
      <c r="AN10" s="1154"/>
      <c r="AO10" s="272">
        <v>408631</v>
      </c>
      <c r="AP10" s="272">
        <v>7791</v>
      </c>
      <c r="AQ10" s="273">
        <v>6364</v>
      </c>
      <c r="AR10" s="274">
        <v>22.4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483</v>
      </c>
      <c r="AL11" s="1153"/>
      <c r="AM11" s="1153"/>
      <c r="AN11" s="1154"/>
      <c r="AO11" s="272">
        <v>1032</v>
      </c>
      <c r="AP11" s="272">
        <v>20</v>
      </c>
      <c r="AQ11" s="273">
        <v>1262</v>
      </c>
      <c r="AR11" s="274">
        <v>-98.4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484</v>
      </c>
      <c r="AL12" s="1153"/>
      <c r="AM12" s="1153"/>
      <c r="AN12" s="1154"/>
      <c r="AO12" s="272" t="s">
        <v>485</v>
      </c>
      <c r="AP12" s="272" t="s">
        <v>485</v>
      </c>
      <c r="AQ12" s="273">
        <v>10</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486</v>
      </c>
      <c r="AL13" s="1153"/>
      <c r="AM13" s="1153"/>
      <c r="AN13" s="1154"/>
      <c r="AO13" s="272">
        <v>61861</v>
      </c>
      <c r="AP13" s="272">
        <v>1179</v>
      </c>
      <c r="AQ13" s="273">
        <v>3257</v>
      </c>
      <c r="AR13" s="274">
        <v>-63.8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487</v>
      </c>
      <c r="AL14" s="1153"/>
      <c r="AM14" s="1153"/>
      <c r="AN14" s="1154"/>
      <c r="AO14" s="272">
        <v>103521</v>
      </c>
      <c r="AP14" s="272">
        <v>1974</v>
      </c>
      <c r="AQ14" s="273">
        <v>1617</v>
      </c>
      <c r="AR14" s="274">
        <v>22.1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488</v>
      </c>
      <c r="AL15" s="1156"/>
      <c r="AM15" s="1156"/>
      <c r="AN15" s="1157"/>
      <c r="AO15" s="272">
        <v>-23239</v>
      </c>
      <c r="AP15" s="272">
        <v>-443</v>
      </c>
      <c r="AQ15" s="273">
        <v>-3947</v>
      </c>
      <c r="AR15" s="274">
        <v>-88.8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3430128</v>
      </c>
      <c r="AP16" s="272">
        <v>65396</v>
      </c>
      <c r="AQ16" s="273">
        <v>80912</v>
      </c>
      <c r="AR16" s="274">
        <v>-19.2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493</v>
      </c>
      <c r="AL21" s="1159"/>
      <c r="AM21" s="1159"/>
      <c r="AN21" s="1160"/>
      <c r="AO21" s="285">
        <v>6.41</v>
      </c>
      <c r="AP21" s="286">
        <v>6.71</v>
      </c>
      <c r="AQ21" s="287">
        <v>-0.3</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494</v>
      </c>
      <c r="AL22" s="1159"/>
      <c r="AM22" s="1159"/>
      <c r="AN22" s="1160"/>
      <c r="AO22" s="290">
        <v>93.8</v>
      </c>
      <c r="AP22" s="291">
        <v>98.3</v>
      </c>
      <c r="AQ22" s="292">
        <v>-4.5</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476</v>
      </c>
      <c r="AP30" s="260"/>
      <c r="AQ30" s="261" t="s">
        <v>477</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478</v>
      </c>
      <c r="AQ31" s="267" t="s">
        <v>479</v>
      </c>
      <c r="AR31" s="268" t="s">
        <v>480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498</v>
      </c>
      <c r="AL32" s="1167"/>
      <c r="AM32" s="1167"/>
      <c r="AN32" s="1168"/>
      <c r="AO32" s="300">
        <v>601214</v>
      </c>
      <c r="AP32" s="300">
        <v>11462</v>
      </c>
      <c r="AQ32" s="301">
        <v>34344</v>
      </c>
      <c r="AR32" s="302">
        <v>-66.599999999999994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499</v>
      </c>
      <c r="AL33" s="1167"/>
      <c r="AM33" s="1167"/>
      <c r="AN33" s="1168"/>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500</v>
      </c>
      <c r="AL34" s="1167"/>
      <c r="AM34" s="1167"/>
      <c r="AN34" s="1168"/>
      <c r="AO34" s="300" t="s">
        <v>485</v>
      </c>
      <c r="AP34" s="300" t="s">
        <v>485</v>
      </c>
      <c r="AQ34" s="301">
        <v>3</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501</v>
      </c>
      <c r="AL35" s="1167"/>
      <c r="AM35" s="1167"/>
      <c r="AN35" s="1168"/>
      <c r="AO35" s="300">
        <v>12390</v>
      </c>
      <c r="AP35" s="300">
        <v>236</v>
      </c>
      <c r="AQ35" s="301">
        <v>7806</v>
      </c>
      <c r="AR35" s="302">
        <v>-97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502</v>
      </c>
      <c r="AL36" s="1167"/>
      <c r="AM36" s="1167"/>
      <c r="AN36" s="1168"/>
      <c r="AO36" s="300">
        <v>69547</v>
      </c>
      <c r="AP36" s="300">
        <v>1326</v>
      </c>
      <c r="AQ36" s="301">
        <v>1690</v>
      </c>
      <c r="AR36" s="302">
        <v>-21.5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503</v>
      </c>
      <c r="AL37" s="1167"/>
      <c r="AM37" s="1167"/>
      <c r="AN37" s="1168"/>
      <c r="AO37" s="300">
        <v>2338</v>
      </c>
      <c r="AP37" s="300">
        <v>45</v>
      </c>
      <c r="AQ37" s="301">
        <v>666</v>
      </c>
      <c r="AR37" s="302">
        <v>-93.2</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504</v>
      </c>
      <c r="AL38" s="1170"/>
      <c r="AM38" s="1170"/>
      <c r="AN38" s="1171"/>
      <c r="AO38" s="303" t="s">
        <v>485</v>
      </c>
      <c r="AP38" s="303" t="s">
        <v>485</v>
      </c>
      <c r="AQ38" s="304">
        <v>3</v>
      </c>
      <c r="AR38" s="292" t="s">
        <v>485</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505</v>
      </c>
      <c r="AL39" s="1170"/>
      <c r="AM39" s="1170"/>
      <c r="AN39" s="1171"/>
      <c r="AO39" s="300">
        <v>-15994</v>
      </c>
      <c r="AP39" s="300">
        <v>-305</v>
      </c>
      <c r="AQ39" s="301">
        <v>-5822</v>
      </c>
      <c r="AR39" s="302">
        <v>-94.8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506</v>
      </c>
      <c r="AL40" s="1167"/>
      <c r="AM40" s="1167"/>
      <c r="AN40" s="1168"/>
      <c r="AO40" s="300">
        <v>-795913</v>
      </c>
      <c r="AP40" s="300">
        <v>-15174</v>
      </c>
      <c r="AQ40" s="301">
        <v>-26710</v>
      </c>
      <c r="AR40" s="302">
        <v>-43.2</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-126418</v>
      </c>
      <c r="AP41" s="300">
        <v>-2410</v>
      </c>
      <c r="AQ41" s="301">
        <v>11979</v>
      </c>
      <c r="AR41" s="302">
        <v>-120.1</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476</v>
      </c>
      <c r="AN49" s="1163" t="s">
        <v>509</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510</v>
      </c>
      <c r="AO50" s="317" t="s">
        <v>511</v>
      </c>
      <c r="AP50" s="318" t="s">
        <v>512</v>
      </c>
      <c r="AQ50" s="319" t="s">
        <v>513</v>
      </c>
      <c r="AR50" s="320" t="s">
        <v>514</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996919</v>
      </c>
      <c r="AN51" s="322">
        <v>19014</v>
      </c>
      <c r="AO51" s="323">
        <v>-20.5</v>
      </c>
      <c r="AP51" s="324">
        <v>45483</v>
      </c>
      <c r="AQ51" s="325">
        <v>-0.2</v>
      </c>
      <c r="AR51" s="326">
        <v>-20.3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450501</v>
      </c>
      <c r="AN52" s="330">
        <v>8592</v>
      </c>
      <c r="AO52" s="331">
        <v>-4.8</v>
      </c>
      <c r="AP52" s="332">
        <v>24241</v>
      </c>
      <c r="AQ52" s="333">
        <v>0.4</v>
      </c>
      <c r="AR52" s="334">
        <v>-5.2</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1915483</v>
      </c>
      <c r="AN53" s="322">
        <v>36490</v>
      </c>
      <c r="AO53" s="323">
        <v>91.9</v>
      </c>
      <c r="AP53" s="324">
        <v>45945</v>
      </c>
      <c r="AQ53" s="325">
        <v>1</v>
      </c>
      <c r="AR53" s="326">
        <v>90.9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677504</v>
      </c>
      <c r="AN54" s="330">
        <v>12906</v>
      </c>
      <c r="AO54" s="331">
        <v>50.2</v>
      </c>
      <c r="AP54" s="332">
        <v>25180</v>
      </c>
      <c r="AQ54" s="333">
        <v>3.9</v>
      </c>
      <c r="AR54" s="334">
        <v>46.3</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1180967</v>
      </c>
      <c r="AN55" s="322">
        <v>22538</v>
      </c>
      <c r="AO55" s="323">
        <v>-38.200000000000003</v>
      </c>
      <c r="AP55" s="324">
        <v>44475</v>
      </c>
      <c r="AQ55" s="325">
        <v>-3.2</v>
      </c>
      <c r="AR55" s="326">
        <v>-35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906270</v>
      </c>
      <c r="AN56" s="330">
        <v>17296</v>
      </c>
      <c r="AO56" s="331">
        <v>34</v>
      </c>
      <c r="AP56" s="332">
        <v>24780</v>
      </c>
      <c r="AQ56" s="333">
        <v>-1.6</v>
      </c>
      <c r="AR56" s="334">
        <v>35.6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2644934</v>
      </c>
      <c r="AN57" s="322">
        <v>50459</v>
      </c>
      <c r="AO57" s="323">
        <v>123.9</v>
      </c>
      <c r="AP57" s="324">
        <v>45982</v>
      </c>
      <c r="AQ57" s="325">
        <v>3.4</v>
      </c>
      <c r="AR57" s="326">
        <v>120.5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1958935</v>
      </c>
      <c r="AN58" s="330">
        <v>37371</v>
      </c>
      <c r="AO58" s="331">
        <v>116.1</v>
      </c>
      <c r="AP58" s="332">
        <v>25583</v>
      </c>
      <c r="AQ58" s="333">
        <v>3.2</v>
      </c>
      <c r="AR58" s="334">
        <v>112.9</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3450767</v>
      </c>
      <c r="AN59" s="322">
        <v>65789</v>
      </c>
      <c r="AO59" s="323">
        <v>30.4</v>
      </c>
      <c r="AP59" s="324">
        <v>50538</v>
      </c>
      <c r="AQ59" s="325">
        <v>9.9</v>
      </c>
      <c r="AR59" s="326">
        <v>20.5</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1384676</v>
      </c>
      <c r="AN60" s="330">
        <v>26399</v>
      </c>
      <c r="AO60" s="331">
        <v>-29.4</v>
      </c>
      <c r="AP60" s="332">
        <v>29053</v>
      </c>
      <c r="AQ60" s="333">
        <v>13.6</v>
      </c>
      <c r="AR60" s="334">
        <v>-43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2037814</v>
      </c>
      <c r="AN61" s="337">
        <v>38858</v>
      </c>
      <c r="AO61" s="338">
        <v>37.5</v>
      </c>
      <c r="AP61" s="339">
        <v>46485</v>
      </c>
      <c r="AQ61" s="340">
        <v>2.2000000000000002</v>
      </c>
      <c r="AR61" s="326">
        <v>35.299999999999997</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1075577</v>
      </c>
      <c r="AN62" s="330">
        <v>20513</v>
      </c>
      <c r="AO62" s="331">
        <v>33.200000000000003</v>
      </c>
      <c r="AP62" s="332">
        <v>25767</v>
      </c>
      <c r="AQ62" s="333">
        <v>3.9</v>
      </c>
      <c r="AR62" s="334">
        <v>29.3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m9WmxU0wnFOZvSmJjW4eqrse+CAR9gKTuWwnWRmEk2XVBPB7Rdo660tIdreyZ3ZqL9LELFSVhY1z08hfF0FmFg==" saltValue="4l3dJEeewYRx/6hhI+V93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473</v>
      </c>
    </row>
    <row r="121" spans="125:125" ht="13.5" hidden="1" customHeight="1" x14ac:dyDescent="0.2">
      <c r="DU121" s="247"/>
    </row>
  </sheetData>
  <sheetProtection algorithmName="SHA-512" hashValue="Vk7isjmTHWLHhgVwMxBs390qBXhe6bhJFq+9ki9nT+NzEQKF6WgOD9ZBr1O7hS5w1KbVmS/VajfVjZiYWHRwCA==" saltValue="tcHcdzX5DwStmUxJL1TO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473</v>
      </c>
    </row>
  </sheetData>
  <sheetProtection algorithmName="SHA-512" hashValue="5kDZ3RVJJ5PcJoCmVe3qj8DVYk1XtTYqAbCvLqAfJsDWorWNO75c/PVPDlxgnTquf5qgCVq61xYLGxkXcwpczg==" saltValue="1PZ0aBycFaHwnkZ6wpVK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75" t="s">
        <v>3</v>
      </c>
      <c r="D47" s="1175"/>
      <c r="E47" s="1176"/>
      <c r="F47" s="11">
        <v>47.89</v>
      </c>
      <c r="G47" s="12">
        <v>47.94</v>
      </c>
      <c r="H47" s="12">
        <v>49.65</v>
      </c>
      <c r="I47" s="12">
        <v>45.66</v>
      </c>
      <c r="J47" s="13">
        <v>45.25</v>
      </c>
    </row>
    <row r="48" spans="2:10" ht="57.75" customHeight="1" x14ac:dyDescent="0.2">
      <c r="B48" s="14"/>
      <c r="C48" s="1177" t="s">
        <v>4</v>
      </c>
      <c r="D48" s="1177"/>
      <c r="E48" s="1178"/>
      <c r="F48" s="15">
        <v>10.029999999999999</v>
      </c>
      <c r="G48" s="16">
        <v>10.17</v>
      </c>
      <c r="H48" s="16">
        <v>15.16</v>
      </c>
      <c r="I48" s="16">
        <v>11.6</v>
      </c>
      <c r="J48" s="17">
        <v>10.71</v>
      </c>
    </row>
    <row r="49" spans="2:10" ht="57.75" customHeight="1" thickBot="1" x14ac:dyDescent="0.25">
      <c r="B49" s="18"/>
      <c r="C49" s="1179" t="s">
        <v>5</v>
      </c>
      <c r="D49" s="1179"/>
      <c r="E49" s="1180"/>
      <c r="F49" s="19">
        <v>3.13</v>
      </c>
      <c r="G49" s="20">
        <v>3.99</v>
      </c>
      <c r="H49" s="20">
        <v>5.67</v>
      </c>
      <c r="I49" s="20" t="s">
        <v>528</v>
      </c>
      <c r="J49" s="21">
        <v>1.43</v>
      </c>
    </row>
    <row r="50" spans="2:10" ht="13" x14ac:dyDescent="0.2"/>
  </sheetData>
  <sheetProtection algorithmName="SHA-512" hashValue="pZRTy+eBTAB4p9ORvew1VvkAK+itnRvmfMm2RZcAd24mpfsLlPCVpb/wsHc0d6Rb+rDXDpcKUPPq6p/daGk26Q==" saltValue="m4B8C2d4PO8F57nhxie5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7" t="s">
        <v>529</v>
      </c>
      <c r="D34" s="1187"/>
      <c r="E34" s="1188"/>
      <c r="F34" s="32">
        <v>18.22</v>
      </c>
      <c r="G34" s="33">
        <v>17.809999999999999</v>
      </c>
      <c r="H34" s="33">
        <v>20.100000000000001</v>
      </c>
      <c r="I34" s="33">
        <v>17.77</v>
      </c>
      <c r="J34" s="34">
        <v>18.809999999999999</v>
      </c>
      <c r="K34" s="22"/>
      <c r="L34" s="22"/>
      <c r="M34" s="22"/>
      <c r="N34" s="22"/>
      <c r="O34" s="22"/>
      <c r="P34" s="22"/>
    </row>
    <row r="35" spans="1:16" ht="39" customHeight="1" x14ac:dyDescent="0.2">
      <c r="A35" s="22"/>
      <c r="B35" s="35"/>
      <c r="C35" s="1181" t="s">
        <v>530</v>
      </c>
      <c r="D35" s="1182"/>
      <c r="E35" s="1183"/>
      <c r="F35" s="36">
        <v>10.02</v>
      </c>
      <c r="G35" s="37">
        <v>10.16</v>
      </c>
      <c r="H35" s="37">
        <v>15.16</v>
      </c>
      <c r="I35" s="37">
        <v>11.59</v>
      </c>
      <c r="J35" s="38">
        <v>10.7</v>
      </c>
      <c r="K35" s="22"/>
      <c r="L35" s="22"/>
      <c r="M35" s="22"/>
      <c r="N35" s="22"/>
      <c r="O35" s="22"/>
      <c r="P35" s="22"/>
    </row>
    <row r="36" spans="1:16" ht="39" customHeight="1" x14ac:dyDescent="0.2">
      <c r="A36" s="22"/>
      <c r="B36" s="35"/>
      <c r="C36" s="1181" t="s">
        <v>531</v>
      </c>
      <c r="D36" s="1182"/>
      <c r="E36" s="1183"/>
      <c r="F36" s="36">
        <v>0.55000000000000004</v>
      </c>
      <c r="G36" s="37">
        <v>0.65</v>
      </c>
      <c r="H36" s="37">
        <v>1.1100000000000001</v>
      </c>
      <c r="I36" s="37">
        <v>1.87</v>
      </c>
      <c r="J36" s="38">
        <v>2.76</v>
      </c>
      <c r="K36" s="22"/>
      <c r="L36" s="22"/>
      <c r="M36" s="22"/>
      <c r="N36" s="22"/>
      <c r="O36" s="22"/>
      <c r="P36" s="22"/>
    </row>
    <row r="37" spans="1:16" ht="39" customHeight="1" x14ac:dyDescent="0.2">
      <c r="A37" s="22"/>
      <c r="B37" s="35"/>
      <c r="C37" s="1181" t="s">
        <v>532</v>
      </c>
      <c r="D37" s="1182"/>
      <c r="E37" s="1183"/>
      <c r="F37" s="36">
        <v>1.57</v>
      </c>
      <c r="G37" s="37">
        <v>1.34</v>
      </c>
      <c r="H37" s="37">
        <v>1.82</v>
      </c>
      <c r="I37" s="37">
        <v>1.29</v>
      </c>
      <c r="J37" s="38">
        <v>1.0900000000000001</v>
      </c>
      <c r="K37" s="22"/>
      <c r="L37" s="22"/>
      <c r="M37" s="22"/>
      <c r="N37" s="22"/>
      <c r="O37" s="22"/>
      <c r="P37" s="22"/>
    </row>
    <row r="38" spans="1:16" ht="39" customHeight="1" x14ac:dyDescent="0.2">
      <c r="A38" s="22"/>
      <c r="B38" s="35"/>
      <c r="C38" s="1181" t="s">
        <v>533</v>
      </c>
      <c r="D38" s="1182"/>
      <c r="E38" s="1183"/>
      <c r="F38" s="36">
        <v>0.27</v>
      </c>
      <c r="G38" s="37">
        <v>0.56000000000000005</v>
      </c>
      <c r="H38" s="37">
        <v>0.36</v>
      </c>
      <c r="I38" s="37">
        <v>0.3</v>
      </c>
      <c r="J38" s="38">
        <v>0.24</v>
      </c>
      <c r="K38" s="22"/>
      <c r="L38" s="22"/>
      <c r="M38" s="22"/>
      <c r="N38" s="22"/>
      <c r="O38" s="22"/>
      <c r="P38" s="22"/>
    </row>
    <row r="39" spans="1:16" ht="39" customHeight="1" x14ac:dyDescent="0.2">
      <c r="A39" s="22"/>
      <c r="B39" s="35"/>
      <c r="C39" s="1181" t="s">
        <v>534</v>
      </c>
      <c r="D39" s="1182"/>
      <c r="E39" s="1183"/>
      <c r="F39" s="36">
        <v>0.09</v>
      </c>
      <c r="G39" s="37">
        <v>0.08</v>
      </c>
      <c r="H39" s="37">
        <v>0.1</v>
      </c>
      <c r="I39" s="37">
        <v>0.11</v>
      </c>
      <c r="J39" s="38">
        <v>0.13</v>
      </c>
      <c r="K39" s="22"/>
      <c r="L39" s="22"/>
      <c r="M39" s="22"/>
      <c r="N39" s="22"/>
      <c r="O39" s="22"/>
      <c r="P39" s="22"/>
    </row>
    <row r="40" spans="1:16" ht="39" customHeight="1" x14ac:dyDescent="0.2">
      <c r="A40" s="22"/>
      <c r="B40" s="35"/>
      <c r="C40" s="1181" t="s">
        <v>535</v>
      </c>
      <c r="D40" s="1182"/>
      <c r="E40" s="1183"/>
      <c r="F40" s="36" t="s">
        <v>485</v>
      </c>
      <c r="G40" s="37">
        <v>0</v>
      </c>
      <c r="H40" s="37">
        <v>0</v>
      </c>
      <c r="I40" s="37">
        <v>0.01</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536</v>
      </c>
      <c r="D42" s="1182"/>
      <c r="E42" s="1183"/>
      <c r="F42" s="36" t="s">
        <v>485</v>
      </c>
      <c r="G42" s="37" t="s">
        <v>485</v>
      </c>
      <c r="H42" s="37" t="s">
        <v>485</v>
      </c>
      <c r="I42" s="37" t="s">
        <v>485</v>
      </c>
      <c r="J42" s="38" t="s">
        <v>485</v>
      </c>
      <c r="K42" s="22"/>
      <c r="L42" s="22"/>
      <c r="M42" s="22"/>
      <c r="N42" s="22"/>
      <c r="O42" s="22"/>
      <c r="P42" s="22"/>
    </row>
    <row r="43" spans="1:16" ht="39" customHeight="1" thickBot="1" x14ac:dyDescent="0.25">
      <c r="A43" s="22"/>
      <c r="B43" s="40"/>
      <c r="C43" s="1184" t="s">
        <v>537</v>
      </c>
      <c r="D43" s="1185"/>
      <c r="E43" s="1186"/>
      <c r="F43" s="41" t="s">
        <v>485</v>
      </c>
      <c r="G43" s="42" t="s">
        <v>485</v>
      </c>
      <c r="H43" s="42" t="s">
        <v>485</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DXZ811hN9HQNC19OKPDjJdzFof39Z03RVo5eBVHVx9yJPGJhOCp4f7qkg7ueWbED+r69X647vjAyULIkBO8lw==" saltValue="Ue3yOSID9Wjj1FKwp/O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469</v>
      </c>
      <c r="L45" s="60">
        <v>501</v>
      </c>
      <c r="M45" s="60">
        <v>567</v>
      </c>
      <c r="N45" s="60">
        <v>620</v>
      </c>
      <c r="O45" s="61">
        <v>601</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x14ac:dyDescent="0.2">
      <c r="A48" s="48"/>
      <c r="B48" s="1191"/>
      <c r="C48" s="1192"/>
      <c r="D48" s="62"/>
      <c r="E48" s="1197" t="s">
        <v>13</v>
      </c>
      <c r="F48" s="1197"/>
      <c r="G48" s="1197"/>
      <c r="H48" s="1197"/>
      <c r="I48" s="1197"/>
      <c r="J48" s="1198"/>
      <c r="K48" s="63">
        <v>70</v>
      </c>
      <c r="L48" s="64">
        <v>57</v>
      </c>
      <c r="M48" s="64">
        <v>26</v>
      </c>
      <c r="N48" s="64">
        <v>14</v>
      </c>
      <c r="O48" s="65">
        <v>12</v>
      </c>
      <c r="P48" s="48"/>
      <c r="Q48" s="48"/>
      <c r="R48" s="48"/>
      <c r="S48" s="48"/>
      <c r="T48" s="48"/>
      <c r="U48" s="48"/>
    </row>
    <row r="49" spans="1:21" ht="30.75" customHeight="1" x14ac:dyDescent="0.2">
      <c r="A49" s="48"/>
      <c r="B49" s="1191"/>
      <c r="C49" s="1192"/>
      <c r="D49" s="62"/>
      <c r="E49" s="1197" t="s">
        <v>14</v>
      </c>
      <c r="F49" s="1197"/>
      <c r="G49" s="1197"/>
      <c r="H49" s="1197"/>
      <c r="I49" s="1197"/>
      <c r="J49" s="1198"/>
      <c r="K49" s="63">
        <v>51</v>
      </c>
      <c r="L49" s="64">
        <v>46</v>
      </c>
      <c r="M49" s="64">
        <v>45</v>
      </c>
      <c r="N49" s="64">
        <v>63</v>
      </c>
      <c r="O49" s="65">
        <v>70</v>
      </c>
      <c r="P49" s="48"/>
      <c r="Q49" s="48"/>
      <c r="R49" s="48"/>
      <c r="S49" s="48"/>
      <c r="T49" s="48"/>
      <c r="U49" s="48"/>
    </row>
    <row r="50" spans="1:21" ht="30.75" customHeight="1" x14ac:dyDescent="0.2">
      <c r="A50" s="48"/>
      <c r="B50" s="1191"/>
      <c r="C50" s="1192"/>
      <c r="D50" s="62"/>
      <c r="E50" s="1197" t="s">
        <v>15</v>
      </c>
      <c r="F50" s="1197"/>
      <c r="G50" s="1197"/>
      <c r="H50" s="1197"/>
      <c r="I50" s="1197"/>
      <c r="J50" s="1198"/>
      <c r="K50" s="63">
        <v>4</v>
      </c>
      <c r="L50" s="64">
        <v>2</v>
      </c>
      <c r="M50" s="64">
        <v>10</v>
      </c>
      <c r="N50" s="64">
        <v>4</v>
      </c>
      <c r="O50" s="65">
        <v>2</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485</v>
      </c>
      <c r="L51" s="64" t="s">
        <v>485</v>
      </c>
      <c r="M51" s="64" t="s">
        <v>485</v>
      </c>
      <c r="N51" s="64" t="s">
        <v>485</v>
      </c>
      <c r="O51" s="65" t="s">
        <v>485</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828</v>
      </c>
      <c r="L52" s="64">
        <v>833</v>
      </c>
      <c r="M52" s="64">
        <v>849</v>
      </c>
      <c r="N52" s="64">
        <v>859</v>
      </c>
      <c r="O52" s="65">
        <v>812</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-234</v>
      </c>
      <c r="L53" s="69">
        <v>-227</v>
      </c>
      <c r="M53" s="69">
        <v>-201</v>
      </c>
      <c r="N53" s="69">
        <v>-158</v>
      </c>
      <c r="O53" s="70">
        <v>-127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7jJwe2MP43YqACmuAGWoOlzqFVsLVLU8KkLLo4UkJAt/ycnWVzx7bgXtRBGo/VKhwmfkupLsyoPyIBkzMaWAw==" saltValue="lFQNXetVGK/4jbvVSQaR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523</v>
      </c>
      <c r="J40" s="103" t="s">
        <v>524</v>
      </c>
      <c r="K40" s="103" t="s">
        <v>525</v>
      </c>
      <c r="L40" s="103" t="s">
        <v>526</v>
      </c>
      <c r="M40" s="104" t="s">
        <v>527</v>
      </c>
    </row>
    <row r="41" spans="2:13" ht="27.75" customHeight="1" x14ac:dyDescent="0.2">
      <c r="B41" s="1220" t="s">
        <v>30</v>
      </c>
      <c r="C41" s="1221"/>
      <c r="D41" s="105"/>
      <c r="E41" s="1226" t="s">
        <v>31</v>
      </c>
      <c r="F41" s="1226"/>
      <c r="G41" s="1226"/>
      <c r="H41" s="1227"/>
      <c r="I41" s="343">
        <v>6218</v>
      </c>
      <c r="J41" s="344">
        <v>6209</v>
      </c>
      <c r="K41" s="344">
        <v>6211</v>
      </c>
      <c r="L41" s="344">
        <v>6547</v>
      </c>
      <c r="M41" s="345">
        <v>7189</v>
      </c>
    </row>
    <row r="42" spans="2:13" ht="27.75" customHeight="1" x14ac:dyDescent="0.2">
      <c r="B42" s="1222"/>
      <c r="C42" s="1223"/>
      <c r="D42" s="106"/>
      <c r="E42" s="1228" t="s">
        <v>32</v>
      </c>
      <c r="F42" s="1228"/>
      <c r="G42" s="1228"/>
      <c r="H42" s="1229"/>
      <c r="I42" s="346" t="s">
        <v>485</v>
      </c>
      <c r="J42" s="347" t="s">
        <v>485</v>
      </c>
      <c r="K42" s="347" t="s">
        <v>485</v>
      </c>
      <c r="L42" s="347" t="s">
        <v>485</v>
      </c>
      <c r="M42" s="348" t="s">
        <v>485</v>
      </c>
    </row>
    <row r="43" spans="2:13" ht="27.75" customHeight="1" x14ac:dyDescent="0.2">
      <c r="B43" s="1222"/>
      <c r="C43" s="1223"/>
      <c r="D43" s="106"/>
      <c r="E43" s="1228" t="s">
        <v>33</v>
      </c>
      <c r="F43" s="1228"/>
      <c r="G43" s="1228"/>
      <c r="H43" s="1229"/>
      <c r="I43" s="346">
        <v>381</v>
      </c>
      <c r="J43" s="347">
        <v>296</v>
      </c>
      <c r="K43" s="347">
        <v>239</v>
      </c>
      <c r="L43" s="347">
        <v>185</v>
      </c>
      <c r="M43" s="348">
        <v>154</v>
      </c>
    </row>
    <row r="44" spans="2:13" ht="27.75" customHeight="1" x14ac:dyDescent="0.2">
      <c r="B44" s="1222"/>
      <c r="C44" s="1223"/>
      <c r="D44" s="106"/>
      <c r="E44" s="1228" t="s">
        <v>34</v>
      </c>
      <c r="F44" s="1228"/>
      <c r="G44" s="1228"/>
      <c r="H44" s="1229"/>
      <c r="I44" s="346">
        <v>247</v>
      </c>
      <c r="J44" s="347">
        <v>242</v>
      </c>
      <c r="K44" s="347">
        <v>391</v>
      </c>
      <c r="L44" s="347">
        <v>368</v>
      </c>
      <c r="M44" s="348">
        <v>560</v>
      </c>
    </row>
    <row r="45" spans="2:13" ht="27.75" customHeight="1" x14ac:dyDescent="0.2">
      <c r="B45" s="1222"/>
      <c r="C45" s="1223"/>
      <c r="D45" s="106"/>
      <c r="E45" s="1228" t="s">
        <v>35</v>
      </c>
      <c r="F45" s="1228"/>
      <c r="G45" s="1228"/>
      <c r="H45" s="1229"/>
      <c r="I45" s="346">
        <v>171</v>
      </c>
      <c r="J45" s="347">
        <v>294</v>
      </c>
      <c r="K45" s="347">
        <v>417</v>
      </c>
      <c r="L45" s="347">
        <v>509</v>
      </c>
      <c r="M45" s="348">
        <v>654</v>
      </c>
    </row>
    <row r="46" spans="2:13" ht="27.75" customHeight="1" x14ac:dyDescent="0.2">
      <c r="B46" s="1222"/>
      <c r="C46" s="1223"/>
      <c r="D46" s="107"/>
      <c r="E46" s="1228" t="s">
        <v>36</v>
      </c>
      <c r="F46" s="1228"/>
      <c r="G46" s="1228"/>
      <c r="H46" s="1229"/>
      <c r="I46" s="346" t="s">
        <v>485</v>
      </c>
      <c r="J46" s="347" t="s">
        <v>485</v>
      </c>
      <c r="K46" s="347" t="s">
        <v>485</v>
      </c>
      <c r="L46" s="347" t="s">
        <v>485</v>
      </c>
      <c r="M46" s="348" t="s">
        <v>485</v>
      </c>
    </row>
    <row r="47" spans="2:13" ht="27.75" customHeight="1" x14ac:dyDescent="0.2">
      <c r="B47" s="1222"/>
      <c r="C47" s="1223"/>
      <c r="D47" s="108"/>
      <c r="E47" s="1230" t="s">
        <v>37</v>
      </c>
      <c r="F47" s="1231"/>
      <c r="G47" s="1231"/>
      <c r="H47" s="1232"/>
      <c r="I47" s="346" t="s">
        <v>485</v>
      </c>
      <c r="J47" s="347" t="s">
        <v>485</v>
      </c>
      <c r="K47" s="347" t="s">
        <v>485</v>
      </c>
      <c r="L47" s="347" t="s">
        <v>485</v>
      </c>
      <c r="M47" s="348" t="s">
        <v>485</v>
      </c>
    </row>
    <row r="48" spans="2:13" ht="27.75" customHeight="1" x14ac:dyDescent="0.2">
      <c r="B48" s="1222"/>
      <c r="C48" s="1223"/>
      <c r="D48" s="106"/>
      <c r="E48" s="1228" t="s">
        <v>38</v>
      </c>
      <c r="F48" s="1228"/>
      <c r="G48" s="1228"/>
      <c r="H48" s="1229"/>
      <c r="I48" s="346" t="s">
        <v>485</v>
      </c>
      <c r="J48" s="347" t="s">
        <v>485</v>
      </c>
      <c r="K48" s="347" t="s">
        <v>485</v>
      </c>
      <c r="L48" s="347" t="s">
        <v>485</v>
      </c>
      <c r="M48" s="348" t="s">
        <v>485</v>
      </c>
    </row>
    <row r="49" spans="2:13" ht="27.75" customHeight="1" x14ac:dyDescent="0.2">
      <c r="B49" s="1224"/>
      <c r="C49" s="1225"/>
      <c r="D49" s="106"/>
      <c r="E49" s="1228" t="s">
        <v>39</v>
      </c>
      <c r="F49" s="1228"/>
      <c r="G49" s="1228"/>
      <c r="H49" s="1229"/>
      <c r="I49" s="346" t="s">
        <v>485</v>
      </c>
      <c r="J49" s="347" t="s">
        <v>485</v>
      </c>
      <c r="K49" s="347" t="s">
        <v>485</v>
      </c>
      <c r="L49" s="347" t="s">
        <v>485</v>
      </c>
      <c r="M49" s="348" t="s">
        <v>485</v>
      </c>
    </row>
    <row r="50" spans="2:13" ht="27.75" customHeight="1" x14ac:dyDescent="0.2">
      <c r="B50" s="1233" t="s">
        <v>40</v>
      </c>
      <c r="C50" s="1234"/>
      <c r="D50" s="109"/>
      <c r="E50" s="1228" t="s">
        <v>41</v>
      </c>
      <c r="F50" s="1228"/>
      <c r="G50" s="1228"/>
      <c r="H50" s="1229"/>
      <c r="I50" s="346">
        <v>9487</v>
      </c>
      <c r="J50" s="347">
        <v>9869</v>
      </c>
      <c r="K50" s="347">
        <v>9913</v>
      </c>
      <c r="L50" s="347">
        <v>11061</v>
      </c>
      <c r="M50" s="348">
        <v>9200</v>
      </c>
    </row>
    <row r="51" spans="2:13" ht="27.75" customHeight="1" x14ac:dyDescent="0.2">
      <c r="B51" s="1222"/>
      <c r="C51" s="1223"/>
      <c r="D51" s="106"/>
      <c r="E51" s="1228" t="s">
        <v>42</v>
      </c>
      <c r="F51" s="1228"/>
      <c r="G51" s="1228"/>
      <c r="H51" s="1229"/>
      <c r="I51" s="346">
        <v>113</v>
      </c>
      <c r="J51" s="347">
        <v>99</v>
      </c>
      <c r="K51" s="347">
        <v>84</v>
      </c>
      <c r="L51" s="347">
        <v>68</v>
      </c>
      <c r="M51" s="348">
        <v>54</v>
      </c>
    </row>
    <row r="52" spans="2:13" ht="27.75" customHeight="1" x14ac:dyDescent="0.2">
      <c r="B52" s="1224"/>
      <c r="C52" s="1225"/>
      <c r="D52" s="106"/>
      <c r="E52" s="1228" t="s">
        <v>43</v>
      </c>
      <c r="F52" s="1228"/>
      <c r="G52" s="1228"/>
      <c r="H52" s="1229"/>
      <c r="I52" s="346">
        <v>9585</v>
      </c>
      <c r="J52" s="347">
        <v>9810</v>
      </c>
      <c r="K52" s="347">
        <v>9522</v>
      </c>
      <c r="L52" s="347">
        <v>9166</v>
      </c>
      <c r="M52" s="348">
        <v>8965</v>
      </c>
    </row>
    <row r="53" spans="2:13" ht="27.75" customHeight="1" thickBot="1" x14ac:dyDescent="0.25">
      <c r="B53" s="1235" t="s">
        <v>19</v>
      </c>
      <c r="C53" s="1236"/>
      <c r="D53" s="110"/>
      <c r="E53" s="1237" t="s">
        <v>44</v>
      </c>
      <c r="F53" s="1237"/>
      <c r="G53" s="1237"/>
      <c r="H53" s="1238"/>
      <c r="I53" s="349">
        <v>-12169</v>
      </c>
      <c r="J53" s="350">
        <v>-12736</v>
      </c>
      <c r="K53" s="350">
        <v>-12263</v>
      </c>
      <c r="L53" s="350">
        <v>-12687</v>
      </c>
      <c r="M53" s="351">
        <v>-9661</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k+bp9Ya/hAiefJVr6RkdqI+TsH9VPNBZtWt/w2wHJ63WxZCHUOPwP6BABu4Q8YKuQ+fqjARD6uAWa1FzuY5ysg==" saltValue="orN7/hyWWMweZFpVC18+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525</v>
      </c>
      <c r="G54" s="119" t="s">
        <v>526</v>
      </c>
      <c r="H54" s="120" t="s">
        <v>527</v>
      </c>
    </row>
    <row r="55" spans="2:8" ht="52.5" customHeight="1" x14ac:dyDescent="0.2">
      <c r="B55" s="121"/>
      <c r="C55" s="1247" t="s">
        <v>46</v>
      </c>
      <c r="D55" s="1247"/>
      <c r="E55" s="1248"/>
      <c r="F55" s="352">
        <v>5041</v>
      </c>
      <c r="G55" s="352">
        <v>4693</v>
      </c>
      <c r="H55" s="353">
        <v>4884</v>
      </c>
    </row>
    <row r="56" spans="2:8" ht="52.5" customHeight="1" x14ac:dyDescent="0.2">
      <c r="B56" s="122"/>
      <c r="C56" s="1249" t="s">
        <v>47</v>
      </c>
      <c r="D56" s="1249"/>
      <c r="E56" s="1250"/>
      <c r="F56" s="354">
        <v>1</v>
      </c>
      <c r="G56" s="354">
        <v>1</v>
      </c>
      <c r="H56" s="355">
        <v>1</v>
      </c>
    </row>
    <row r="57" spans="2:8" ht="53.25" customHeight="1" x14ac:dyDescent="0.2">
      <c r="B57" s="122"/>
      <c r="C57" s="1251" t="s">
        <v>48</v>
      </c>
      <c r="D57" s="1251"/>
      <c r="E57" s="1252"/>
      <c r="F57" s="356">
        <v>2568</v>
      </c>
      <c r="G57" s="356">
        <v>2492</v>
      </c>
      <c r="H57" s="357">
        <v>2401</v>
      </c>
    </row>
    <row r="58" spans="2:8" ht="45.75" customHeight="1" x14ac:dyDescent="0.2">
      <c r="B58" s="123"/>
      <c r="C58" s="1239" t="s">
        <v>552</v>
      </c>
      <c r="D58" s="1240"/>
      <c r="E58" s="1241"/>
      <c r="F58" s="358">
        <v>1561</v>
      </c>
      <c r="G58" s="358">
        <v>1306</v>
      </c>
      <c r="H58" s="359">
        <v>1150</v>
      </c>
    </row>
    <row r="59" spans="2:8" ht="45.75" customHeight="1" x14ac:dyDescent="0.2">
      <c r="B59" s="123"/>
      <c r="C59" s="1239" t="s">
        <v>553</v>
      </c>
      <c r="D59" s="1240"/>
      <c r="E59" s="1241"/>
      <c r="F59" s="358">
        <v>447</v>
      </c>
      <c r="G59" s="358">
        <v>447</v>
      </c>
      <c r="H59" s="359">
        <v>448</v>
      </c>
    </row>
    <row r="60" spans="2:8" ht="45.75" customHeight="1" x14ac:dyDescent="0.2">
      <c r="B60" s="123"/>
      <c r="C60" s="1239" t="s">
        <v>554</v>
      </c>
      <c r="D60" s="1240"/>
      <c r="E60" s="1241"/>
      <c r="F60" s="358">
        <v>238</v>
      </c>
      <c r="G60" s="358">
        <v>239</v>
      </c>
      <c r="H60" s="359">
        <v>239</v>
      </c>
    </row>
    <row r="61" spans="2:8" ht="45.75" customHeight="1" x14ac:dyDescent="0.2">
      <c r="B61" s="123"/>
      <c r="C61" s="1239" t="s">
        <v>555</v>
      </c>
      <c r="D61" s="1240"/>
      <c r="E61" s="1241"/>
      <c r="F61" s="358">
        <v>230</v>
      </c>
      <c r="G61" s="358">
        <v>227</v>
      </c>
      <c r="H61" s="359">
        <v>225</v>
      </c>
    </row>
    <row r="62" spans="2:8" ht="45.75" customHeight="1" thickBot="1" x14ac:dyDescent="0.25">
      <c r="B62" s="124"/>
      <c r="C62" s="1242" t="s">
        <v>556</v>
      </c>
      <c r="D62" s="1243"/>
      <c r="E62" s="1244"/>
      <c r="F62" s="360">
        <v>0</v>
      </c>
      <c r="G62" s="360">
        <v>154</v>
      </c>
      <c r="H62" s="361">
        <v>189</v>
      </c>
    </row>
    <row r="63" spans="2:8" ht="52.5" customHeight="1" thickBot="1" x14ac:dyDescent="0.25">
      <c r="B63" s="125"/>
      <c r="C63" s="1245" t="s">
        <v>49</v>
      </c>
      <c r="D63" s="1245"/>
      <c r="E63" s="1246"/>
      <c r="F63" s="362">
        <v>7610</v>
      </c>
      <c r="G63" s="362">
        <v>7186</v>
      </c>
      <c r="H63" s="363">
        <v>7286</v>
      </c>
    </row>
    <row r="64" spans="2:8" ht="13" x14ac:dyDescent="0.2"/>
  </sheetData>
  <sheetProtection algorithmName="SHA-512" hashValue="0/bD5l9JQlpDagH8Y5wnRBxtdgUnjfAWkr8jG+db49wnfkB5l/avQM9NWNMx1R/WDScVA1pMeikbElgoajhRZw==" saltValue="Qgf15odbw/osW1b+H/56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790A-BFFB-4D41-87BA-20D4DC41572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561</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523</v>
      </c>
      <c r="BQ50" s="1258"/>
      <c r="BR50" s="1258"/>
      <c r="BS50" s="1258"/>
      <c r="BT50" s="1258"/>
      <c r="BU50" s="1258"/>
      <c r="BV50" s="1258"/>
      <c r="BW50" s="1258"/>
      <c r="BX50" s="1258" t="s">
        <v>524</v>
      </c>
      <c r="BY50" s="1258"/>
      <c r="BZ50" s="1258"/>
      <c r="CA50" s="1258"/>
      <c r="CB50" s="1258"/>
      <c r="CC50" s="1258"/>
      <c r="CD50" s="1258"/>
      <c r="CE50" s="1258"/>
      <c r="CF50" s="1258" t="s">
        <v>525</v>
      </c>
      <c r="CG50" s="1258"/>
      <c r="CH50" s="1258"/>
      <c r="CI50" s="1258"/>
      <c r="CJ50" s="1258"/>
      <c r="CK50" s="1258"/>
      <c r="CL50" s="1258"/>
      <c r="CM50" s="1258"/>
      <c r="CN50" s="1258" t="s">
        <v>526</v>
      </c>
      <c r="CO50" s="1258"/>
      <c r="CP50" s="1258"/>
      <c r="CQ50" s="1258"/>
      <c r="CR50" s="1258"/>
      <c r="CS50" s="1258"/>
      <c r="CT50" s="1258"/>
      <c r="CU50" s="1258"/>
      <c r="CV50" s="1258" t="s">
        <v>527</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562</v>
      </c>
      <c r="AO51" s="1256"/>
      <c r="AP51" s="1256"/>
      <c r="AQ51" s="1256"/>
      <c r="AR51" s="1256"/>
      <c r="AS51" s="1256"/>
      <c r="AT51" s="1256"/>
      <c r="AU51" s="1256"/>
      <c r="AV51" s="1256"/>
      <c r="AW51" s="1256"/>
      <c r="AX51" s="1256"/>
      <c r="AY51" s="1256"/>
      <c r="AZ51" s="1256"/>
      <c r="BA51" s="1256"/>
      <c r="BB51" s="1256" t="s">
        <v>563</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564</v>
      </c>
      <c r="BC53" s="1256"/>
      <c r="BD53" s="1256"/>
      <c r="BE53" s="1256"/>
      <c r="BF53" s="1256"/>
      <c r="BG53" s="1256"/>
      <c r="BH53" s="1256"/>
      <c r="BI53" s="1256"/>
      <c r="BJ53" s="1256"/>
      <c r="BK53" s="1256"/>
      <c r="BL53" s="1256"/>
      <c r="BM53" s="1256"/>
      <c r="BN53" s="1256"/>
      <c r="BO53" s="1256"/>
      <c r="BP53" s="1253">
        <v>57.6</v>
      </c>
      <c r="BQ53" s="1253"/>
      <c r="BR53" s="1253"/>
      <c r="BS53" s="1253"/>
      <c r="BT53" s="1253"/>
      <c r="BU53" s="1253"/>
      <c r="BV53" s="1253"/>
      <c r="BW53" s="1253"/>
      <c r="BX53" s="1253">
        <v>59.1</v>
      </c>
      <c r="BY53" s="1253"/>
      <c r="BZ53" s="1253"/>
      <c r="CA53" s="1253"/>
      <c r="CB53" s="1253"/>
      <c r="CC53" s="1253"/>
      <c r="CD53" s="1253"/>
      <c r="CE53" s="1253"/>
      <c r="CF53" s="1253">
        <v>60.8</v>
      </c>
      <c r="CG53" s="1253"/>
      <c r="CH53" s="1253"/>
      <c r="CI53" s="1253"/>
      <c r="CJ53" s="1253"/>
      <c r="CK53" s="1253"/>
      <c r="CL53" s="1253"/>
      <c r="CM53" s="1253"/>
      <c r="CN53" s="1253">
        <v>64.400000000000006</v>
      </c>
      <c r="CO53" s="1253"/>
      <c r="CP53" s="1253"/>
      <c r="CQ53" s="1253"/>
      <c r="CR53" s="1253"/>
      <c r="CS53" s="1253"/>
      <c r="CT53" s="1253"/>
      <c r="CU53" s="1253"/>
      <c r="CV53" s="1253">
        <v>65.2</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565</v>
      </c>
      <c r="AO55" s="1258"/>
      <c r="AP55" s="1258"/>
      <c r="AQ55" s="1258"/>
      <c r="AR55" s="1258"/>
      <c r="AS55" s="1258"/>
      <c r="AT55" s="1258"/>
      <c r="AU55" s="1258"/>
      <c r="AV55" s="1258"/>
      <c r="AW55" s="1258"/>
      <c r="AX55" s="1258"/>
      <c r="AY55" s="1258"/>
      <c r="AZ55" s="1258"/>
      <c r="BA55" s="1258"/>
      <c r="BB55" s="1256" t="s">
        <v>563</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564</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566</v>
      </c>
    </row>
    <row r="64" spans="1:109" ht="13" x14ac:dyDescent="0.2">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65" t="s">
        <v>567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561</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523</v>
      </c>
      <c r="BQ72" s="1258"/>
      <c r="BR72" s="1258"/>
      <c r="BS72" s="1258"/>
      <c r="BT72" s="1258"/>
      <c r="BU72" s="1258"/>
      <c r="BV72" s="1258"/>
      <c r="BW72" s="1258"/>
      <c r="BX72" s="1258" t="s">
        <v>524</v>
      </c>
      <c r="BY72" s="1258"/>
      <c r="BZ72" s="1258"/>
      <c r="CA72" s="1258"/>
      <c r="CB72" s="1258"/>
      <c r="CC72" s="1258"/>
      <c r="CD72" s="1258"/>
      <c r="CE72" s="1258"/>
      <c r="CF72" s="1258" t="s">
        <v>525</v>
      </c>
      <c r="CG72" s="1258"/>
      <c r="CH72" s="1258"/>
      <c r="CI72" s="1258"/>
      <c r="CJ72" s="1258"/>
      <c r="CK72" s="1258"/>
      <c r="CL72" s="1258"/>
      <c r="CM72" s="1258"/>
      <c r="CN72" s="1258" t="s">
        <v>526</v>
      </c>
      <c r="CO72" s="1258"/>
      <c r="CP72" s="1258"/>
      <c r="CQ72" s="1258"/>
      <c r="CR72" s="1258"/>
      <c r="CS72" s="1258"/>
      <c r="CT72" s="1258"/>
      <c r="CU72" s="1258"/>
      <c r="CV72" s="1258" t="s">
        <v>527</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562</v>
      </c>
      <c r="AO73" s="1256"/>
      <c r="AP73" s="1256"/>
      <c r="AQ73" s="1256"/>
      <c r="AR73" s="1256"/>
      <c r="AS73" s="1256"/>
      <c r="AT73" s="1256"/>
      <c r="AU73" s="1256"/>
      <c r="AV73" s="1256"/>
      <c r="AW73" s="1256"/>
      <c r="AX73" s="1256"/>
      <c r="AY73" s="1256"/>
      <c r="AZ73" s="1256"/>
      <c r="BA73" s="1256"/>
      <c r="BB73" s="1256" t="s">
        <v>563</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568</v>
      </c>
      <c r="BC75" s="1256"/>
      <c r="BD75" s="1256"/>
      <c r="BE75" s="1256"/>
      <c r="BF75" s="1256"/>
      <c r="BG75" s="1256"/>
      <c r="BH75" s="1256"/>
      <c r="BI75" s="1256"/>
      <c r="BJ75" s="1256"/>
      <c r="BK75" s="1256"/>
      <c r="BL75" s="1256"/>
      <c r="BM75" s="1256"/>
      <c r="BN75" s="1256"/>
      <c r="BO75" s="1256"/>
      <c r="BP75" s="1253">
        <v>-2.2000000000000002</v>
      </c>
      <c r="BQ75" s="1253"/>
      <c r="BR75" s="1253"/>
      <c r="BS75" s="1253"/>
      <c r="BT75" s="1253"/>
      <c r="BU75" s="1253"/>
      <c r="BV75" s="1253"/>
      <c r="BW75" s="1253"/>
      <c r="BX75" s="1253">
        <v>-2.2999999999999998</v>
      </c>
      <c r="BY75" s="1253"/>
      <c r="BZ75" s="1253"/>
      <c r="CA75" s="1253"/>
      <c r="CB75" s="1253"/>
      <c r="CC75" s="1253"/>
      <c r="CD75" s="1253"/>
      <c r="CE75" s="1253"/>
      <c r="CF75" s="1253">
        <v>-2.2999999999999998</v>
      </c>
      <c r="CG75" s="1253"/>
      <c r="CH75" s="1253"/>
      <c r="CI75" s="1253"/>
      <c r="CJ75" s="1253"/>
      <c r="CK75" s="1253"/>
      <c r="CL75" s="1253"/>
      <c r="CM75" s="1253"/>
      <c r="CN75" s="1253">
        <v>-2</v>
      </c>
      <c r="CO75" s="1253"/>
      <c r="CP75" s="1253"/>
      <c r="CQ75" s="1253"/>
      <c r="CR75" s="1253"/>
      <c r="CS75" s="1253"/>
      <c r="CT75" s="1253"/>
      <c r="CU75" s="1253"/>
      <c r="CV75" s="1253">
        <v>-1.6</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565</v>
      </c>
      <c r="AO77" s="1258"/>
      <c r="AP77" s="1258"/>
      <c r="AQ77" s="1258"/>
      <c r="AR77" s="1258"/>
      <c r="AS77" s="1258"/>
      <c r="AT77" s="1258"/>
      <c r="AU77" s="1258"/>
      <c r="AV77" s="1258"/>
      <c r="AW77" s="1258"/>
      <c r="AX77" s="1258"/>
      <c r="AY77" s="1258"/>
      <c r="AZ77" s="1258"/>
      <c r="BA77" s="1258"/>
      <c r="BB77" s="1256" t="s">
        <v>563</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568</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FeJEGtQr3s28yYvervrbDFr28SdsM+opkcxjLar0SHFTSqdV3CFegxIiOC/aVywkNqp++NP2ojDveh0GHO/nig==" saltValue="0lwYyXyrENGyASvip7j/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D3FA-04B3-47A0-8E9F-D0E348C18C8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ZaleSMJF6INbnhnpSzM21tJfRb7XVpyalf1jWvgGSqdi0Tqc5VBfr41WhzJo6G6zanrOam/8p/d7gxwbnsAsbQ==" saltValue="RAi/40gcqx+VDY9qESYk7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3A91D-EA24-46EA-97D0-0601939A46E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9fmz9KjxxTESPH9ucIXIkLO6JCpTkfBWUUP73dPi6rVuHZMjEGQfTEWpAbBtnCEYnMTw5nRApkAnNmXa1AyAg==" saltValue="Cxaxmd3wlvdC+r2GpRXv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522</v>
      </c>
      <c r="G2" s="139"/>
      <c r="H2" s="140"/>
    </row>
    <row r="3" spans="1:8" x14ac:dyDescent="0.2">
      <c r="A3" s="136" t="s">
        <v>515</v>
      </c>
      <c r="B3" s="141"/>
      <c r="C3" s="142"/>
      <c r="D3" s="143">
        <v>19014</v>
      </c>
      <c r="E3" s="144"/>
      <c r="F3" s="145">
        <v>45483</v>
      </c>
      <c r="G3" s="146"/>
      <c r="H3" s="147"/>
    </row>
    <row r="4" spans="1:8" x14ac:dyDescent="0.2">
      <c r="A4" s="148"/>
      <c r="B4" s="149"/>
      <c r="C4" s="150"/>
      <c r="D4" s="151">
        <v>8592</v>
      </c>
      <c r="E4" s="152"/>
      <c r="F4" s="153">
        <v>24241</v>
      </c>
      <c r="G4" s="154"/>
      <c r="H4" s="155"/>
    </row>
    <row r="5" spans="1:8" x14ac:dyDescent="0.2">
      <c r="A5" s="136" t="s">
        <v>517</v>
      </c>
      <c r="B5" s="141"/>
      <c r="C5" s="142"/>
      <c r="D5" s="143">
        <v>36490</v>
      </c>
      <c r="E5" s="144"/>
      <c r="F5" s="145">
        <v>45945</v>
      </c>
      <c r="G5" s="146"/>
      <c r="H5" s="147"/>
    </row>
    <row r="6" spans="1:8" x14ac:dyDescent="0.2">
      <c r="A6" s="148"/>
      <c r="B6" s="149"/>
      <c r="C6" s="150"/>
      <c r="D6" s="151">
        <v>12906</v>
      </c>
      <c r="E6" s="152"/>
      <c r="F6" s="153">
        <v>25180</v>
      </c>
      <c r="G6" s="154"/>
      <c r="H6" s="155"/>
    </row>
    <row r="7" spans="1:8" x14ac:dyDescent="0.2">
      <c r="A7" s="136" t="s">
        <v>518</v>
      </c>
      <c r="B7" s="141"/>
      <c r="C7" s="142"/>
      <c r="D7" s="143">
        <v>22538</v>
      </c>
      <c r="E7" s="144"/>
      <c r="F7" s="145">
        <v>44475</v>
      </c>
      <c r="G7" s="146"/>
      <c r="H7" s="147"/>
    </row>
    <row r="8" spans="1:8" x14ac:dyDescent="0.2">
      <c r="A8" s="148"/>
      <c r="B8" s="149"/>
      <c r="C8" s="150"/>
      <c r="D8" s="151">
        <v>17296</v>
      </c>
      <c r="E8" s="152"/>
      <c r="F8" s="153">
        <v>24780</v>
      </c>
      <c r="G8" s="154"/>
      <c r="H8" s="155"/>
    </row>
    <row r="9" spans="1:8" x14ac:dyDescent="0.2">
      <c r="A9" s="136" t="s">
        <v>519</v>
      </c>
      <c r="B9" s="141"/>
      <c r="C9" s="142"/>
      <c r="D9" s="143">
        <v>50459</v>
      </c>
      <c r="E9" s="144"/>
      <c r="F9" s="145">
        <v>45982</v>
      </c>
      <c r="G9" s="146"/>
      <c r="H9" s="147"/>
    </row>
    <row r="10" spans="1:8" x14ac:dyDescent="0.2">
      <c r="A10" s="148"/>
      <c r="B10" s="149"/>
      <c r="C10" s="150"/>
      <c r="D10" s="151">
        <v>37371</v>
      </c>
      <c r="E10" s="152"/>
      <c r="F10" s="153">
        <v>25583</v>
      </c>
      <c r="G10" s="154"/>
      <c r="H10" s="155"/>
    </row>
    <row r="11" spans="1:8" x14ac:dyDescent="0.2">
      <c r="A11" s="136" t="s">
        <v>520</v>
      </c>
      <c r="B11" s="141"/>
      <c r="C11" s="142"/>
      <c r="D11" s="143">
        <v>65789</v>
      </c>
      <c r="E11" s="144"/>
      <c r="F11" s="145">
        <v>50538</v>
      </c>
      <c r="G11" s="146"/>
      <c r="H11" s="147"/>
    </row>
    <row r="12" spans="1:8" x14ac:dyDescent="0.2">
      <c r="A12" s="148"/>
      <c r="B12" s="149"/>
      <c r="C12" s="156"/>
      <c r="D12" s="151">
        <v>26399</v>
      </c>
      <c r="E12" s="152"/>
      <c r="F12" s="153">
        <v>29053</v>
      </c>
      <c r="G12" s="154"/>
      <c r="H12" s="155"/>
    </row>
    <row r="13" spans="1:8" x14ac:dyDescent="0.2">
      <c r="A13" s="136"/>
      <c r="B13" s="141"/>
      <c r="C13" s="157"/>
      <c r="D13" s="158">
        <v>38858</v>
      </c>
      <c r="E13" s="159"/>
      <c r="F13" s="160">
        <v>46485</v>
      </c>
      <c r="G13" s="161"/>
      <c r="H13" s="147"/>
    </row>
    <row r="14" spans="1:8" x14ac:dyDescent="0.2">
      <c r="A14" s="148"/>
      <c r="B14" s="149"/>
      <c r="C14" s="150"/>
      <c r="D14" s="151">
        <v>20513</v>
      </c>
      <c r="E14" s="152"/>
      <c r="F14" s="153">
        <v>25767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10.029999999999999</v>
      </c>
      <c r="C19" s="162">
        <f>ROUND(VALUE(SUBSTITUTE(実質収支比率等に係る経年分析!G$48,"▲","-")),2)</f>
        <v>10.17</v>
      </c>
      <c r="D19" s="162">
        <f>ROUND(VALUE(SUBSTITUTE(実質収支比率等に係る経年分析!H$48,"▲","-")),2)</f>
        <v>15.16</v>
      </c>
      <c r="E19" s="162">
        <f>ROUND(VALUE(SUBSTITUTE(実質収支比率等に係る経年分析!I$48,"▲","-")),2)</f>
        <v>11.6</v>
      </c>
      <c r="F19" s="162">
        <f>ROUND(VALUE(SUBSTITUTE(実質収支比率等に係る経年分析!J$48,"▲","-")),2)</f>
        <v>10.71</v>
      </c>
    </row>
    <row r="20" spans="1:11" x14ac:dyDescent="0.2">
      <c r="A20" s="162" t="s">
        <v>53</v>
      </c>
      <c r="B20" s="162">
        <f>ROUND(VALUE(SUBSTITUTE(実質収支比率等に係る経年分析!F$47,"▲","-")),2)</f>
        <v>47.89</v>
      </c>
      <c r="C20" s="162">
        <f>ROUND(VALUE(SUBSTITUTE(実質収支比率等に係る経年分析!G$47,"▲","-")),2)</f>
        <v>47.94</v>
      </c>
      <c r="D20" s="162">
        <f>ROUND(VALUE(SUBSTITUTE(実質収支比率等に係る経年分析!H$47,"▲","-")),2)</f>
        <v>49.65</v>
      </c>
      <c r="E20" s="162">
        <f>ROUND(VALUE(SUBSTITUTE(実質収支比率等に係る経年分析!I$47,"▲","-")),2)</f>
        <v>45.66</v>
      </c>
      <c r="F20" s="162">
        <f>ROUND(VALUE(SUBSTITUTE(実質収支比率等に係る経年分析!J$47,"▲","-")),2)</f>
        <v>45.25</v>
      </c>
    </row>
    <row r="21" spans="1:11" x14ac:dyDescent="0.2">
      <c r="A21" s="162" t="s">
        <v>54</v>
      </c>
      <c r="B21" s="162">
        <f>IF(ISNUMBER(VALUE(SUBSTITUTE(実質収支比率等に係る経年分析!F$49,"▲","-"))),ROUND(VALUE(SUBSTITUTE(実質収支比率等に係る経年分析!F$49,"▲","-")),2),NA())</f>
        <v>3.13</v>
      </c>
      <c r="C21" s="162">
        <f>IF(ISNUMBER(VALUE(SUBSTITUTE(実質収支比率等に係る経年分析!G$49,"▲","-"))),ROUND(VALUE(SUBSTITUTE(実質収支比率等に係る経年分析!G$49,"▲","-")),2),NA())</f>
        <v>3.99</v>
      </c>
      <c r="D21" s="162">
        <f>IF(ISNUMBER(VALUE(SUBSTITUTE(実質収支比率等に係る経年分析!H$49,"▲","-"))),ROUND(VALUE(SUBSTITUTE(実質収支比率等に係る経年分析!H$49,"▲","-")),2),NA())</f>
        <v>5.67</v>
      </c>
      <c r="E21" s="162">
        <f>IF(ISNUMBER(VALUE(SUBSTITUTE(実質収支比率等に係る経年分析!I$49,"▲","-"))),ROUND(VALUE(SUBSTITUTE(実質収支比率等に係る経年分析!I$49,"▲","-")),2),NA())</f>
        <v>-6.76</v>
      </c>
      <c r="F21" s="162">
        <f>IF(ISNUMBER(VALUE(SUBSTITUTE(実質収支比率等に係る経年分析!J$49,"▲","-"))),ROUND(VALUE(SUBSTITUTE(実質収支比率等に係る経年分析!J$49,"▲","-")),2),NA())</f>
        <v>1.43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富谷市市営墓地特別会計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富谷市後期高齢者医療特別会計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0.13</v>
      </c>
    </row>
    <row r="32" spans="1:11" x14ac:dyDescent="0.2">
      <c r="A32" s="163" t="str">
        <f>IF(連結実質赤字比率に係る赤字・黒字の構成分析!C$38="",NA(),連結実質赤字比率に係る赤字・黒字の構成分析!C$38)</f>
        <v>富谷市国民健康保険特別会計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0.56000000000000005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0.24</v>
      </c>
    </row>
    <row r="33" spans="1:16" x14ac:dyDescent="0.2">
      <c r="A33" s="163" t="str">
        <f>IF(連結実質赤字比率に係る赤字・黒字の構成分析!C$37="",NA(),連結実質赤字比率に係る赤字・黒字の構成分析!C$37)</f>
        <v>富谷市介護保険特別会計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1.34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1.82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1.0900000000000001</v>
      </c>
    </row>
    <row r="34" spans="1:16" x14ac:dyDescent="0.2">
      <c r="A34" s="163" t="str">
        <f>IF(連結実質赤字比率に係る赤字・黒字の構成分析!C$36="",NA(),連結実質赤字比率に係る赤字・黒字の構成分析!C$36)</f>
        <v>富谷市下水道事業会計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0.55000000000000004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1.1100000000000001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1.87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10.02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10.16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15.16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10.7</v>
      </c>
    </row>
    <row r="36" spans="1:16" x14ac:dyDescent="0.2">
      <c r="A36" s="163" t="str">
        <f>IF(連結実質赤字比率に係る赤字・黒字の構成分析!C$34="",NA(),連結実質赤字比率に係る赤字・黒字の構成分析!C$34)</f>
        <v>富谷市水道事業会計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18.22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17.809999999999999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20.100000000000001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17.77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18.809999999999999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828</v>
      </c>
      <c r="E42" s="164"/>
      <c r="F42" s="164"/>
      <c r="G42" s="164">
        <f>'実質公債費比率（分子）の構造'!L$52</f>
        <v>833</v>
      </c>
      <c r="H42" s="164"/>
      <c r="I42" s="164"/>
      <c r="J42" s="164">
        <f>'実質公債費比率（分子）の構造'!M$52</f>
        <v>849</v>
      </c>
      <c r="K42" s="164"/>
      <c r="L42" s="164"/>
      <c r="M42" s="164">
        <f>'実質公債費比率（分子）の構造'!N$52</f>
        <v>859</v>
      </c>
      <c r="N42" s="164"/>
      <c r="O42" s="164"/>
      <c r="P42" s="164">
        <f>'実質公債費比率（分子）の構造'!O$52</f>
        <v>812</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4</v>
      </c>
      <c r="C44" s="164"/>
      <c r="D44" s="164"/>
      <c r="E44" s="164">
        <f>'実質公債費比率（分子）の構造'!L$50</f>
        <v>2</v>
      </c>
      <c r="F44" s="164"/>
      <c r="G44" s="164"/>
      <c r="H44" s="164">
        <f>'実質公債費比率（分子）の構造'!M$50</f>
        <v>10</v>
      </c>
      <c r="I44" s="164"/>
      <c r="J44" s="164"/>
      <c r="K44" s="164">
        <f>'実質公債費比率（分子）の構造'!N$50</f>
        <v>4</v>
      </c>
      <c r="L44" s="164"/>
      <c r="M44" s="164"/>
      <c r="N44" s="164">
        <f>'実質公債費比率（分子）の構造'!O$50</f>
        <v>2</v>
      </c>
      <c r="O44" s="164"/>
      <c r="P44" s="164"/>
    </row>
    <row r="45" spans="1:16" x14ac:dyDescent="0.2">
      <c r="A45" s="164" t="s">
        <v>63</v>
      </c>
      <c r="B45" s="164">
        <f>'実質公債費比率（分子）の構造'!K$49</f>
        <v>51</v>
      </c>
      <c r="C45" s="164"/>
      <c r="D45" s="164"/>
      <c r="E45" s="164">
        <f>'実質公債費比率（分子）の構造'!L$49</f>
        <v>46</v>
      </c>
      <c r="F45" s="164"/>
      <c r="G45" s="164"/>
      <c r="H45" s="164">
        <f>'実質公債費比率（分子）の構造'!M$49</f>
        <v>45</v>
      </c>
      <c r="I45" s="164"/>
      <c r="J45" s="164"/>
      <c r="K45" s="164">
        <f>'実質公債費比率（分子）の構造'!N$49</f>
        <v>63</v>
      </c>
      <c r="L45" s="164"/>
      <c r="M45" s="164"/>
      <c r="N45" s="164">
        <f>'実質公債費比率（分子）の構造'!O$49</f>
        <v>70</v>
      </c>
      <c r="O45" s="164"/>
      <c r="P45" s="164"/>
    </row>
    <row r="46" spans="1:16" x14ac:dyDescent="0.2">
      <c r="A46" s="164" t="s">
        <v>64</v>
      </c>
      <c r="B46" s="164">
        <f>'実質公債費比率（分子）の構造'!K$48</f>
        <v>70</v>
      </c>
      <c r="C46" s="164"/>
      <c r="D46" s="164"/>
      <c r="E46" s="164">
        <f>'実質公債費比率（分子）の構造'!L$48</f>
        <v>57</v>
      </c>
      <c r="F46" s="164"/>
      <c r="G46" s="164"/>
      <c r="H46" s="164">
        <f>'実質公債費比率（分子）の構造'!M$48</f>
        <v>26</v>
      </c>
      <c r="I46" s="164"/>
      <c r="J46" s="164"/>
      <c r="K46" s="164">
        <f>'実質公債費比率（分子）の構造'!N$48</f>
        <v>14</v>
      </c>
      <c r="L46" s="164"/>
      <c r="M46" s="164"/>
      <c r="N46" s="164">
        <f>'実質公債費比率（分子）の構造'!O$48</f>
        <v>12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469</v>
      </c>
      <c r="C49" s="164"/>
      <c r="D49" s="164"/>
      <c r="E49" s="164">
        <f>'実質公債費比率（分子）の構造'!L$45</f>
        <v>501</v>
      </c>
      <c r="F49" s="164"/>
      <c r="G49" s="164"/>
      <c r="H49" s="164">
        <f>'実質公債費比率（分子）の構造'!M$45</f>
        <v>567</v>
      </c>
      <c r="I49" s="164"/>
      <c r="J49" s="164"/>
      <c r="K49" s="164">
        <f>'実質公債費比率（分子）の構造'!N$45</f>
        <v>620</v>
      </c>
      <c r="L49" s="164"/>
      <c r="M49" s="164"/>
      <c r="N49" s="164">
        <f>'実質公債費比率（分子）の構造'!O$45</f>
        <v>601</v>
      </c>
      <c r="O49" s="164"/>
      <c r="P49" s="164"/>
    </row>
    <row r="50" spans="1:16" x14ac:dyDescent="0.2">
      <c r="A50" s="164" t="s">
        <v>67</v>
      </c>
      <c r="B50" s="164" t="e">
        <f>NA()</f>
        <v>#N/A</v>
      </c>
      <c r="C50" s="164">
        <f>IF(ISNUMBER('実質公債費比率（分子）の構造'!K$53),'実質公債費比率（分子）の構造'!K$53,NA())</f>
        <v>-234</v>
      </c>
      <c r="D50" s="164" t="e">
        <f>NA()</f>
        <v>#N/A</v>
      </c>
      <c r="E50" s="164" t="e">
        <f>NA()</f>
        <v>#N/A</v>
      </c>
      <c r="F50" s="164">
        <f>IF(ISNUMBER('実質公債費比率（分子）の構造'!L$53),'実質公債費比率（分子）の構造'!L$53,NA())</f>
        <v>-227</v>
      </c>
      <c r="G50" s="164" t="e">
        <f>NA()</f>
        <v>#N/A</v>
      </c>
      <c r="H50" s="164" t="e">
        <f>NA()</f>
        <v>#N/A</v>
      </c>
      <c r="I50" s="164">
        <f>IF(ISNUMBER('実質公債費比率（分子）の構造'!M$53),'実質公債費比率（分子）の構造'!M$53,NA())</f>
        <v>-201</v>
      </c>
      <c r="J50" s="164" t="e">
        <f>NA()</f>
        <v>#N/A</v>
      </c>
      <c r="K50" s="164" t="e">
        <f>NA()</f>
        <v>#N/A</v>
      </c>
      <c r="L50" s="164">
        <f>IF(ISNUMBER('実質公債費比率（分子）の構造'!N$53),'実質公債費比率（分子）の構造'!N$53,NA())</f>
        <v>-158</v>
      </c>
      <c r="M50" s="164" t="e">
        <f>NA()</f>
        <v>#N/A</v>
      </c>
      <c r="N50" s="164" t="e">
        <f>NA()</f>
        <v>#N/A</v>
      </c>
      <c r="O50" s="164">
        <f>IF(ISNUMBER('実質公債費比率（分子）の構造'!O$53),'実質公債費比率（分子）の構造'!O$53,NA())</f>
        <v>-127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9585</v>
      </c>
      <c r="E56" s="163"/>
      <c r="F56" s="163"/>
      <c r="G56" s="163">
        <f>'将来負担比率（分子）の構造'!J$52</f>
        <v>9810</v>
      </c>
      <c r="H56" s="163"/>
      <c r="I56" s="163"/>
      <c r="J56" s="163">
        <f>'将来負担比率（分子）の構造'!K$52</f>
        <v>9522</v>
      </c>
      <c r="K56" s="163"/>
      <c r="L56" s="163"/>
      <c r="M56" s="163">
        <f>'将来負担比率（分子）の構造'!L$52</f>
        <v>9166</v>
      </c>
      <c r="N56" s="163"/>
      <c r="O56" s="163"/>
      <c r="P56" s="163">
        <f>'将来負担比率（分子）の構造'!M$52</f>
        <v>8965</v>
      </c>
    </row>
    <row r="57" spans="1:16" x14ac:dyDescent="0.2">
      <c r="A57" s="163" t="s">
        <v>42</v>
      </c>
      <c r="B57" s="163"/>
      <c r="C57" s="163"/>
      <c r="D57" s="163">
        <f>'将来負担比率（分子）の構造'!I$51</f>
        <v>113</v>
      </c>
      <c r="E57" s="163"/>
      <c r="F57" s="163"/>
      <c r="G57" s="163">
        <f>'将来負担比率（分子）の構造'!J$51</f>
        <v>99</v>
      </c>
      <c r="H57" s="163"/>
      <c r="I57" s="163"/>
      <c r="J57" s="163">
        <f>'将来負担比率（分子）の構造'!K$51</f>
        <v>84</v>
      </c>
      <c r="K57" s="163"/>
      <c r="L57" s="163"/>
      <c r="M57" s="163">
        <f>'将来負担比率（分子）の構造'!L$51</f>
        <v>68</v>
      </c>
      <c r="N57" s="163"/>
      <c r="O57" s="163"/>
      <c r="P57" s="163">
        <f>'将来負担比率（分子）の構造'!M$51</f>
        <v>54</v>
      </c>
    </row>
    <row r="58" spans="1:16" x14ac:dyDescent="0.2">
      <c r="A58" s="163" t="s">
        <v>41</v>
      </c>
      <c r="B58" s="163"/>
      <c r="C58" s="163"/>
      <c r="D58" s="163">
        <f>'将来負担比率（分子）の構造'!I$50</f>
        <v>9487</v>
      </c>
      <c r="E58" s="163"/>
      <c r="F58" s="163"/>
      <c r="G58" s="163">
        <f>'将来負担比率（分子）の構造'!J$50</f>
        <v>9869</v>
      </c>
      <c r="H58" s="163"/>
      <c r="I58" s="163"/>
      <c r="J58" s="163">
        <f>'将来負担比率（分子）の構造'!K$50</f>
        <v>9913</v>
      </c>
      <c r="K58" s="163"/>
      <c r="L58" s="163"/>
      <c r="M58" s="163">
        <f>'将来負担比率（分子）の構造'!L$50</f>
        <v>11061</v>
      </c>
      <c r="N58" s="163"/>
      <c r="O58" s="163"/>
      <c r="P58" s="163">
        <f>'将来負担比率（分子）の構造'!M$50</f>
        <v>9200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171</v>
      </c>
      <c r="C62" s="163"/>
      <c r="D62" s="163"/>
      <c r="E62" s="163">
        <f>'将来負担比率（分子）の構造'!J$45</f>
        <v>294</v>
      </c>
      <c r="F62" s="163"/>
      <c r="G62" s="163"/>
      <c r="H62" s="163">
        <f>'将来負担比率（分子）の構造'!K$45</f>
        <v>417</v>
      </c>
      <c r="I62" s="163"/>
      <c r="J62" s="163"/>
      <c r="K62" s="163">
        <f>'将来負担比率（分子）の構造'!L$45</f>
        <v>509</v>
      </c>
      <c r="L62" s="163"/>
      <c r="M62" s="163"/>
      <c r="N62" s="163">
        <f>'将来負担比率（分子）の構造'!M$45</f>
        <v>654</v>
      </c>
      <c r="O62" s="163"/>
      <c r="P62" s="163"/>
    </row>
    <row r="63" spans="1:16" x14ac:dyDescent="0.2">
      <c r="A63" s="163" t="s">
        <v>34</v>
      </c>
      <c r="B63" s="163">
        <f>'将来負担比率（分子）の構造'!I$44</f>
        <v>247</v>
      </c>
      <c r="C63" s="163"/>
      <c r="D63" s="163"/>
      <c r="E63" s="163">
        <f>'将来負担比率（分子）の構造'!J$44</f>
        <v>242</v>
      </c>
      <c r="F63" s="163"/>
      <c r="G63" s="163"/>
      <c r="H63" s="163">
        <f>'将来負担比率（分子）の構造'!K$44</f>
        <v>391</v>
      </c>
      <c r="I63" s="163"/>
      <c r="J63" s="163"/>
      <c r="K63" s="163">
        <f>'将来負担比率（分子）の構造'!L$44</f>
        <v>368</v>
      </c>
      <c r="L63" s="163"/>
      <c r="M63" s="163"/>
      <c r="N63" s="163">
        <f>'将来負担比率（分子）の構造'!M$44</f>
        <v>560</v>
      </c>
      <c r="O63" s="163"/>
      <c r="P63" s="163"/>
    </row>
    <row r="64" spans="1:16" x14ac:dyDescent="0.2">
      <c r="A64" s="163" t="s">
        <v>33</v>
      </c>
      <c r="B64" s="163">
        <f>'将来負担比率（分子）の構造'!I$43</f>
        <v>381</v>
      </c>
      <c r="C64" s="163"/>
      <c r="D64" s="163"/>
      <c r="E64" s="163">
        <f>'将来負担比率（分子）の構造'!J$43</f>
        <v>296</v>
      </c>
      <c r="F64" s="163"/>
      <c r="G64" s="163"/>
      <c r="H64" s="163">
        <f>'将来負担比率（分子）の構造'!K$43</f>
        <v>239</v>
      </c>
      <c r="I64" s="163"/>
      <c r="J64" s="163"/>
      <c r="K64" s="163">
        <f>'将来負担比率（分子）の構造'!L$43</f>
        <v>185</v>
      </c>
      <c r="L64" s="163"/>
      <c r="M64" s="163"/>
      <c r="N64" s="163">
        <f>'将来負担比率（分子）の構造'!M$43</f>
        <v>154</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6218</v>
      </c>
      <c r="C66" s="163"/>
      <c r="D66" s="163"/>
      <c r="E66" s="163">
        <f>'将来負担比率（分子）の構造'!J$41</f>
        <v>6209</v>
      </c>
      <c r="F66" s="163"/>
      <c r="G66" s="163"/>
      <c r="H66" s="163">
        <f>'将来負担比率（分子）の構造'!K$41</f>
        <v>6211</v>
      </c>
      <c r="I66" s="163"/>
      <c r="J66" s="163"/>
      <c r="K66" s="163">
        <f>'将来負担比率（分子）の構造'!L$41</f>
        <v>6547</v>
      </c>
      <c r="L66" s="163"/>
      <c r="M66" s="163"/>
      <c r="N66" s="163">
        <f>'将来負担比率（分子）の構造'!M$41</f>
        <v>7189</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5041</v>
      </c>
      <c r="C72" s="167">
        <f>基金残高に係る経年分析!G55</f>
        <v>4693</v>
      </c>
      <c r="D72" s="167">
        <f>基金残高に係る経年分析!H55</f>
        <v>4884</v>
      </c>
    </row>
    <row r="73" spans="1:16" x14ac:dyDescent="0.2">
      <c r="A73" s="166" t="s">
        <v>74</v>
      </c>
      <c r="B73" s="167">
        <f>基金残高に係る経年分析!F56</f>
        <v>1</v>
      </c>
      <c r="C73" s="167">
        <f>基金残高に係る経年分析!G56</f>
        <v>1</v>
      </c>
      <c r="D73" s="167">
        <f>基金残高に係る経年分析!H56</f>
        <v>1</v>
      </c>
    </row>
    <row r="74" spans="1:16" x14ac:dyDescent="0.2">
      <c r="A74" s="166" t="s">
        <v>75</v>
      </c>
      <c r="B74" s="167">
        <f>基金残高に係る経年分析!F57</f>
        <v>2568</v>
      </c>
      <c r="C74" s="167">
        <f>基金残高に係る経年分析!G57</f>
        <v>2492</v>
      </c>
      <c r="D74" s="167">
        <f>基金残高に係る経年分析!H57</f>
        <v>2401</v>
      </c>
    </row>
  </sheetData>
  <sheetProtection algorithmName="SHA-512" hashValue="cZ/aWMHdyMVlzQ07foQQRDqd/iHakoEaxD0SIcxmwgtgkW0SYj0fWpf69OCFpQIwOZoMCoGOFU+ZzKCrrzg4Tw==" saltValue="eOZ0AfUimbVFaFQAa2mg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2026-03-10T23:22:24Z</cp:lastPrinted>
  <dcterms:created xsi:type="dcterms:W3CDTF">2026-02-23T04:37:14Z</dcterms:created>
  <dcterms:modified xsi:type="dcterms:W3CDTF">2026-10-14T07:17:46Z</dcterms:modified>
  <cp:category/>
</cp:coreProperties>
</file>