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tabRatio="8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<sst xmlns="http://schemas.openxmlformats.org/spreadsheetml/2006/main" count="1097" uniqueCount="603">
  <si>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</si>
  <si>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</si>
  <si>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</si>
  <si>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</si>
  <si>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</si>
  <si>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</si>
  <si>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</si>
  <si>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</si>
  <si>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</si>
  <si>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</si>
  <si>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</si>
  <si>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</si>
  <si>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</si>
  <si>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</si>
  <si>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</si>
  <si>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</si>
  <si>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</si>
  <si>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</si>
  <si>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</si>
  <si>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</si>
  <si>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</si>
  <si>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</si>
  <si>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</si>
  <si>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</si>
  <si>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</si>
  <si>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</si>
  <si>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</si>
  <si>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</si>
  <si>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</si>
  <si>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</si>
  <si>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</si>
  <si>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</si>
  <si>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</si>
  <si>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</si>
  <si>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</si>
  <si>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</si>
  <si>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</si>
  <si>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</si>
  <si>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</si>
  <si>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</si>
  <si>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</si>
  <si>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</si>
  <si>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</si>
  <si>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</si>
  <si>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</si>
  <si>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</si>
  <si>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</si>
  <si>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</si>
  <si>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</si>
  <si>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</si>
  <si>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</si>
  <si>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</si>
  <si>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</si>
  <si>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</si>
  <si>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</si>
  <si>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</si>
  <si>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</si>
  <si>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</si>
  <si>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</si>
  <si>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</si>
  <si>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</si>
  <si>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</si>
  <si>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</si>
  <si>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</si>
  <si>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</si>
  <si>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</si>
  <si>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</si>
  <si>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</si>
  <si>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</si>
  <si>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</si>
  <si>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</si>
  <si>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</si>
  <si>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</si>
  <si>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</si>
  <si>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</si>
  <si>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</si>
  <si>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</si>
  <si>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</si>
  <si>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</si>
  <si>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</si>
  <si>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</si>
  <si>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</si>
  <si>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</si>
  <si>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</si>
  <si>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</si>
  <si>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</si>
  <si>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</si>
  <si>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</si>
  <si>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</si>
  <si>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</si>
  <si>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</si>
  <si>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</si>
  <si>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</si>
  <si>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</si>
  <si>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</si>
  <si>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</si>
  <si>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</si>
  <si>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</si>
  <si>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</si>
  <si>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</si>
  <si>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</si>
  <si>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</si>
  <si>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</si>
  <si>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</si>
  <si>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</si>
  <si>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</si>
  <si>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</si>
  <si>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</si>
  <si>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</si>
  <si>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</si>
  <si>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</si>
  <si>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</si>
  <si>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</si>
  <si>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</si>
  <si>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</si>
  <si>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</si>
  <si>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</si>
  <si>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</si>
  <si>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</si>
  <si>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</si>
  <si>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</si>
  <si>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</si>
  <si>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</si>
  <si>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</si>
  <si>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</si>
  <si>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</si>
  <si>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</si>
  <si>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</si>
  <si>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</si>
  <si>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</si>
  <si>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</si>
  <si>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</si>
  <si>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</si>
  <si>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</si>
  <si>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</si>
  <si>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</si>
  <si>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</si>
  <si>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</si>
  <si>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</si>
  <si>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</si>
  <si>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</si>
  <si>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</si>
  <si>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</si>
  <si>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</si>
  <si>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</si>
  <si>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</si>
  <si>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</si>
  <si>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</si>
  <si>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</si>
  <si>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</si>
  <si>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</si>
  <si>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</si>
  <si>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</si>
  <si>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</si>
  <si>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</si>
  <si>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</si>
  <si>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</si>
  <si>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</si>
  <si>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</si>
  <si>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</si>
  <si>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</si>
  <si>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</si>
  <si>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</si>
  <si>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</si>
  <si>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</si>
  <si>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</si>
  <si>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</si>
  <si>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</si>
  <si>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</si>
  <si>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</si>
  <si>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</si>
  <si>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</si>
  <si>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</si>
  <si>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</si>
  <si>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</si>
  <si>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</si>
  <si>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</si>
  <si>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</si>
  <si>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</si>
  <si>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</si>
  <si>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</si>
  <si>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</si>
  <si>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</si>
  <si>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</si>
  <si>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</si>
  <si>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</si>
  <si>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</si>
  <si>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</si>
  <si>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</si>
  <si>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</si>
  <si>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</si>
  <si>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</si>
  <si>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</si>
  <si>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</si>
  <si>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</si>
  <si>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</si>
  <si>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</si>
  <si>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</si>
  <si>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</si>
  <si>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</si>
  <si>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</si>
  <si>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</si>
  <si>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</si>
  <si>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</si>
  <si>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</si>
  <si>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</si>
  <si>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</si>
  <si>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</si>
  <si>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</si>
  <si>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</si>
  <si>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</si>
  <si>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</si>
  <si>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</si>
  <si>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</si>
  <si>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宮城県蔵王町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</si>
  <si>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</si>
  <si>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</si>
  <si>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</si>
  <si>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</si>
  <si>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</si>
  <si>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</si>
  <si>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</si>
  <si>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</si>
  <si>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</si>
  <si>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</si>
  <si>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</si>
  <si>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</si>
  <si>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</si>
  <si>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</si>
  <si>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</si>
  <si>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</si>
  <si>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</si>
  <si>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</si>
  <si>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</si>
  <si>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</si>
  <si>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</si>
  <si>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</si>
  <si>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</si>
  <si>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</si>
  <si>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</si>
  <si>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</si>
  <si>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</si>
  <si>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</si>
  <si>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</si>
  <si>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</si>
  <si>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</si>
  <si>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</si>
  <si>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</si>
  <si>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</si>
  <si>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</si>
  <si>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</si>
  <si>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</si>
  <si>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</si>
  <si>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</si>
  <si>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</si>
  <si>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</si>
  <si>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</si>
  <si>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</si>
  <si>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</si>
  <si>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</si>
  <si>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</si>
  <si>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</si>
  <si>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</si>
  <si>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</si>
  <si>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</si>
  <si>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</si>
  <si>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</si>
  <si>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</si>
  <si>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</si>
  <si>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</si>
  <si>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</si>
  <si>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</si>
  <si>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</si>
  <si>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</si>
  <si>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</si>
  <si>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</si>
  <si>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</si>
  <si>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</si>
  <si>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</si>
  <si>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</si>
  <si>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</si>
  <si>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</si>
  <si>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</si>
  <si>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</si>
  <si>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</si>
  <si>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</si>
  <si>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</si>
  <si>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</si>
  <si>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</si>
  <si>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</si>
  <si>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</si>
  <si>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</si>
  <si>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</si>
  <si>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</si>
  <si>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</si>
  <si>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</si>
  <si>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</si>
  <si>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</si>
  <si>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</si>
  <si>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</si>
  <si>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</si>
  <si>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</si>
  <si>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</si>
  <si>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</si>
  <si>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</si>
  <si>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</si>
  <si>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</si>
  <si>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</si>
  <si>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</si>
  <si>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</si>
  <si>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</si>
  <si>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</si>
  <si>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</si>
  <si>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</si>
  <si>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</si>
  <si>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</si>
  <si>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</si>
  <si>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</si>
  <si>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</si>
  <si>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</si>
  <si>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</si>
  <si>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</si>
  <si>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</si>
  <si>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</si>
  <si>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</si>
  <si>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</si>
  <si>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</si>
  <si>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</si>
  <si>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</si>
  <si>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</si>
  <si>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</si>
  <si>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</si>
  <si>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</si>
  <si>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</si>
  <si>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</si>
  <si>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</si>
  <si>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</si>
  <si>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</si>
  <si>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</si>
  <si>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</si>
  <si>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</si>
  <si>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</si>
  <si>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</si>
  <si>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</si>
  <si>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</si>
  <si>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</si>
  <si>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</si>
  <si>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</si>
  <si>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</si>
  <si>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</si>
  <si>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</si>
  <si>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</si>
  <si>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</si>
  <si>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</si>
  <si>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</si>
  <si>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</si>
  <si>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</si>
  <si>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</si>
  <si>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</si>
  <si>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</si>
  <si>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</si>
  <si>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</si>
  <si>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</si>
  <si>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</si>
  <si>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</si>
  <si>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</si>
  <si>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</si>
  <si>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</si>
  <si>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宮城県蔵王町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</si>
  <si>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</si>
  <si>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</si>
  <si>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</si>
  <si>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</si>
  <si>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</si>
  <si>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</si>
  <si>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</si>
  <si>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</si>
  <si>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</si>
  <si>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</si>
  <si>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</si>
  <si>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</si>
  <si>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</si>
  <si>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</si>
  <si>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</si>
  <si>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</si>
  <si>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</si>
  <si>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</si>
  <si>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</si>
  <si>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</si>
  <si>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</si>
  <si>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</si>
  <si>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</si>
  <si>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</si>
  <si>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</si>
  <si>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</si>
  <si>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</si>
  <si>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</si>
  <si>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</si>
  <si>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</si>
  <si>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</si>
  <si>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</si>
  <si>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</si>
  <si>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</si>
  <si>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</si>
  <si>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</si>
  <si>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</si>
  <si>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</si>
  <si>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</si>
  <si>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</si>
  <si>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</si>
  <si>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</si>
  <si>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</si>
  <si>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</si>
  <si>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</si>
  <si>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</si>
  <si>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</si>
  <si>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</si>
  <si>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</si>
  <si>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</si>
  <si>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</si>
  <si>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</si>
  <si>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</si>
  <si>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</si>
  <si>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</si>
  <si>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</si>
  <si>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</si>
  <si>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</si>
  <si>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</si>
  <si>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</si>
  <si>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</si>
  <si>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</si>
  <si>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</si>
  <si>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</si>
  <si>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</si>
  <si>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</si>
  <si>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</si>
  <si>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</si>
  <si>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</si>
  <si>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</si>
  <si>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</si>
  <si>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</si>
  <si>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</si>
  <si>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</si>
  <si>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</si>
  <si>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</si>
  <si>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</si>
  <si>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</si>
  <si>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</si>
  <si>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</si>
  <si>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</si>
  <si>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</si>
  <si>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</si>
  <si>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</si>
  <si>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</si>
  <si>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</si>
  <si>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</si>
  <si>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</si>
  <si>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</si>
  <si>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</si>
  <si>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</si>
  <si>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</si>
  <si>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</si>
  <si>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</si>
  <si>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</si>
  <si>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</si>
  <si>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</si>
  <si>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</si>
  <si>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</si>
  <si>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</si>
  <si>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</si>
  <si>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</si>
  <si>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</si>
  <si>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</si>
  <si>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</si>
  <si>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</si>
  <si>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</si>
  <si>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</si>
  <si>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</si>
  <si>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</si>
  <si>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</si>
  <si>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</si>
  <si>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</si>
  <si>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</si>
  <si>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</si>
  <si>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</si>
  <si>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</si>
  <si>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</si>
  <si>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</si>
  <si>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</si>
  <si>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</si>
  <si>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</si>
  <si>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</si>
  <si>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</si>
  <si>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</si>
  <si>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</si>
  <si>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</si>
  <si>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</si>
  <si>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</si>
  <si>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</si>
  <si>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</si>
  <si>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</si>
  <si>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</si>
  <si>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</si>
  <si>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</si>
  <si>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</si>
  <si>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</si>
  <si>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</si>
  <si>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</si>
  <si>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</si>
  <si>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</si>
  <si>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</si>
  <si>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</si>
  <si>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</si>
  <si>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</si>
  <si>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</si>
  <si>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</si>
  <si>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</si>
  <si>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</si>
  <si>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</si>
  <si>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</si>
  <si>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</si>
  <si>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</si>
  <si>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</si>
  <si>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</si>
  <si>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</si>
  <si>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</si>
  <si>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</si>
  <si>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</si>
  <si>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</si>
  <si>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</si>
  <si>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</si>
  <si>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</si>
  <si>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</si>
  <si>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</si>
  <si>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</si>
  <si>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</si>
  <si>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</si>
  <si>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</si>
  <si>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</si>
  <si>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</si>
  <si>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</si>
  <si>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</si>
  <si>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</si>
  <si>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</si>
  <si>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</si>
  <si>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</si>
  <si>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</si>
  <si>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</si>
  <si>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</si>
  <si>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</si>
  <si>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</si>
  <si>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</si>
  <si>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</si>
  <si>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</si>
  <si>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</si>
  <si>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</si>
  <si>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</si>
  <si>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3.59</t>
  </si>
  <si>
    <t>▲ 2.23</t>
  </si>
  <si>
    <t>▲ 10.17</t>
  </si>
  <si>
    <t>水道事業会計</t>
  </si>
  <si>
    <t>一般会計</t>
  </si>
  <si>
    <t>下水道事業会計</t>
  </si>
  <si>
    <t>国民健康保険蔵王病院事業会計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</si>
  <si>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</si>
  <si>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</si>
  <si>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</si>
  <si>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</si>
  <si>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</si>
  <si>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</si>
  <si>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</si>
  <si>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</si>
  <si>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</si>
  <si>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</si>
  <si>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</si>
  <si>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</si>
  <si>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</si>
  <si>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</si>
  <si>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</si>
  <si>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法適用企業</t>
    <rPh sb="0" eb="1">
      <t>ホウ</t>
    </rPh>
    <rPh sb="1" eb="3">
      <t>テキヨウ</t>
    </rPh>
    <rPh sb="3" eb="5">
      <t>キギョウ</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</si>
  <si>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</si>
  <si>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</si>
  <si>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</si>
  <si>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</si>
  <si>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</si>
  <si>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義務教育施設整備基金</t>
    <rPh sb="0" eb="2">
      <t>ギム</t>
    </rPh>
    <rPh sb="2" eb="4">
      <t>キョウイク</t>
    </rPh>
    <rPh sb="4" eb="6">
      <t>シセツ</t>
    </rPh>
    <rPh sb="6" eb="8">
      <t>セイビ</t>
    </rPh>
    <rPh sb="8" eb="10">
      <t>キキン</t>
    </rPh>
    <phoneticPr fontId="5"/>
  </si>
  <si>
    <t>公共施設等維持補修基金</t>
    <rPh sb="0" eb="2">
      <t>コウキョウ</t>
    </rPh>
    <rPh sb="2" eb="5">
      <t>シセツトウ</t>
    </rPh>
    <rPh sb="5" eb="7">
      <t>イジ</t>
    </rPh>
    <rPh sb="7" eb="9">
      <t>ホシュウ</t>
    </rPh>
    <rPh sb="9" eb="11">
      <t>キキン</t>
    </rPh>
    <phoneticPr fontId="5"/>
  </si>
  <si>
    <t>ふるさと応援寄附基金</t>
    <rPh sb="4" eb="6">
      <t>オウエン</t>
    </rPh>
    <rPh sb="6" eb="8">
      <t>キフ</t>
    </rPh>
    <rPh sb="8" eb="10">
      <t>キキン</t>
    </rPh>
    <phoneticPr fontId="5"/>
  </si>
  <si>
    <t>老人憩いの家施設整備基金</t>
    <rPh sb="0" eb="2">
      <t>ロウジン</t>
    </rPh>
    <rPh sb="2" eb="3">
      <t>イコ</t>
    </rPh>
    <rPh sb="5" eb="6">
      <t>イエ</t>
    </rPh>
    <rPh sb="6" eb="8">
      <t>シセツ</t>
    </rPh>
    <rPh sb="8" eb="10">
      <t>セイビ</t>
    </rPh>
    <rPh sb="10" eb="12">
      <t>キキン</t>
    </rPh>
    <phoneticPr fontId="5"/>
  </si>
  <si>
    <t>森林環境譲与税基金</t>
    <rPh sb="0" eb="2">
      <t>シンリン</t>
    </rPh>
    <rPh sb="2" eb="4">
      <t>カンキョウ</t>
    </rPh>
    <rPh sb="4" eb="6">
      <t>ジョウヨ</t>
    </rPh>
    <rPh sb="6" eb="7">
      <t>ゼイ</t>
    </rPh>
    <rPh sb="7" eb="9">
      <t>キキン</t>
    </rPh>
    <phoneticPr fontId="5"/>
  </si>
  <si>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</si>
  <si>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</si>
  <si>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</si>
  <si>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</si>
  <si>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統合中学校建設に係る起債、下水道事業への繰出金、令和元年台風への対応等を基金取り崩しにより行ったため、将来負担比率が増加したが、令和２年度は、下水道の法適化や充当可能基金の増加により減少した。令和３年度は、充当可能基金の増加により、将来負担額を充当可能財源が上回ったことから将来負担比率が減少した。また、有形固定資産減価償却率も類似団体と比べて同水準となっているが、新たな施設の建設を抑制していることから今後高くなっていくことが予想されるため、公共施設等総合管理計画に基づき老朽化対策に取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</si>
  <si>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</si>
  <si>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</si>
  <si>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</si>
  <si>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</si>
  <si>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</si>
  <si>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</si>
  <si>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これまで実施してきた新規地方債発行の抑制、H20～25年度の補償金免除繰上償還、H24年度の任意繰上償還に取り組んできたため類似団体と比較して低い水準にあり、令和３年度も類似団体と比較して低い水準となっている。　
　将来負担比率については、令和元年度において統合中学校建設に係る起債、下水道事業への繰出金、令和元年台風への対応等を基金取り崩しにより行ったため、類似団体平均を上回ったものの、令和２年度は下水道の法適化や充当可能基金の増加により減少した。令和３年度は、充当可能基金の増加により、将来負担額を充当可能財源が上回ったことから減少している。　
　　今後も統合中学校建設に係る起債の増加が見込まれるため、建設に向けた基金の積み増し等により比率増加の抑制に努める。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</si>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</sst>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BE10-4D4F-A324-CA1410905E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43870</c:v>
                </c:pt>
                <c:pt idx="1">
                  <c:v>29648</c:v>
                </c:pt>
                <c:pt idx="2">
                  <c:v>75009</c:v>
                </c:pt>
                <c:pt idx="3">
                  <c:v>40213</c:v>
                </c:pt>
                <c:pt idx="4">
                  <c:v>26138</c:v>
                </c:pt>
              </c:numCache>
            </c:numRef>
          </c:val>
          <c:smooth val="0"/>
          <c:extLst>
            <c:ext xmlns:c16="http://schemas.microsoft.com/office/drawing/2014/chart" uri="{C3380CC4-5D6E-409C-BE32-E72D297353CC}">
              <c16:uniqueId val="{00000001-BE10-4D4F-A324-CA1410905E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3.85</c:v>
                </c:pt>
                <c:pt idx="1">
                  <c:v>3.72</c:v>
                </c:pt>
                <c:pt idx="2">
                  <c:v>4.0199999999999996</c:v>
                </c:pt>
                <c:pt idx="3">
                  <c:v>4.59</c:v>
                </c:pt>
                <c:pt idx="4">
                  <c:v>4.2300000000000004</c:v>
                </c:pt>
              </c:numCache>
            </c:numRef>
          </c:val>
          <c:extLst>
            <c:ext xmlns:c16="http://schemas.microsoft.com/office/drawing/2014/chart" uri="{C3380CC4-5D6E-409C-BE32-E72D297353CC}">
              <c16:uniqueId val="{00000000-2D13-4C7F-AB09-1FB2469EE2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15.97</c:v>
                </c:pt>
                <c:pt idx="1">
                  <c:v>16</c:v>
                </c:pt>
                <c:pt idx="2">
                  <c:v>7.42</c:v>
                </c:pt>
                <c:pt idx="3">
                  <c:v>12.06</c:v>
                </c:pt>
                <c:pt idx="4">
                  <c:v>17.84</c:v>
                </c:pt>
              </c:numCache>
            </c:numRef>
          </c:val>
          <c:extLst>
            <c:ext xmlns:c16="http://schemas.microsoft.com/office/drawing/2014/chart" uri="{C3380CC4-5D6E-409C-BE32-E72D297353CC}">
              <c16:uniqueId val="{00000001-2D13-4C7F-AB09-1FB2469EE2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-3.59</c:v>
                </c:pt>
                <c:pt idx="1">
                  <c:v>-2.23</c:v>
                </c:pt>
                <c:pt idx="2">
                  <c:v>-10.17</c:v>
                </c:pt>
                <c:pt idx="3">
                  <c:v>3.91</c:v>
                </c:pt>
                <c:pt idx="4">
                  <c:v>4.32</c:v>
                </c:pt>
              </c:numCache>
            </c:numRef>
          </c:val>
          <c:smooth val="0"/>
          <c:extLst>
            <c:ext xmlns:c16="http://schemas.microsoft.com/office/drawing/2014/chart" uri="{C3380CC4-5D6E-409C-BE32-E72D297353CC}">
              <c16:uniqueId val="{00000002-2D13-4C7F-AB09-1FB2469EE2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0.18</c:v>
                </c:pt>
                <c:pt idx="4">
                  <c:v>#N/A</c:v>
                </c:pt>
                <c:pt idx="5">
                  <c:v>5.1100000000000003</c:v>
                </c:pt>
                <c:pt idx="6">
                  <c:v>0</c:v>
                </c:pt>
                <c:pt idx="7">
                  <c:v>0</c:v>
                </c:pt>
                <c:pt idx="8">
                  <c:v>0</c:v>
                </c:pt>
                <c:pt idx="9">
                  <c:v>0</c:v>
                </c:pt>
              </c:numCache>
            </c:numRef>
          </c:val>
          <c:extLst>
            <c:ext xmlns:c16="http://schemas.microsoft.com/office/drawing/2014/chart" uri="{C3380CC4-5D6E-409C-BE32-E72D297353CC}">
              <c16:uniqueId val="{00000000-2A67-4716-90C4-BB29512B00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67-4716-90C4-BB29512B00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A67-4716-90C4-BB29512B002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A67-4716-90C4-BB29512B002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2.33</c:v>
                </c:pt>
                <c:pt idx="2">
                  <c:v>#N/A</c:v>
                </c:pt>
                <c:pt idx="3">
                  <c:v>2.61</c:v>
                </c:pt>
                <c:pt idx="4">
                  <c:v>#N/A</c:v>
                </c:pt>
                <c:pt idx="5">
                  <c:v>2.2200000000000002</c:v>
                </c:pt>
                <c:pt idx="6">
                  <c:v>#N/A</c:v>
                </c:pt>
                <c:pt idx="7">
                  <c:v>0.98</c:v>
                </c:pt>
                <c:pt idx="8">
                  <c:v>#N/A</c:v>
                </c:pt>
                <c:pt idx="9">
                  <c:v>0.46</c:v>
                </c:pt>
              </c:numCache>
            </c:numRef>
          </c:val>
          <c:extLst>
            <c:ext xmlns:c16="http://schemas.microsoft.com/office/drawing/2014/chart" uri="{C3380CC4-5D6E-409C-BE32-E72D297353CC}">
              <c16:uniqueId val="{00000004-2A67-4716-90C4-BB29512B002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0.71</c:v>
                </c:pt>
                <c:pt idx="4">
                  <c:v>#N/A</c:v>
                </c:pt>
                <c:pt idx="5">
                  <c:v>0.48</c:v>
                </c:pt>
                <c:pt idx="6">
                  <c:v>#N/A</c:v>
                </c:pt>
                <c:pt idx="7">
                  <c:v>0.84</c:v>
                </c:pt>
                <c:pt idx="8">
                  <c:v>#N/A</c:v>
                </c:pt>
                <c:pt idx="9">
                  <c:v>1.4</c:v>
                </c:pt>
              </c:numCache>
            </c:numRef>
          </c:val>
          <c:extLst>
            <c:ext xmlns:c16="http://schemas.microsoft.com/office/drawing/2014/chart" uri="{C3380CC4-5D6E-409C-BE32-E72D297353CC}">
              <c16:uniqueId val="{00000005-2A67-4716-90C4-BB29512B0022}"/>
            </c:ext>
          </c:extLst>
        </c:ser>
        <c:ser>
          <c:idx val="6"/>
          <c:order val="6"/>
          <c:tx>
            <c:strRef>
              <c:f>データシート!$A$33</c:f>
              <c:strCache>
                <c:ptCount val="1"/>
                <c:pt idx="0">
                  <c:v>国民健康保険蔵王病院事業会計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7.24</c:v>
                </c:pt>
                <c:pt idx="2">
                  <c:v>#N/A</c:v>
                </c:pt>
                <c:pt idx="3">
                  <c:v>6.1</c:v>
                </c:pt>
                <c:pt idx="4">
                  <c:v>#N/A</c:v>
                </c:pt>
                <c:pt idx="5">
                  <c:v>4.8600000000000003</c:v>
                </c:pt>
                <c:pt idx="6">
                  <c:v>#N/A</c:v>
                </c:pt>
                <c:pt idx="7">
                  <c:v>2.08</c:v>
                </c:pt>
                <c:pt idx="8">
                  <c:v>#N/A</c:v>
                </c:pt>
                <c:pt idx="9">
                  <c:v>1.57</c:v>
                </c:pt>
              </c:numCache>
            </c:numRef>
          </c:val>
          <c:extLst>
            <c:ext xmlns:c16="http://schemas.microsoft.com/office/drawing/2014/chart" uri="{C3380CC4-5D6E-409C-BE32-E72D297353CC}">
              <c16:uniqueId val="{00000006-2A67-4716-90C4-BB29512B00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c:v>
                </c:pt>
                <c:pt idx="8">
                  <c:v>#N/A</c:v>
                </c:pt>
                <c:pt idx="9">
                  <c:v>2.34</c:v>
                </c:pt>
              </c:numCache>
            </c:numRef>
          </c:val>
          <c:extLst>
            <c:ext xmlns:c16="http://schemas.microsoft.com/office/drawing/2014/chart" uri="{C3380CC4-5D6E-409C-BE32-E72D297353CC}">
              <c16:uniqueId val="{00000007-2A67-4716-90C4-BB29512B00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3.84</c:v>
                </c:pt>
                <c:pt idx="2">
                  <c:v>#N/A</c:v>
                </c:pt>
                <c:pt idx="3">
                  <c:v>3.72</c:v>
                </c:pt>
                <c:pt idx="4">
                  <c:v>#N/A</c:v>
                </c:pt>
                <c:pt idx="5">
                  <c:v>4.0199999999999996</c:v>
                </c:pt>
                <c:pt idx="6">
                  <c:v>#N/A</c:v>
                </c:pt>
                <c:pt idx="7">
                  <c:v>4.58</c:v>
                </c:pt>
                <c:pt idx="8">
                  <c:v>#N/A</c:v>
                </c:pt>
                <c:pt idx="9">
                  <c:v>4.22</c:v>
                </c:pt>
              </c:numCache>
            </c:numRef>
          </c:val>
          <c:extLst>
            <c:ext xmlns:c16="http://schemas.microsoft.com/office/drawing/2014/chart" uri="{C3380CC4-5D6E-409C-BE32-E72D297353CC}">
              <c16:uniqueId val="{00000008-2A67-4716-90C4-BB29512B002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16.079999999999998</c:v>
                </c:pt>
                <c:pt idx="2">
                  <c:v>#N/A</c:v>
                </c:pt>
                <c:pt idx="3">
                  <c:v>15.71</c:v>
                </c:pt>
                <c:pt idx="4">
                  <c:v>#N/A</c:v>
                </c:pt>
                <c:pt idx="5">
                  <c:v>16.559999999999999</c:v>
                </c:pt>
                <c:pt idx="6">
                  <c:v>#N/A</c:v>
                </c:pt>
                <c:pt idx="7">
                  <c:v>16.059999999999999</c:v>
                </c:pt>
                <c:pt idx="8">
                  <c:v>#N/A</c:v>
                </c:pt>
                <c:pt idx="9">
                  <c:v>16.170000000000002</c:v>
                </c:pt>
              </c:numCache>
            </c:numRef>
          </c:val>
          <c:extLst>
            <c:ext xmlns:c16="http://schemas.microsoft.com/office/drawing/2014/chart" uri="{C3380CC4-5D6E-409C-BE32-E72D297353CC}">
              <c16:uniqueId val="{00000009-2A67-4716-90C4-BB29512B00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574</c:v>
                </c:pt>
                <c:pt idx="5">
                  <c:v>553</c:v>
                </c:pt>
                <c:pt idx="8">
                  <c:v>523</c:v>
                </c:pt>
                <c:pt idx="11">
                  <c:v>504</c:v>
                </c:pt>
                <c:pt idx="14">
                  <c:v>499</c:v>
                </c:pt>
              </c:numCache>
            </c:numRef>
          </c:val>
          <c:extLst>
            <c:ext xmlns:c16="http://schemas.microsoft.com/office/drawing/2014/chart" uri="{C3380CC4-5D6E-409C-BE32-E72D297353CC}">
              <c16:uniqueId val="{00000000-A4EC-4A05-8DE6-FAB10FEAC8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EC-4A05-8DE6-FAB10FEAC8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2</c:v>
                </c:pt>
                <c:pt idx="9">
                  <c:v>1</c:v>
                </c:pt>
                <c:pt idx="12">
                  <c:v>2</c:v>
                </c:pt>
              </c:numCache>
            </c:numRef>
          </c:val>
          <c:extLst>
            <c:ext xmlns:c16="http://schemas.microsoft.com/office/drawing/2014/chart" uri="{C3380CC4-5D6E-409C-BE32-E72D297353CC}">
              <c16:uniqueId val="{00000002-A4EC-4A05-8DE6-FAB10FEAC8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56</c:v>
                </c:pt>
                <c:pt idx="6">
                  <c:v>44</c:v>
                </c:pt>
                <c:pt idx="9">
                  <c:v>54</c:v>
                </c:pt>
                <c:pt idx="12">
                  <c:v>44</c:v>
                </c:pt>
              </c:numCache>
            </c:numRef>
          </c:val>
          <c:extLst>
            <c:ext xmlns:c16="http://schemas.microsoft.com/office/drawing/2014/chart" uri="{C3380CC4-5D6E-409C-BE32-E72D297353CC}">
              <c16:uniqueId val="{00000003-A4EC-4A05-8DE6-FAB10FEAC8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199</c:v>
                </c:pt>
                <c:pt idx="3">
                  <c:v>207</c:v>
                </c:pt>
                <c:pt idx="6">
                  <c:v>245</c:v>
                </c:pt>
                <c:pt idx="9">
                  <c:v>159</c:v>
                </c:pt>
                <c:pt idx="12">
                  <c:v>148</c:v>
                </c:pt>
              </c:numCache>
            </c:numRef>
          </c:val>
          <c:extLst>
            <c:ext xmlns:c16="http://schemas.microsoft.com/office/drawing/2014/chart" uri="{C3380CC4-5D6E-409C-BE32-E72D297353CC}">
              <c16:uniqueId val="{00000004-A4EC-4A05-8DE6-FAB10FEAC8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EC-4A05-8DE6-FAB10FEAC8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EC-4A05-8DE6-FAB10FEAC8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493</c:v>
                </c:pt>
                <c:pt idx="3">
                  <c:v>450</c:v>
                </c:pt>
                <c:pt idx="6">
                  <c:v>425</c:v>
                </c:pt>
                <c:pt idx="9">
                  <c:v>434</c:v>
                </c:pt>
                <c:pt idx="12">
                  <c:v>451</c:v>
                </c:pt>
              </c:numCache>
            </c:numRef>
          </c:val>
          <c:extLst>
            <c:ext xmlns:c16="http://schemas.microsoft.com/office/drawing/2014/chart" uri="{C3380CC4-5D6E-409C-BE32-E72D297353CC}">
              <c16:uniqueId val="{00000007-A4EC-4A05-8DE6-FAB10FEAC8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162</c:v>
                </c:pt>
                <c:pt idx="5">
                  <c:v>#N/A</c:v>
                </c:pt>
                <c:pt idx="6">
                  <c:v>#N/A</c:v>
                </c:pt>
                <c:pt idx="7">
                  <c:v>193</c:v>
                </c:pt>
                <c:pt idx="8">
                  <c:v>#N/A</c:v>
                </c:pt>
                <c:pt idx="9">
                  <c:v>#N/A</c:v>
                </c:pt>
                <c:pt idx="10">
                  <c:v>144</c:v>
                </c:pt>
                <c:pt idx="11">
                  <c:v>#N/A</c:v>
                </c:pt>
                <c:pt idx="12">
                  <c:v>#N/A</c:v>
                </c:pt>
                <c:pt idx="13">
                  <c:v>146</c:v>
                </c:pt>
                <c:pt idx="14">
                  <c:v>#N/A</c:v>
                </c:pt>
              </c:numCache>
            </c:numRef>
          </c:val>
          <c:smooth val="0"/>
          <c:extLst>
            <c:ext xmlns:c16="http://schemas.microsoft.com/office/drawing/2014/chart" uri="{C3380CC4-5D6E-409C-BE32-E72D297353CC}">
              <c16:uniqueId val="{00000008-A4EC-4A05-8DE6-FAB10FEAC8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5657</c:v>
                </c:pt>
                <c:pt idx="5">
                  <c:v>5514</c:v>
                </c:pt>
                <c:pt idx="8">
                  <c:v>5363</c:v>
                </c:pt>
                <c:pt idx="11">
                  <c:v>5244</c:v>
                </c:pt>
                <c:pt idx="14">
                  <c:v>5027</c:v>
                </c:pt>
              </c:numCache>
            </c:numRef>
          </c:val>
          <c:extLst>
            <c:ext xmlns:c16="http://schemas.microsoft.com/office/drawing/2014/chart" uri="{C3380CC4-5D6E-409C-BE32-E72D297353CC}">
              <c16:uniqueId val="{00000000-60A8-4E26-8196-723D62E041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c:v>
                </c:pt>
                <c:pt idx="5">
                  <c:v>39</c:v>
                </c:pt>
                <c:pt idx="8">
                  <c:v>28</c:v>
                </c:pt>
                <c:pt idx="11">
                  <c:v>19</c:v>
                </c:pt>
                <c:pt idx="14">
                  <c:v>12</c:v>
                </c:pt>
              </c:numCache>
            </c:numRef>
          </c:val>
          <c:extLst>
            <c:ext xmlns:c16="http://schemas.microsoft.com/office/drawing/2014/chart" uri="{C3380CC4-5D6E-409C-BE32-E72D297353CC}">
              <c16:uniqueId val="{00000001-60A8-4E26-8196-723D62E041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2519</c:v>
                </c:pt>
                <c:pt idx="5">
                  <c:v>2546</c:v>
                </c:pt>
                <c:pt idx="8">
                  <c:v>2155</c:v>
                </c:pt>
                <c:pt idx="11">
                  <c:v>2538</c:v>
                </c:pt>
                <c:pt idx="14">
                  <c:v>3104</c:v>
                </c:pt>
              </c:numCache>
            </c:numRef>
          </c:val>
          <c:extLst>
            <c:ext xmlns:c16="http://schemas.microsoft.com/office/drawing/2014/chart" uri="{C3380CC4-5D6E-409C-BE32-E72D297353CC}">
              <c16:uniqueId val="{00000002-60A8-4E26-8196-723D62E041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16</c:v>
                </c:pt>
                <c:pt idx="12">
                  <c:v>0</c:v>
                </c:pt>
              </c:numCache>
            </c:numRef>
          </c:val>
          <c:extLst>
            <c:ext xmlns:c16="http://schemas.microsoft.com/office/drawing/2014/chart" uri="{C3380CC4-5D6E-409C-BE32-E72D297353CC}">
              <c16:uniqueId val="{00000003-60A8-4E26-8196-723D62E041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A8-4E26-8196-723D62E041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60A8-4E26-8196-723D62E041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766</c:v>
                </c:pt>
                <c:pt idx="3">
                  <c:v>733</c:v>
                </c:pt>
                <c:pt idx="6">
                  <c:v>756</c:v>
                </c:pt>
                <c:pt idx="9">
                  <c:v>768</c:v>
                </c:pt>
                <c:pt idx="12">
                  <c:v>768</c:v>
                </c:pt>
              </c:numCache>
            </c:numRef>
          </c:val>
          <c:extLst>
            <c:ext xmlns:c16="http://schemas.microsoft.com/office/drawing/2014/chart" uri="{C3380CC4-5D6E-409C-BE32-E72D297353CC}">
              <c16:uniqueId val="{00000006-60A8-4E26-8196-723D62E041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738</c:v>
                </c:pt>
                <c:pt idx="3">
                  <c:v>798</c:v>
                </c:pt>
                <c:pt idx="6">
                  <c:v>862</c:v>
                </c:pt>
                <c:pt idx="9">
                  <c:v>832</c:v>
                </c:pt>
                <c:pt idx="12">
                  <c:v>777</c:v>
                </c:pt>
              </c:numCache>
            </c:numRef>
          </c:val>
          <c:extLst>
            <c:ext xmlns:c16="http://schemas.microsoft.com/office/drawing/2014/chart" uri="{C3380CC4-5D6E-409C-BE32-E72D297353CC}">
              <c16:uniqueId val="{00000007-60A8-4E26-8196-723D62E041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2330</c:v>
                </c:pt>
                <c:pt idx="3">
                  <c:v>2195</c:v>
                </c:pt>
                <c:pt idx="6">
                  <c:v>2176</c:v>
                </c:pt>
                <c:pt idx="9">
                  <c:v>1856</c:v>
                </c:pt>
                <c:pt idx="12">
                  <c:v>1534</c:v>
                </c:pt>
              </c:numCache>
            </c:numRef>
          </c:val>
          <c:extLst>
            <c:ext xmlns:c16="http://schemas.microsoft.com/office/drawing/2014/chart" uri="{C3380CC4-5D6E-409C-BE32-E72D297353CC}">
              <c16:uniqueId val="{00000008-60A8-4E26-8196-723D62E041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9-60A8-4E26-8196-723D62E041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4332</c:v>
                </c:pt>
                <c:pt idx="3">
                  <c:v>4256</c:v>
                </c:pt>
                <c:pt idx="6">
                  <c:v>4519</c:v>
                </c:pt>
                <c:pt idx="9">
                  <c:v>4584</c:v>
                </c:pt>
                <c:pt idx="12">
                  <c:v>4484</c:v>
                </c:pt>
              </c:numCache>
            </c:numRef>
          </c:val>
          <c:extLst>
            <c:ext xmlns:c16="http://schemas.microsoft.com/office/drawing/2014/chart" uri="{C3380CC4-5D6E-409C-BE32-E72D297353CC}">
              <c16:uniqueId val="{0000000A-60A8-4E26-8196-723D62E041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768</c:v>
                </c:pt>
                <c:pt idx="8">
                  <c:v>#N/A</c:v>
                </c:pt>
                <c:pt idx="9">
                  <c:v>#N/A</c:v>
                </c:pt>
                <c:pt idx="10">
                  <c:v>256</c:v>
                </c:pt>
                <c:pt idx="11">
                  <c:v>#N/A</c:v>
                </c:pt>
                <c:pt idx="12">
                  <c:v>#N/A</c:v>
                </c:pt>
                <c:pt idx="13">
                  <c:v>0</c:v>
                </c:pt>
                <c:pt idx="14">
                  <c:v>#N/A</c:v>
                </c:pt>
              </c:numCache>
            </c:numRef>
          </c:val>
          <c:smooth val="0"/>
          <c:extLst>
            <c:ext xmlns:c16="http://schemas.microsoft.com/office/drawing/2014/chart" uri="{C3380CC4-5D6E-409C-BE32-E72D297353CC}">
              <c16:uniqueId val="{0000000B-60A8-4E26-8196-723D62E041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296</c:v>
                </c:pt>
                <c:pt idx="1">
                  <c:v>518</c:v>
                </c:pt>
                <c:pt idx="2">
                  <c:v>819</c:v>
                </c:pt>
              </c:numCache>
            </c:numRef>
          </c:val>
          <c:extLst>
            <c:ext xmlns:c16="http://schemas.microsoft.com/office/drawing/2014/chart" uri="{C3380CC4-5D6E-409C-BE32-E72D297353CC}">
              <c16:uniqueId val="{00000000-CBF5-4DC4-9964-AB6A90CD07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522</c:v>
                </c:pt>
                <c:pt idx="1">
                  <c:v>522</c:v>
                </c:pt>
                <c:pt idx="2">
                  <c:v>522</c:v>
                </c:pt>
              </c:numCache>
            </c:numRef>
          </c:val>
          <c:extLst>
            <c:ext xmlns:c16="http://schemas.microsoft.com/office/drawing/2014/chart" uri="{C3380CC4-5D6E-409C-BE32-E72D297353CC}">
              <c16:uniqueId val="{00000001-CBF5-4DC4-9964-AB6A90CD07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522</c:v>
                </c:pt>
                <c:pt idx="1">
                  <c:v>707</c:v>
                </c:pt>
                <c:pt idx="2">
                  <c:v>969</c:v>
                </c:pt>
              </c:numCache>
            </c:numRef>
          </c:val>
          <c:extLst>
            <c:ext xmlns:c16="http://schemas.microsoft.com/office/drawing/2014/chart" uri="{C3380CC4-5D6E-409C-BE32-E72D297353CC}">
              <c16:uniqueId val="{00000002-CBF5-4DC4-9964-AB6A90CD07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{AFC3F53B-0EE5-44FD-BA2E-9BF4779E1444}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125-48AB-A303-9A4B3921AE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{DDBCB621-CF9D-482C-95E8-A9D1C0C6A494}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25-48AB-A303-9A4B3921AE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{704BB40C-3249-49E4-BED5-F45CFE245B50}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25-48AB-A303-9A4B3921AE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{AA3A792A-54C7-4737-BF59-6092A1A07716}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25-48AB-A303-9A4B3921AE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{54E923B6-EEDF-4488-9765-4475BAEB7F7F}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25-48AB-A303-9A4B3921AE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{C3CE383E-8035-428A-BD6F-FF39DAE436D1}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125-48AB-A303-9A4B3921AE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{E35DE38E-4C9E-41F1-BF44-5B7EA5038EB8}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125-48AB-A303-9A4B3921AE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{C9BF6EFF-38EC-4969-A786-9CAC1B518C58}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125-48AB-A303-9A4B3921AE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{ECF8A443-45DE-4A8E-8BF4-DFD975B5D494}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125-48AB-A303-9A4B3921AE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60.8</c:v>
                </c:pt>
                <c:pt idx="16">
                  <c:v>63.1</c:v>
                </c:pt>
                <c:pt idx="24">
                  <c:v>64.900000000000006</c:v>
                </c:pt>
                <c:pt idx="32">
                  <c:v>66.599999999999994</c:v>
                </c:pt>
              </c:numCache>
            </c:numRef>
          </c:xVal>
          <c:yVal>
            <c:numRef>
              <c:f>公会計指標分析・財政指標組合せ分析表!$BP$51:$DC$51</c:f>
              <c:numCache>
                <c:formatCode>#,##0.0;"▲ "#,##0.0</c:formatCode>
                <c:ptCount val="40"/>
                <c:pt idx="16">
                  <c:v>22.1</c:v>
                </c:pt>
                <c:pt idx="24">
                  <c:v>6.7</c:v>
                </c:pt>
              </c:numCache>
            </c:numRef>
          </c:yVal>
          <c:smooth val="0"/>
          <c:extLst>
            <c:ext xmlns:c16="http://schemas.microsoft.com/office/drawing/2014/chart" uri="{C3380CC4-5D6E-409C-BE32-E72D297353CC}">
              <c16:uniqueId val="{00000009-B125-48AB-A303-9A4B3921AE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{62D61CF3-D0B4-4D96-8DC3-8AF2F0DF7AC7}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125-48AB-A303-9A4B3921AE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{DEE5CC4D-D73B-455C-A21E-63DBAF5BDD59}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25-48AB-A303-9A4B3921AE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{D6CA4A17-7DBF-4B2F-9978-E63F12F9A66F}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25-48AB-A303-9A4B3921AE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{A967C7AD-5926-4DBC-84C8-41476B9745C1}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25-48AB-A303-9A4B3921AE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{BF9104CF-34C2-4B9F-815D-FD0BF9942F45}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25-48AB-A303-9A4B3921AE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{05565993-BB68-46D9-BB84-5E6467A8BB60}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125-48AB-A303-9A4B3921AE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{A23D90FF-C9E2-4053-B258-072AF67E8627}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125-48AB-A303-9A4B3921AE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{803E2232-D464-48B9-869F-26BC6941A20F}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125-48AB-A303-9A4B3921AE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{C2911B80-B656-4A4A-9EA3-8A603FAD3747}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125-48AB-A303-9A4B3921AE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B125-48AB-A303-9A4B3921AE0D}"/>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{CB7C449D-24D6-4776-A097-1E39D41B74DA}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C0-4958-B91A-FA38CE3B07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{2E414BC7-2ADF-4EE9-B40E-8E90BCB239B0}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C0-4958-B91A-FA38CE3B07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{40A31967-1FF4-4784-BFAC-A7A7BE70F05D}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C0-4958-B91A-FA38CE3B07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{9C2E6C9F-374E-4351-80AA-769CEC2C676A}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C0-4958-B91A-FA38CE3B07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{4D1DE27D-B5B4-4FD9-B8C1-FAE40F6FC9D0}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C0-4958-B91A-FA38CE3B07A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{C1B69FCF-9489-4633-815B-13FA83AD5DE1}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C0-4958-B91A-FA38CE3B07A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{DE0CBEAC-27FA-4FF7-9067-06332623B3F8}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C0-4958-B91A-FA38CE3B07A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{B08D0F90-96D5-4D8E-B1AB-207D814C9B28}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C0-4958-B91A-FA38CE3B07A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{E5E1C452-168A-4E53-9968-0770328F2B5B}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C0-4958-B91A-FA38CE3B07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5.0999999999999996</c:v>
                </c:pt>
                <c:pt idx="16">
                  <c:v>5.0999999999999996</c:v>
                </c:pt>
                <c:pt idx="24">
                  <c:v>4.5999999999999996</c:v>
                </c:pt>
                <c:pt idx="32">
                  <c:v>4.2</c:v>
                </c:pt>
              </c:numCache>
            </c:numRef>
          </c:xVal>
          <c:yVal>
            <c:numRef>
              <c:f>公会計指標分析・財政指標組合せ分析表!$BP$73:$DC$73</c:f>
              <c:numCache>
                <c:formatCode>#,##0.0;"▲ "#,##0.0</c:formatCode>
                <c:ptCount val="40"/>
                <c:pt idx="16">
                  <c:v>22.1</c:v>
                </c:pt>
                <c:pt idx="24">
                  <c:v>6.7</c:v>
                </c:pt>
              </c:numCache>
            </c:numRef>
          </c:yVal>
          <c:smooth val="0"/>
          <c:extLst>
            <c:ext xmlns:c16="http://schemas.microsoft.com/office/drawing/2014/chart" uri="{C3380CC4-5D6E-409C-BE32-E72D297353CC}">
              <c16:uniqueId val="{00000009-5FC0-4958-B91A-FA38CE3B07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{B9D71C77-5D6F-4447-8521-1F9207D5753C}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C0-4958-B91A-FA38CE3B07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{E13BC2D1-A4B6-49F3-9409-ECF0D496D6BB}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C0-4958-B91A-FA38CE3B07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{990DDA9B-9D64-43D7-97C1-8057F08752B2}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C0-4958-B91A-FA38CE3B07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{1AA2A29A-2CC7-4823-8168-CEBEA4B35F99}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C0-4958-B91A-FA38CE3B07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{49EFE537-6D61-4B38-A3AD-CA8B3B3B1F62}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C0-4958-B91A-FA38CE3B07A6}"/>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{0BFE56B8-B434-4886-9DDD-867B2A434CB7}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C0-4958-B91A-FA38CE3B07A6}"/>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{CF4E6A17-BD52-46DE-9EB5-178F33529757}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C0-4958-B91A-FA38CE3B07A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{80EC3646-06E3-4037-8FE1-9CC944E3184A}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C0-4958-B91A-FA38CE3B07A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{0C36183A-A937-449D-92F9-40897146FE46}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C0-4958-B91A-FA38CE3B07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FC0-4958-B91A-FA38CE3B07A6}"/>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ポイント減）となった。元利償還金は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財政対策債等の償還が開始されたことにより増加している一方、公営企業債の元利償還金に対する繰入金が減少したことにより、分子となる額は横ばいとなったが、普通交付税の増加により分母の額が大きくなったことが要因である。今後も新規地方債発行の抑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３年度の将来負担比率は算定されていない。公営企業債等繰入見込額の減少により将来負担額が減少したことに加え、充当可能基金が増加したことにより、将来負担額を充当可能財源等が上回ったことが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統合中学校建設事業のため義務教育施設整備基金から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百万円取り崩した一方、臨時財政対策債償還基金費の創設等により普通交付税が増加したことなどにより財政調整基金に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百万円、統合中学校建設事業に対応するため義務教育施設整備基金に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義務教育施設整備基金：統合中学校建設事業に対応するため積み立てたことにより増加。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ふるさと応援寄附基金：ふるさと応援寄附の増により増加。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公共施設等維持補修基金：公共施設の維持補修に充てていくため、減少していく見込み。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臨時財政対策債償還基金費の創設等による普通交付税の増加及び新型コロナウイルスの影響により事業を実施しなかったことによる執行残等を積み立てたことによる。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有形固定資産減価償却率は類似団体と比べて同水準にある。公共施設等総合管理計画に基づき施設の維持管理を適切に行い、老朽化対策に取組んでいく。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122343</xdr:rowOff>
    </xdr:from>
    <xdr:to>
      <xdr:col>23</xdr:col>
      <xdr:colOff>85725</xdr:colOff>
      <xdr:row>32</xdr:row>
      <xdr:rowOff>12065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208818"/>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122343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14404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57573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061287"/>
          <a:ext cx="7620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146262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99651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蔵王町長期総合計画により毎年の地方債の新規発行額を抑制したこと等</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将来負担額は減少傾向にあったが、令和元年度から統合中学校建設に係る起債等により類似団体の平均値を上回った。令和３年度においては、地方債の発行額を抑制したこと等から、類似団体の平均値を下回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25114</xdr:rowOff>
    </xdr:from>
    <xdr:to>
      <xdr:col>76</xdr:col>
      <xdr:colOff>73025</xdr:colOff>
      <xdr:row>30</xdr:row>
      <xdr:rowOff>126714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9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47991</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79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21357</xdr:rowOff>
    </xdr:from>
    <xdr:to>
      <xdr:col>72</xdr:col>
      <xdr:colOff>123825</xdr:colOff>
      <xdr:row>32</xdr:row>
      <xdr:rowOff>122957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62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75914</xdr:rowOff>
    </xdr:from>
    <xdr:to>
      <xdr:col>76</xdr:col>
      <xdr:colOff>22225</xdr:colOff>
      <xdr:row>32</xdr:row>
      <xdr:rowOff>72157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990939"/>
          <a:ext cx="711200" cy="3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73353</xdr:rowOff>
    </xdr:from>
    <xdr:to>
      <xdr:col>68</xdr:col>
      <xdr:colOff>123825</xdr:colOff>
      <xdr:row>33</xdr:row>
      <xdr:rowOff>3503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63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72157</xdr:rowOff>
    </xdr:from>
    <xdr:to>
      <xdr:col>72</xdr:col>
      <xdr:colOff>73025</xdr:colOff>
      <xdr:row>32</xdr:row>
      <xdr:rowOff>124153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6330082"/>
          <a:ext cx="762000" cy="5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108066</xdr:rowOff>
    </xdr:from>
    <xdr:to>
      <xdr:col>64</xdr:col>
      <xdr:colOff>123825</xdr:colOff>
      <xdr:row>32</xdr:row>
      <xdr:rowOff>38216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61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158866</xdr:rowOff>
    </xdr:from>
    <xdr:to>
      <xdr:col>68</xdr:col>
      <xdr:colOff>73025</xdr:colOff>
      <xdr:row>32</xdr:row>
      <xdr:rowOff>124153</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6245341"/>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156104</xdr:rowOff>
    </xdr:from>
    <xdr:to>
      <xdr:col>60</xdr:col>
      <xdr:colOff>123825</xdr:colOff>
      <xdr:row>32</xdr:row>
      <xdr:rowOff>86254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62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158866</xdr:rowOff>
    </xdr:from>
    <xdr:to>
      <xdr:col>64</xdr:col>
      <xdr:colOff>73025</xdr:colOff>
      <xdr:row>32</xdr:row>
      <xdr:rowOff>35454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798300" y="6245341"/>
          <a:ext cx="7620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114084</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637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166080</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642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54743</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96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77381</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633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111142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50165</xdr:rowOff>
    </xdr:from>
    <xdr:to>
      <xdr:col>20</xdr:col>
      <xdr:colOff>38100</xdr:colOff>
      <xdr:row>35</xdr:row>
      <xdr:rowOff>151765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100965</xdr:rowOff>
    </xdr:from>
    <xdr:to>
      <xdr:col>24</xdr:col>
      <xdr:colOff>63500</xdr:colOff>
      <xdr:row>35</xdr:row>
      <xdr:rowOff>139065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01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xdr:rowOff>
    </xdr:from>
    <xdr:to>
      <xdr:col>15</xdr:col>
      <xdr:colOff>101600</xdr:colOff>
      <xdr:row>35</xdr:row>
      <xdr:rowOff>113665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62865</xdr:rowOff>
    </xdr:from>
    <xdr:to>
      <xdr:col>19</xdr:col>
      <xdr:colOff>177800</xdr:colOff>
      <xdr:row>35</xdr:row>
      <xdr:rowOff>100965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063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130175</xdr:rowOff>
    </xdr:from>
    <xdr:to>
      <xdr:col>10</xdr:col>
      <xdr:colOff>165100</xdr:colOff>
      <xdr:row>35</xdr:row>
      <xdr:rowOff>60325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xdr:rowOff>
    </xdr:from>
    <xdr:to>
      <xdr:col>15</xdr:col>
      <xdr:colOff>50800</xdr:colOff>
      <xdr:row>35</xdr:row>
      <xdr:rowOff>62865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0102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92075</xdr:rowOff>
    </xdr:from>
    <xdr:to>
      <xdr:col>6</xdr:col>
      <xdr:colOff>38100</xdr:colOff>
      <xdr:row>35</xdr:row>
      <xdr:rowOff>22225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142875</xdr:rowOff>
    </xdr:from>
    <xdr:to>
      <xdr:col>10</xdr:col>
      <xdr:colOff>114300</xdr:colOff>
      <xdr:row>35</xdr:row>
      <xdr:rowOff>9525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97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168292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130192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76852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38752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104724</xdr:rowOff>
    </xdr:from>
    <xdr:to>
      <xdr:col>55</xdr:col>
      <xdr:colOff>50800</xdr:colOff>
      <xdr:row>40</xdr:row>
      <xdr:rowOff>34874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83151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112040</xdr:rowOff>
    </xdr:from>
    <xdr:to>
      <xdr:col>50</xdr:col>
      <xdr:colOff>165100</xdr:colOff>
      <xdr:row>40</xdr:row>
      <xdr:rowOff>42190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155524</xdr:rowOff>
    </xdr:from>
    <xdr:to>
      <xdr:col>55</xdr:col>
      <xdr:colOff>0</xdr:colOff>
      <xdr:row>39</xdr:row>
      <xdr:rowOff>162840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42074"/>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116574</xdr:rowOff>
    </xdr:from>
    <xdr:to>
      <xdr:col>46</xdr:col>
      <xdr:colOff>38100</xdr:colOff>
      <xdr:row>40</xdr:row>
      <xdr:rowOff>46724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162840</xdr:rowOff>
    </xdr:from>
    <xdr:to>
      <xdr:col>50</xdr:col>
      <xdr:colOff>114300</xdr:colOff>
      <xdr:row>39</xdr:row>
      <xdr:rowOff>167374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9390"/>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111049</xdr:rowOff>
    </xdr:from>
    <xdr:to>
      <xdr:col>41</xdr:col>
      <xdr:colOff>101600</xdr:colOff>
      <xdr:row>40</xdr:row>
      <xdr:rowOff>41199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161849</xdr:rowOff>
    </xdr:from>
    <xdr:to>
      <xdr:col>45</xdr:col>
      <xdr:colOff>177800</xdr:colOff>
      <xdr:row>39</xdr:row>
      <xdr:rowOff>167374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84839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118211</xdr:rowOff>
    </xdr:from>
    <xdr:to>
      <xdr:col>36</xdr:col>
      <xdr:colOff>165100</xdr:colOff>
      <xdr:row>40</xdr:row>
      <xdr:rowOff>48361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161849</xdr:rowOff>
    </xdr:from>
    <xdr:to>
      <xdr:col>41</xdr:col>
      <xdr:colOff>50800</xdr:colOff>
      <xdr:row>39</xdr:row>
      <xdr:rowOff>169011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4839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33317</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37851</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32326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39488</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89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155122</xdr:rowOff>
    </xdr:from>
    <xdr:to>
      <xdr:col>24</xdr:col>
      <xdr:colOff>63500</xdr:colOff>
      <xdr:row>59</xdr:row>
      <xdr:rowOff>9797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0992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155122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0714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89626</xdr:rowOff>
    </xdr:from>
    <xdr:to>
      <xdr:col>10</xdr:col>
      <xdr:colOff>165100</xdr:colOff>
      <xdr:row>59</xdr:row>
      <xdr:rowOff>19776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127363</xdr:rowOff>
    </xdr:from>
    <xdr:to>
      <xdr:col>15</xdr:col>
      <xdr:colOff>50800</xdr:colOff>
      <xdr:row>58</xdr:row>
      <xdr:rowOff>140426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019300" y="100714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61867</xdr:rowOff>
    </xdr:from>
    <xdr:to>
      <xdr:col>6</xdr:col>
      <xdr:colOff>38100</xdr:colOff>
      <xdr:row>58</xdr:row>
      <xdr:rowOff>163467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112667</xdr:rowOff>
    </xdr:from>
    <xdr:to>
      <xdr:col>10</xdr:col>
      <xdr:colOff>114300</xdr:colOff>
      <xdr:row>58</xdr:row>
      <xdr:rowOff>140426</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0567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36303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8544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98639</xdr:rowOff>
    </xdr:from>
    <xdr:to>
      <xdr:col>55</xdr:col>
      <xdr:colOff>50800</xdr:colOff>
      <xdr:row>64</xdr:row>
      <xdr:rowOff>28789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8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77066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87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101455</xdr:rowOff>
    </xdr:from>
    <xdr:to>
      <xdr:col>50</xdr:col>
      <xdr:colOff>165100</xdr:colOff>
      <xdr:row>64</xdr:row>
      <xdr:rowOff>31605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9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149439</xdr:rowOff>
    </xdr:from>
    <xdr:to>
      <xdr:col>55</xdr:col>
      <xdr:colOff>0</xdr:colOff>
      <xdr:row>63</xdr:row>
      <xdr:rowOff>152255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950789"/>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103201</xdr:rowOff>
    </xdr:from>
    <xdr:to>
      <xdr:col>46</xdr:col>
      <xdr:colOff>38100</xdr:colOff>
      <xdr:row>64</xdr:row>
      <xdr:rowOff>33351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9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152255</xdr:rowOff>
    </xdr:from>
    <xdr:to>
      <xdr:col>50</xdr:col>
      <xdr:colOff>114300</xdr:colOff>
      <xdr:row>63</xdr:row>
      <xdr:rowOff>154001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953605"/>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115586</xdr:rowOff>
    </xdr:from>
    <xdr:to>
      <xdr:col>41</xdr:col>
      <xdr:colOff>101600</xdr:colOff>
      <xdr:row>64</xdr:row>
      <xdr:rowOff>45736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9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154001</xdr:rowOff>
    </xdr:from>
    <xdr:to>
      <xdr:col>45</xdr:col>
      <xdr:colOff>177800</xdr:colOff>
      <xdr:row>63</xdr:row>
      <xdr:rowOff>166386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955351"/>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118073</xdr:rowOff>
    </xdr:from>
    <xdr:to>
      <xdr:col>36</xdr:col>
      <xdr:colOff>165100</xdr:colOff>
      <xdr:row>64</xdr:row>
      <xdr:rowOff>48223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166386</xdr:rowOff>
    </xdr:from>
    <xdr:to>
      <xdr:col>41</xdr:col>
      <xdr:colOff>50800</xdr:colOff>
      <xdr:row>63</xdr:row>
      <xdr:rowOff>168873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967736"/>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22732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99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24478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99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36863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100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39350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101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19050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3770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99061</xdr:rowOff>
    </xdr:from>
    <xdr:to>
      <xdr:col>19</xdr:col>
      <xdr:colOff>177800</xdr:colOff>
      <xdr:row>83</xdr:row>
      <xdr:rowOff>146686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294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636</xdr:rowOff>
    </xdr:from>
    <xdr:to>
      <xdr:col>10</xdr:col>
      <xdr:colOff>165100</xdr:colOff>
      <xdr:row>83</xdr:row>
      <xdr:rowOff>102236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51436</xdr:rowOff>
    </xdr:from>
    <xdr:to>
      <xdr:col>15</xdr:col>
      <xdr:colOff>50800</xdr:colOff>
      <xdr:row>83</xdr:row>
      <xdr:rowOff>99061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817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xdr:rowOff>
    </xdr:from>
    <xdr:to>
      <xdr:col>10</xdr:col>
      <xdr:colOff>114300</xdr:colOff>
      <xdr:row>83</xdr:row>
      <xdr:rowOff>51436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322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93363</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53594</xdr:rowOff>
    </xdr:from>
    <xdr:to>
      <xdr:col>55</xdr:col>
      <xdr:colOff>50800</xdr:colOff>
      <xdr:row>84</xdr:row>
      <xdr:rowOff>155194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32021</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58623</xdr:rowOff>
    </xdr:from>
    <xdr:to>
      <xdr:col>50</xdr:col>
      <xdr:colOff>165100</xdr:colOff>
      <xdr:row>84</xdr:row>
      <xdr:rowOff>160223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104394</xdr:rowOff>
    </xdr:from>
    <xdr:to>
      <xdr:col>55</xdr:col>
      <xdr:colOff>0</xdr:colOff>
      <xdr:row>84</xdr:row>
      <xdr:rowOff>109423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50619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61824</xdr:rowOff>
    </xdr:from>
    <xdr:to>
      <xdr:col>46</xdr:col>
      <xdr:colOff>38100</xdr:colOff>
      <xdr:row>84</xdr:row>
      <xdr:rowOff>163424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4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109423</xdr:rowOff>
    </xdr:from>
    <xdr:to>
      <xdr:col>50</xdr:col>
      <xdr:colOff>114300</xdr:colOff>
      <xdr:row>84</xdr:row>
      <xdr:rowOff>112624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51122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67768</xdr:rowOff>
    </xdr:from>
    <xdr:to>
      <xdr:col>41</xdr:col>
      <xdr:colOff>101600</xdr:colOff>
      <xdr:row>84</xdr:row>
      <xdr:rowOff>169368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112624</xdr:rowOff>
    </xdr:from>
    <xdr:to>
      <xdr:col>45</xdr:col>
      <xdr:colOff>177800</xdr:colOff>
      <xdr:row>84</xdr:row>
      <xdr:rowOff>118568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51442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72340</xdr:rowOff>
    </xdr:from>
    <xdr:to>
      <xdr:col>36</xdr:col>
      <xdr:colOff>165100</xdr:colOff>
      <xdr:row>85</xdr:row>
      <xdr:rowOff>2490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118568</xdr:rowOff>
    </xdr:from>
    <xdr:to>
      <xdr:col>41</xdr:col>
      <xdr:colOff>50800</xdr:colOff>
      <xdr:row>84</xdr:row>
      <xdr:rowOff>123140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52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151350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55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154551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5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160495</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56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165067</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152763</xdr:rowOff>
    </xdr:from>
    <xdr:to>
      <xdr:col>85</xdr:col>
      <xdr:colOff>177800</xdr:colOff>
      <xdr:row>41</xdr:row>
      <xdr:rowOff>82913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62687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131190</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6357600"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115207</xdr:rowOff>
    </xdr:from>
    <xdr:to>
      <xdr:col>81</xdr:col>
      <xdr:colOff>101600</xdr:colOff>
      <xdr:row>41</xdr:row>
      <xdr:rowOff>45357</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5430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166007</xdr:rowOff>
    </xdr:from>
    <xdr:to>
      <xdr:col>85</xdr:col>
      <xdr:colOff>127000</xdr:colOff>
      <xdr:row>41</xdr:row>
      <xdr:rowOff>32113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5481300" y="70240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76019</xdr:rowOff>
    </xdr:from>
    <xdr:to>
      <xdr:col>76</xdr:col>
      <xdr:colOff>165100</xdr:colOff>
      <xdr:row>41</xdr:row>
      <xdr:rowOff>6169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4541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126819</xdr:rowOff>
    </xdr:from>
    <xdr:to>
      <xdr:col>81</xdr:col>
      <xdr:colOff>50800</xdr:colOff>
      <xdr:row>40</xdr:row>
      <xdr:rowOff>166007</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4592300" y="69848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38463</xdr:rowOff>
    </xdr:from>
    <xdr:to>
      <xdr:col>72</xdr:col>
      <xdr:colOff>38100</xdr:colOff>
      <xdr:row>40</xdr:row>
      <xdr:rowOff>140063</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3652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89263</xdr:rowOff>
    </xdr:from>
    <xdr:to>
      <xdr:col>76</xdr:col>
      <xdr:colOff>114300</xdr:colOff>
      <xdr:row>40</xdr:row>
      <xdr:rowOff>126819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3703300" y="69472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89263</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814300" y="69097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36484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168746</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131190</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1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100-0000DE010000}"/>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100-0000E0010000}"/>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100-0000E2010000}"/>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130175</xdr:rowOff>
    </xdr:from>
    <xdr:to>
      <xdr:col>116</xdr:col>
      <xdr:colOff>114300</xdr:colOff>
      <xdr:row>39</xdr:row>
      <xdr:rowOff>60325</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2110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153052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100-0000EE010000}"/>
            </a:ext>
          </a:extLst>
        </xdr:cNvPr>
        <xdr:cNvSpPr txBox="1"/>
      </xdr:nvSpPr>
      <xdr:spPr>
        <a:xfrm>
          <a:off x="221996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xdr:rowOff>
    </xdr:from>
    <xdr:to>
      <xdr:col>116</xdr:col>
      <xdr:colOff>63500</xdr:colOff>
      <xdr:row>39</xdr:row>
      <xdr:rowOff>19050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1323300" y="6696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145415</xdr:rowOff>
    </xdr:from>
    <xdr:to>
      <xdr:col>107</xdr:col>
      <xdr:colOff>101600</xdr:colOff>
      <xdr:row>39</xdr:row>
      <xdr:rowOff>75565</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038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24765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20434300" y="6705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86995</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9494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24765</xdr:rowOff>
    </xdr:from>
    <xdr:to>
      <xdr:col>107</xdr:col>
      <xdr:colOff>50800</xdr:colOff>
      <xdr:row>39</xdr:row>
      <xdr:rowOff>36195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9545300" y="671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166370</xdr:rowOff>
    </xdr:from>
    <xdr:to>
      <xdr:col>98</xdr:col>
      <xdr:colOff>38100</xdr:colOff>
      <xdr:row>39</xdr:row>
      <xdr:rowOff>96520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8605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36195</xdr:rowOff>
    </xdr:from>
    <xdr:to>
      <xdr:col>102</xdr:col>
      <xdr:colOff>114300</xdr:colOff>
      <xdr:row>39</xdr:row>
      <xdr:rowOff>45720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8656300" y="6722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66692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78122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87647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44450</xdr:rowOff>
    </xdr:from>
    <xdr:to>
      <xdr:col>85</xdr:col>
      <xdr:colOff>177800</xdr:colOff>
      <xdr:row>63</xdr:row>
      <xdr:rowOff>146050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130827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19685</xdr:rowOff>
    </xdr:from>
    <xdr:to>
      <xdr:col>81</xdr:col>
      <xdr:colOff>101600</xdr:colOff>
      <xdr:row>63</xdr:row>
      <xdr:rowOff>121285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70485</xdr:rowOff>
    </xdr:from>
    <xdr:to>
      <xdr:col>85</xdr:col>
      <xdr:colOff>127000</xdr:colOff>
      <xdr:row>63</xdr:row>
      <xdr:rowOff>95250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8718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70485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8470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139700</xdr:rowOff>
    </xdr:from>
    <xdr:to>
      <xdr:col>72</xdr:col>
      <xdr:colOff>38100</xdr:colOff>
      <xdr:row>63</xdr:row>
      <xdr:rowOff>69850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19050</xdr:rowOff>
    </xdr:from>
    <xdr:to>
      <xdr:col>76</xdr:col>
      <xdr:colOff>114300</xdr:colOff>
      <xdr:row>63</xdr:row>
      <xdr:rowOff>45720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820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111125</xdr:rowOff>
    </xdr:from>
    <xdr:to>
      <xdr:col>67</xdr:col>
      <xdr:colOff>101600</xdr:colOff>
      <xdr:row>63</xdr:row>
      <xdr:rowOff>41275</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161925</xdr:rowOff>
    </xdr:from>
    <xdr:to>
      <xdr:col>71</xdr:col>
      <xdr:colOff>177800</xdr:colOff>
      <xdr:row>63</xdr:row>
      <xdr:rowOff>19050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791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112412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60977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32402</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38681</xdr:rowOff>
    </xdr:from>
    <xdr:to>
      <xdr:col>116</xdr:col>
      <xdr:colOff>114300</xdr:colOff>
      <xdr:row>62</xdr:row>
      <xdr:rowOff>140281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6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17108</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6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45865</xdr:rowOff>
    </xdr:from>
    <xdr:to>
      <xdr:col>112</xdr:col>
      <xdr:colOff>38100</xdr:colOff>
      <xdr:row>62</xdr:row>
      <xdr:rowOff>147465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89481</xdr:rowOff>
    </xdr:from>
    <xdr:to>
      <xdr:col>116</xdr:col>
      <xdr:colOff>63500</xdr:colOff>
      <xdr:row>62</xdr:row>
      <xdr:rowOff>96665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719381"/>
          <a:ext cx="8382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50274</xdr:rowOff>
    </xdr:from>
    <xdr:to>
      <xdr:col>107</xdr:col>
      <xdr:colOff>101600</xdr:colOff>
      <xdr:row>62</xdr:row>
      <xdr:rowOff>151874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96665</xdr:rowOff>
    </xdr:from>
    <xdr:to>
      <xdr:col>111</xdr:col>
      <xdr:colOff>177800</xdr:colOff>
      <xdr:row>62</xdr:row>
      <xdr:rowOff>101074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726565"/>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58275</xdr:rowOff>
    </xdr:from>
    <xdr:to>
      <xdr:col>102</xdr:col>
      <xdr:colOff>165100</xdr:colOff>
      <xdr:row>62</xdr:row>
      <xdr:rowOff>159875</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6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101074</xdr:rowOff>
    </xdr:from>
    <xdr:to>
      <xdr:col>107</xdr:col>
      <xdr:colOff>50800</xdr:colOff>
      <xdr:row>62</xdr:row>
      <xdr:rowOff>109075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7309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64970</xdr:rowOff>
    </xdr:from>
    <xdr:to>
      <xdr:col>98</xdr:col>
      <xdr:colOff>38100</xdr:colOff>
      <xdr:row>62</xdr:row>
      <xdr:rowOff>166570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6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109075</xdr:rowOff>
    </xdr:from>
    <xdr:to>
      <xdr:col>102</xdr:col>
      <xdr:colOff>114300</xdr:colOff>
      <xdr:row>62</xdr:row>
      <xdr:rowOff>115770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73897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163992</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4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143001</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7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4952</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11647</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47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16511</xdr:rowOff>
    </xdr:from>
    <xdr:to>
      <xdr:col>85</xdr:col>
      <xdr:colOff>177800</xdr:colOff>
      <xdr:row>83</xdr:row>
      <xdr:rowOff>118111</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4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39388</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409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67311</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42722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41911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4241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11430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4211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128270</xdr:rowOff>
    </xdr:from>
    <xdr:to>
      <xdr:col>67</xdr:col>
      <xdr:colOff>101600</xdr:colOff>
      <xdr:row>83</xdr:row>
      <xdr:rowOff>58420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7620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12814300" y="14211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109238</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49547</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40639</xdr:rowOff>
    </xdr:from>
    <xdr:to>
      <xdr:col>116</xdr:col>
      <xdr:colOff>114300</xdr:colOff>
      <xdr:row>82</xdr:row>
      <xdr:rowOff>142239</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63516</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91439</xdr:rowOff>
    </xdr:from>
    <xdr:to>
      <xdr:col>116</xdr:col>
      <xdr:colOff>63500</xdr:colOff>
      <xdr:row>82</xdr:row>
      <xdr:rowOff>106680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1323300" y="14150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114300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0434300" y="1416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129539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9545300" y="14173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113030</xdr:rowOff>
    </xdr:from>
    <xdr:to>
      <xdr:col>98</xdr:col>
      <xdr:colOff>38100</xdr:colOff>
      <xdr:row>83</xdr:row>
      <xdr:rowOff>43180</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163830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8656300" y="14188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59707</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1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00000000-0008-0000-0100-00000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00000000-0008-0000-0100-000002030000}"/>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100-000004030000}"/>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72752</xdr:rowOff>
    </xdr:from>
    <xdr:to>
      <xdr:col>85</xdr:col>
      <xdr:colOff>177800</xdr:colOff>
      <xdr:row>108</xdr:row>
      <xdr:rowOff>2902</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6268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51179</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100-000010030000}"/>
            </a:ext>
          </a:extLst>
        </xdr:cNvPr>
        <xdr:cNvSpPr txBox="1"/>
      </xdr:nvSpPr>
      <xdr:spPr>
        <a:xfrm>
          <a:off x="16357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123552</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5481300" y="1844094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95794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592300" y="184131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365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33745</xdr:rowOff>
    </xdr:from>
    <xdr:to>
      <xdr:col>76</xdr:col>
      <xdr:colOff>114300</xdr:colOff>
      <xdr:row>107</xdr:row>
      <xdr:rowOff>68036</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3703300" y="183788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121738</xdr:rowOff>
    </xdr:from>
    <xdr:to>
      <xdr:col>67</xdr:col>
      <xdr:colOff>101600</xdr:colOff>
      <xdr:row>107</xdr:row>
      <xdr:rowOff>51888</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276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33745</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2814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43015</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100-000020030000}"/>
            </a:ext>
          </a:extLst>
        </xdr:cNvPr>
        <xdr:cNvSpPr txBox="1"/>
      </xdr:nvSpPr>
      <xdr:spPr>
        <a:xfrm>
          <a:off x="12611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000000-0008-0000-01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00000000-0008-0000-0100-00003B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00000000-0008-0000-0100-00003D030000}"/>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a:extLst>
            <a:ext uri="{FF2B5EF4-FFF2-40B4-BE49-F238E27FC236}">
              <a16:creationId xmlns:a16="http://schemas.microsoft.com/office/drawing/2014/main" id="{00000000-0008-0000-0100-00003F030000}"/>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94524</xdr:rowOff>
    </xdr:from>
    <xdr:to>
      <xdr:col>116</xdr:col>
      <xdr:colOff>114300</xdr:colOff>
      <xdr:row>108</xdr:row>
      <xdr:rowOff>24674</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21107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72951</xdr:rowOff>
    </xdr:from>
    <xdr:ext cx="469744" cy="259045"/>
    <xdr:sp macro="" textlink="">
      <xdr:nvSpPr>
        <xdr:cNvPr id="843" name="【公民館】&#10;一人当たり面積該当値テキスト">
          <a:extLst>
            <a:ext uri="{FF2B5EF4-FFF2-40B4-BE49-F238E27FC236}">
              <a16:creationId xmlns:a16="http://schemas.microsoft.com/office/drawing/2014/main" id="{00000000-0008-0000-0100-00004B030000}"/>
            </a:ext>
          </a:extLst>
        </xdr:cNvPr>
        <xdr:cNvSpPr txBox="1"/>
      </xdr:nvSpPr>
      <xdr:spPr>
        <a:xfrm>
          <a:off x="22199600"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145324</xdr:rowOff>
    </xdr:from>
    <xdr:to>
      <xdr:col>116</xdr:col>
      <xdr:colOff>63500</xdr:colOff>
      <xdr:row>107</xdr:row>
      <xdr:rowOff>149679</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1323300" y="1849047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101056</xdr:rowOff>
    </xdr:from>
    <xdr:to>
      <xdr:col>107</xdr:col>
      <xdr:colOff>101600</xdr:colOff>
      <xdr:row>108</xdr:row>
      <xdr:rowOff>31206</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0383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107</xdr:row>
      <xdr:rowOff>151856</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0434300" y="1849482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106499</xdr:rowOff>
    </xdr:from>
    <xdr:to>
      <xdr:col>102</xdr:col>
      <xdr:colOff>165100</xdr:colOff>
      <xdr:row>108</xdr:row>
      <xdr:rowOff>36649</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9494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151856</xdr:rowOff>
    </xdr:from>
    <xdr:to>
      <xdr:col>107</xdr:col>
      <xdr:colOff>50800</xdr:colOff>
      <xdr:row>107</xdr:row>
      <xdr:rowOff>157299</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9545300" y="184970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109764</xdr:rowOff>
    </xdr:from>
    <xdr:to>
      <xdr:col>98</xdr:col>
      <xdr:colOff>38100</xdr:colOff>
      <xdr:row>108</xdr:row>
      <xdr:rowOff>39914</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8605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157299</xdr:rowOff>
    </xdr:from>
    <xdr:to>
      <xdr:col>102</xdr:col>
      <xdr:colOff>114300</xdr:colOff>
      <xdr:row>107</xdr:row>
      <xdr:rowOff>160564</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8656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a:extLst>
            <a:ext uri="{FF2B5EF4-FFF2-40B4-BE49-F238E27FC236}">
              <a16:creationId xmlns:a16="http://schemas.microsoft.com/office/drawing/2014/main" id="{00000000-0008-0000-0100-000054030000}"/>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a:extLst>
            <a:ext uri="{FF2B5EF4-FFF2-40B4-BE49-F238E27FC236}">
              <a16:creationId xmlns:a16="http://schemas.microsoft.com/office/drawing/2014/main" id="{00000000-0008-0000-0100-000055030000}"/>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a:extLst>
            <a:ext uri="{FF2B5EF4-FFF2-40B4-BE49-F238E27FC236}">
              <a16:creationId xmlns:a16="http://schemas.microsoft.com/office/drawing/2014/main" id="{00000000-0008-0000-0100-00005603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a:extLst>
            <a:ext uri="{FF2B5EF4-FFF2-40B4-BE49-F238E27FC236}">
              <a16:creationId xmlns:a16="http://schemas.microsoft.com/office/drawing/2014/main" id="{00000000-0008-0000-0100-000057030000}"/>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856" name="n_1mainValue【公民館】&#10;一人当たり面積">
          <a:extLst>
            <a:ext uri="{FF2B5EF4-FFF2-40B4-BE49-F238E27FC236}">
              <a16:creationId xmlns:a16="http://schemas.microsoft.com/office/drawing/2014/main" id="{00000000-0008-0000-0100-000058030000}"/>
            </a:ext>
          </a:extLst>
        </xdr:cNvPr>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22333</xdr:rowOff>
    </xdr:from>
    <xdr:ext cx="469744" cy="259045"/>
    <xdr:sp macro="" textlink="">
      <xdr:nvSpPr>
        <xdr:cNvPr id="857" name="n_2mainValue【公民館】&#10;一人当たり面積">
          <a:extLst>
            <a:ext uri="{FF2B5EF4-FFF2-40B4-BE49-F238E27FC236}">
              <a16:creationId xmlns:a16="http://schemas.microsoft.com/office/drawing/2014/main" id="{00000000-0008-0000-0100-000059030000}"/>
            </a:ext>
          </a:extLst>
        </xdr:cNvPr>
        <xdr:cNvSpPr txBox="1"/>
      </xdr:nvSpPr>
      <xdr:spPr>
        <a:xfrm>
          <a:off x="201994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27776</xdr:rowOff>
    </xdr:from>
    <xdr:ext cx="469744" cy="259045"/>
    <xdr:sp macro="" textlink="">
      <xdr:nvSpPr>
        <xdr:cNvPr id="858" name="n_3mainValue【公民館】&#10;一人当たり面積">
          <a:extLst>
            <a:ext uri="{FF2B5EF4-FFF2-40B4-BE49-F238E27FC236}">
              <a16:creationId xmlns:a16="http://schemas.microsoft.com/office/drawing/2014/main" id="{00000000-0008-0000-0100-00005A030000}"/>
            </a:ext>
          </a:extLst>
        </xdr:cNvPr>
        <xdr:cNvSpPr txBox="1"/>
      </xdr:nvSpPr>
      <xdr:spPr>
        <a:xfrm>
          <a:off x="19310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31041</xdr:rowOff>
    </xdr:from>
    <xdr:ext cx="469744" cy="259045"/>
    <xdr:sp macro="" textlink="">
      <xdr:nvSpPr>
        <xdr:cNvPr id="859" name="n_4mainValue【公民館】&#10;一人当たり面積">
          <a:extLst>
            <a:ext uri="{FF2B5EF4-FFF2-40B4-BE49-F238E27FC236}">
              <a16:creationId xmlns:a16="http://schemas.microsoft.com/office/drawing/2014/main" id="{00000000-0008-0000-0100-00005B030000}"/>
            </a:ext>
          </a:extLst>
        </xdr:cNvPr>
        <xdr:cNvSpPr txBox="1"/>
      </xdr:nvSpPr>
      <xdr:spPr>
        <a:xfrm>
          <a:off x="18421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認定子ども園・幼稚園・保育所、学校施設、公営住宅、公民館であり、老朽化対策が課題となっている。特に有形固定資産減価償却率が高くなっている学校施設については、学校再編計画等との整合を図りながら老朽化対策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43543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8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33564</xdr:rowOff>
    </xdr:from>
    <xdr:to>
      <xdr:col>6</xdr:col>
      <xdr:colOff>38100</xdr:colOff>
      <xdr:row>35</xdr:row>
      <xdr:rowOff>135164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84364</xdr:rowOff>
    </xdr:from>
    <xdr:to>
      <xdr:col>10</xdr:col>
      <xdr:colOff>114300</xdr:colOff>
      <xdr:row>35</xdr:row>
      <xdr:rowOff>117022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151691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39624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888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160274</xdr:rowOff>
    </xdr:from>
    <xdr:to>
      <xdr:col>46</xdr:col>
      <xdr:colOff>38100</xdr:colOff>
      <xdr:row>40</xdr:row>
      <xdr:rowOff>90424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39624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89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39624</xdr:rowOff>
    </xdr:from>
    <xdr:to>
      <xdr:col>45</xdr:col>
      <xdr:colOff>177800</xdr:colOff>
      <xdr:row>40</xdr:row>
      <xdr:rowOff>48768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81551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81551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141605</xdr:rowOff>
    </xdr:from>
    <xdr:to>
      <xdr:col>24</xdr:col>
      <xdr:colOff>114300</xdr:colOff>
      <xdr:row>62</xdr:row>
      <xdr:rowOff>71755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120032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111125</xdr:rowOff>
    </xdr:from>
    <xdr:to>
      <xdr:col>20</xdr:col>
      <xdr:colOff>38100</xdr:colOff>
      <xdr:row>62</xdr:row>
      <xdr:rowOff>41275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161925</xdr:rowOff>
    </xdr:from>
    <xdr:to>
      <xdr:col>24</xdr:col>
      <xdr:colOff>63500</xdr:colOff>
      <xdr:row>62</xdr:row>
      <xdr:rowOff>20955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6203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161925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58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99060</xdr:rowOff>
    </xdr:from>
    <xdr:to>
      <xdr:col>15</xdr:col>
      <xdr:colOff>50800</xdr:colOff>
      <xdr:row>61</xdr:row>
      <xdr:rowOff>129540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557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60960</xdr:rowOff>
    </xdr:from>
    <xdr:to>
      <xdr:col>10</xdr:col>
      <xdr:colOff>114300</xdr:colOff>
      <xdr:row>61</xdr:row>
      <xdr:rowOff>99060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51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32402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102887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157226</xdr:rowOff>
    </xdr:from>
    <xdr:to>
      <xdr:col>55</xdr:col>
      <xdr:colOff>50800</xdr:colOff>
      <xdr:row>62</xdr:row>
      <xdr:rowOff>87376</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135653</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162713</xdr:rowOff>
    </xdr:from>
    <xdr:to>
      <xdr:col>50</xdr:col>
      <xdr:colOff>165100</xdr:colOff>
      <xdr:row>62</xdr:row>
      <xdr:rowOff>92863</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36576</xdr:rowOff>
    </xdr:from>
    <xdr:to>
      <xdr:col>55</xdr:col>
      <xdr:colOff>0</xdr:colOff>
      <xdr:row>62</xdr:row>
      <xdr:rowOff>42063</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66647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42063</xdr:rowOff>
    </xdr:from>
    <xdr:to>
      <xdr:col>50</xdr:col>
      <xdr:colOff>114300</xdr:colOff>
      <xdr:row>62</xdr:row>
      <xdr:rowOff>45720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6719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1321</xdr:rowOff>
    </xdr:from>
    <xdr:to>
      <xdr:col>41</xdr:col>
      <xdr:colOff>101600</xdr:colOff>
      <xdr:row>62</xdr:row>
      <xdr:rowOff>102921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52121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6756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6807</xdr:rowOff>
    </xdr:from>
    <xdr:to>
      <xdr:col>36</xdr:col>
      <xdr:colOff>165100</xdr:colOff>
      <xdr:row>62</xdr:row>
      <xdr:rowOff>108407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52121</xdr:rowOff>
    </xdr:from>
    <xdr:to>
      <xdr:col>41</xdr:col>
      <xdr:colOff>50800</xdr:colOff>
      <xdr:row>62</xdr:row>
      <xdr:rowOff>57607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68202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83990</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94048</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99534</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7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50164</xdr:rowOff>
    </xdr:from>
    <xdr:to>
      <xdr:col>24</xdr:col>
      <xdr:colOff>114300</xdr:colOff>
      <xdr:row>101</xdr:row>
      <xdr:rowOff>151764</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73041</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12064</xdr:rowOff>
    </xdr:from>
    <xdr:to>
      <xdr:col>20</xdr:col>
      <xdr:colOff>38100</xdr:colOff>
      <xdr:row>101</xdr:row>
      <xdr:rowOff>113664</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62864</xdr:rowOff>
    </xdr:from>
    <xdr:to>
      <xdr:col>24</xdr:col>
      <xdr:colOff>63500</xdr:colOff>
      <xdr:row>101</xdr:row>
      <xdr:rowOff>100964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73793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145414</xdr:rowOff>
    </xdr:from>
    <xdr:to>
      <xdr:col>15</xdr:col>
      <xdr:colOff>101600</xdr:colOff>
      <xdr:row>101</xdr:row>
      <xdr:rowOff>75564</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24764</xdr:rowOff>
    </xdr:from>
    <xdr:to>
      <xdr:col>19</xdr:col>
      <xdr:colOff>177800</xdr:colOff>
      <xdr:row>101</xdr:row>
      <xdr:rowOff>62864</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73412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107314</xdr:rowOff>
    </xdr:from>
    <xdr:to>
      <xdr:col>10</xdr:col>
      <xdr:colOff>165100</xdr:colOff>
      <xdr:row>101</xdr:row>
      <xdr:rowOff>37464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158114</xdr:rowOff>
    </xdr:from>
    <xdr:to>
      <xdr:col>15</xdr:col>
      <xdr:colOff>50800</xdr:colOff>
      <xdr:row>101</xdr:row>
      <xdr:rowOff>24764</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7303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69214</xdr:rowOff>
    </xdr:from>
    <xdr:to>
      <xdr:col>6</xdr:col>
      <xdr:colOff>38100</xdr:colOff>
      <xdr:row>100</xdr:row>
      <xdr:rowOff>170814</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120014</xdr:rowOff>
    </xdr:from>
    <xdr:to>
      <xdr:col>10</xdr:col>
      <xdr:colOff>114300</xdr:colOff>
      <xdr:row>100</xdr:row>
      <xdr:rowOff>158114</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7265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130191</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92091</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53991</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15891</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00000000-0008-0000-0200-00006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00000000-0008-0000-0200-000066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00000000-0008-0000-0200-000068010000}"/>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362" name="【市民会館】&#10;一人当たり面積平均値テキスト">
          <a:extLst>
            <a:ext uri="{FF2B5EF4-FFF2-40B4-BE49-F238E27FC236}">
              <a16:creationId xmlns:a16="http://schemas.microsoft.com/office/drawing/2014/main" id="{00000000-0008-0000-0200-00006A010000}"/>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113047</xdr:rowOff>
    </xdr:from>
    <xdr:ext cx="469744" cy="259045"/>
    <xdr:sp macro="" textlink="">
      <xdr:nvSpPr>
        <xdr:cNvPr id="374" name="【市民会館】&#10;一人当たり面積該当値テキスト">
          <a:extLst>
            <a:ext uri="{FF2B5EF4-FFF2-40B4-BE49-F238E27FC236}">
              <a16:creationId xmlns:a16="http://schemas.microsoft.com/office/drawing/2014/main" id="{00000000-0008-0000-0200-000076010000}"/>
            </a:ext>
          </a:extLst>
        </xdr:cNvPr>
        <xdr:cNvSpPr txBox="1"/>
      </xdr:nvSpPr>
      <xdr:spPr>
        <a:xfrm>
          <a:off x="10515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152400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9639300" y="18143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107314</xdr:rowOff>
    </xdr:from>
    <xdr:to>
      <xdr:col>46</xdr:col>
      <xdr:colOff>38100</xdr:colOff>
      <xdr:row>106</xdr:row>
      <xdr:rowOff>37464</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8699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105</xdr:row>
      <xdr:rowOff>158114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8750300" y="181546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158114</xdr:rowOff>
    </xdr:from>
    <xdr:to>
      <xdr:col>45</xdr:col>
      <xdr:colOff>177800</xdr:colOff>
      <xdr:row>105</xdr:row>
      <xdr:rowOff>167639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7861300" y="181603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126364</xdr:rowOff>
    </xdr:from>
    <xdr:to>
      <xdr:col>36</xdr:col>
      <xdr:colOff>165100</xdr:colOff>
      <xdr:row>106</xdr:row>
      <xdr:rowOff>56514</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6921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167639</xdr:rowOff>
    </xdr:from>
    <xdr:to>
      <xdr:col>41</xdr:col>
      <xdr:colOff>50800</xdr:colOff>
      <xdr:row>106</xdr:row>
      <xdr:rowOff>5714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6972300" y="18169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3" name="n_1aveValue【市民会館】&#10;一人当たり面積">
          <a:extLst>
            <a:ext uri="{FF2B5EF4-FFF2-40B4-BE49-F238E27FC236}">
              <a16:creationId xmlns:a16="http://schemas.microsoft.com/office/drawing/2014/main" id="{00000000-0008-0000-0200-00007F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4" name="n_2aveValue【市民会館】&#10;一人当たり面積">
          <a:extLst>
            <a:ext uri="{FF2B5EF4-FFF2-40B4-BE49-F238E27FC236}">
              <a16:creationId xmlns:a16="http://schemas.microsoft.com/office/drawing/2014/main" id="{00000000-0008-0000-0200-000080010000}"/>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5" name="n_3aveValue【市民会館】&#10;一人当たり面積">
          <a:extLst>
            <a:ext uri="{FF2B5EF4-FFF2-40B4-BE49-F238E27FC236}">
              <a16:creationId xmlns:a16="http://schemas.microsoft.com/office/drawing/2014/main" id="{00000000-0008-0000-0200-000081010000}"/>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86" name="n_4aveValue【市民会館】&#10;一人当たり面積">
          <a:extLst>
            <a:ext uri="{FF2B5EF4-FFF2-40B4-BE49-F238E27FC236}">
              <a16:creationId xmlns:a16="http://schemas.microsoft.com/office/drawing/2014/main" id="{00000000-0008-0000-0200-000082010000}"/>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48277</xdr:rowOff>
    </xdr:from>
    <xdr:ext cx="469744" cy="259045"/>
    <xdr:sp macro="" textlink="">
      <xdr:nvSpPr>
        <xdr:cNvPr id="387" name="n_1mainValue【市民会館】&#10;一人当たり面積">
          <a:extLst>
            <a:ext uri="{FF2B5EF4-FFF2-40B4-BE49-F238E27FC236}">
              <a16:creationId xmlns:a16="http://schemas.microsoft.com/office/drawing/2014/main" id="{00000000-0008-0000-0200-000083010000}"/>
            </a:ext>
          </a:extLst>
        </xdr:cNvPr>
        <xdr:cNvSpPr txBox="1"/>
      </xdr:nvSpPr>
      <xdr:spPr>
        <a:xfrm>
          <a:off x="93917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28591</xdr:rowOff>
    </xdr:from>
    <xdr:ext cx="469744" cy="259045"/>
    <xdr:sp macro="" textlink="">
      <xdr:nvSpPr>
        <xdr:cNvPr id="388" name="n_2mainValue【市民会館】&#10;一人当たり面積">
          <a:extLst>
            <a:ext uri="{FF2B5EF4-FFF2-40B4-BE49-F238E27FC236}">
              <a16:creationId xmlns:a16="http://schemas.microsoft.com/office/drawing/2014/main" id="{00000000-0008-0000-0200-000084010000}"/>
            </a:ext>
          </a:extLst>
        </xdr:cNvPr>
        <xdr:cNvSpPr txBox="1"/>
      </xdr:nvSpPr>
      <xdr:spPr>
        <a:xfrm>
          <a:off x="85154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38116</xdr:rowOff>
    </xdr:from>
    <xdr:ext cx="469744" cy="259045"/>
    <xdr:sp macro="" textlink="">
      <xdr:nvSpPr>
        <xdr:cNvPr id="389" name="n_3mainValue【市民会館】&#10;一人当たり面積">
          <a:extLst>
            <a:ext uri="{FF2B5EF4-FFF2-40B4-BE49-F238E27FC236}">
              <a16:creationId xmlns:a16="http://schemas.microsoft.com/office/drawing/2014/main" id="{00000000-0008-0000-0200-000085010000}"/>
            </a:ext>
          </a:extLst>
        </xdr:cNvPr>
        <xdr:cNvSpPr txBox="1"/>
      </xdr:nvSpPr>
      <xdr:spPr>
        <a:xfrm>
          <a:off x="7626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47641</xdr:rowOff>
    </xdr:from>
    <xdr:ext cx="469744" cy="259045"/>
    <xdr:sp macro="" textlink="">
      <xdr:nvSpPr>
        <xdr:cNvPr id="390" name="n_4mainValue【市民会館】&#10;一人当たり面積">
          <a:extLst>
            <a:ext uri="{FF2B5EF4-FFF2-40B4-BE49-F238E27FC236}">
              <a16:creationId xmlns:a16="http://schemas.microsoft.com/office/drawing/2014/main" id="{00000000-0008-0000-0200-000086010000}"/>
            </a:ext>
          </a:extLst>
        </xdr:cNvPr>
        <xdr:cNvSpPr txBox="1"/>
      </xdr:nvSpPr>
      <xdr:spPr>
        <a:xfrm>
          <a:off x="6737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113655</xdr:rowOff>
    </xdr:from>
    <xdr:to>
      <xdr:col>116</xdr:col>
      <xdr:colOff>114300</xdr:colOff>
      <xdr:row>39</xdr:row>
      <xdr:rowOff>43805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6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136532</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48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167422</xdr:rowOff>
    </xdr:from>
    <xdr:to>
      <xdr:col>112</xdr:col>
      <xdr:colOff>38100</xdr:colOff>
      <xdr:row>39</xdr:row>
      <xdr:rowOff>97572</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68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164455</xdr:rowOff>
    </xdr:from>
    <xdr:to>
      <xdr:col>116</xdr:col>
      <xdr:colOff>63500</xdr:colOff>
      <xdr:row>39</xdr:row>
      <xdr:rowOff>46772</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6679555"/>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97854</xdr:rowOff>
    </xdr:from>
    <xdr:to>
      <xdr:col>107</xdr:col>
      <xdr:colOff>101600</xdr:colOff>
      <xdr:row>39</xdr:row>
      <xdr:rowOff>28004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148654</xdr:rowOff>
    </xdr:from>
    <xdr:to>
      <xdr:col>111</xdr:col>
      <xdr:colOff>177800</xdr:colOff>
      <xdr:row>39</xdr:row>
      <xdr:rowOff>46772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20434300" y="6663754"/>
          <a:ext cx="889000" cy="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142618</xdr:rowOff>
    </xdr:from>
    <xdr:to>
      <xdr:col>102</xdr:col>
      <xdr:colOff>165100</xdr:colOff>
      <xdr:row>39</xdr:row>
      <xdr:rowOff>72768</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6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148654</xdr:rowOff>
    </xdr:from>
    <xdr:to>
      <xdr:col>107</xdr:col>
      <xdr:colOff>50800</xdr:colOff>
      <xdr:row>39</xdr:row>
      <xdr:rowOff>21968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6663754"/>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155268</xdr:rowOff>
    </xdr:from>
    <xdr:to>
      <xdr:col>98</xdr:col>
      <xdr:colOff>38100</xdr:colOff>
      <xdr:row>39</xdr:row>
      <xdr:rowOff>85418</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6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21968</xdr:rowOff>
    </xdr:from>
    <xdr:to>
      <xdr:col>102</xdr:col>
      <xdr:colOff>114300</xdr:colOff>
      <xdr:row>39</xdr:row>
      <xdr:rowOff>34618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8656300" y="670851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88699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77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44532</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38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89295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4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101945</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56795" y="644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84455</xdr:rowOff>
    </xdr:from>
    <xdr:to>
      <xdr:col>81</xdr:col>
      <xdr:colOff>101600</xdr:colOff>
      <xdr:row>84</xdr:row>
      <xdr:rowOff>14605</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135255</xdr:rowOff>
    </xdr:from>
    <xdr:to>
      <xdr:col>85</xdr:col>
      <xdr:colOff>127000</xdr:colOff>
      <xdr:row>84</xdr:row>
      <xdr:rowOff>7620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436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68580</xdr:rowOff>
    </xdr:from>
    <xdr:to>
      <xdr:col>81</xdr:col>
      <xdr:colOff>50800</xdr:colOff>
      <xdr:row>83</xdr:row>
      <xdr:rowOff>135255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4592300" y="142989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68580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3703300" y="1425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83</xdr:row>
      <xdr:rowOff>26670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814300" y="141579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5732</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110507</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00000000-0008-0000-02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6" name="【消防施設】&#10;一人当たり面積最小値テキスト">
          <a:extLst>
            <a:ext uri="{FF2B5EF4-FFF2-40B4-BE49-F238E27FC236}">
              <a16:creationId xmlns:a16="http://schemas.microsoft.com/office/drawing/2014/main" id="{00000000-0008-0000-0200-00005E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08" name="【消防施設】&#10;一人当たり面積最大値テキスト">
          <a:extLst>
            <a:ext uri="{FF2B5EF4-FFF2-40B4-BE49-F238E27FC236}">
              <a16:creationId xmlns:a16="http://schemas.microsoft.com/office/drawing/2014/main" id="{00000000-0008-0000-0200-00006002000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0" name="【消防施設】&#10;一人当たり面積平均値テキスト">
          <a:extLst>
            <a:ext uri="{FF2B5EF4-FFF2-40B4-BE49-F238E27FC236}">
              <a16:creationId xmlns:a16="http://schemas.microsoft.com/office/drawing/2014/main" id="{00000000-0008-0000-0200-000062020000}"/>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76454</xdr:rowOff>
    </xdr:from>
    <xdr:to>
      <xdr:col>116</xdr:col>
      <xdr:colOff>114300</xdr:colOff>
      <xdr:row>87</xdr:row>
      <xdr:rowOff>6604</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21107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168854</xdr:rowOff>
    </xdr:from>
    <xdr:ext cx="469744" cy="259045"/>
    <xdr:sp macro="" textlink="">
      <xdr:nvSpPr>
        <xdr:cNvPr id="622" name="【消防施設】&#10;一人当たり面積該当値テキスト">
          <a:extLst>
            <a:ext uri="{FF2B5EF4-FFF2-40B4-BE49-F238E27FC236}">
              <a16:creationId xmlns:a16="http://schemas.microsoft.com/office/drawing/2014/main" id="{00000000-0008-0000-0200-00006E020000}"/>
            </a:ext>
          </a:extLst>
        </xdr:cNvPr>
        <xdr:cNvSpPr txBox="1"/>
      </xdr:nvSpPr>
      <xdr:spPr>
        <a:xfrm>
          <a:off x="22199600" y="147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78739</xdr:rowOff>
    </xdr:from>
    <xdr:to>
      <xdr:col>112</xdr:col>
      <xdr:colOff>38100</xdr:colOff>
      <xdr:row>87</xdr:row>
      <xdr:rowOff>8889</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21272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127254</xdr:rowOff>
    </xdr:from>
    <xdr:to>
      <xdr:col>116</xdr:col>
      <xdr:colOff>63500</xdr:colOff>
      <xdr:row>86</xdr:row>
      <xdr:rowOff>129539</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21323300" y="148719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76780</xdr:rowOff>
    </xdr:from>
    <xdr:to>
      <xdr:col>107</xdr:col>
      <xdr:colOff>101600</xdr:colOff>
      <xdr:row>87</xdr:row>
      <xdr:rowOff>6930</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0383500" y="14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127580</xdr:rowOff>
    </xdr:from>
    <xdr:to>
      <xdr:col>111</xdr:col>
      <xdr:colOff>177800</xdr:colOff>
      <xdr:row>86</xdr:row>
      <xdr:rowOff>129539</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0434300" y="148722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78739</xdr:rowOff>
    </xdr:from>
    <xdr:to>
      <xdr:col>102</xdr:col>
      <xdr:colOff>165100</xdr:colOff>
      <xdr:row>87</xdr:row>
      <xdr:rowOff>8889</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9494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127580</xdr:rowOff>
    </xdr:from>
    <xdr:to>
      <xdr:col>107</xdr:col>
      <xdr:colOff>50800</xdr:colOff>
      <xdr:row>86</xdr:row>
      <xdr:rowOff>129539</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9545300" y="148722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79394</xdr:rowOff>
    </xdr:from>
    <xdr:to>
      <xdr:col>98</xdr:col>
      <xdr:colOff>38100</xdr:colOff>
      <xdr:row>87</xdr:row>
      <xdr:rowOff>9544</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86055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129539</xdr:rowOff>
    </xdr:from>
    <xdr:to>
      <xdr:col>102</xdr:col>
      <xdr:colOff>114300</xdr:colOff>
      <xdr:row>86</xdr:row>
      <xdr:rowOff>130194</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8656300" y="14874239"/>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1" name="n_1aveValue【消防施設】&#10;一人当たり面積">
          <a:extLst>
            <a:ext uri="{FF2B5EF4-FFF2-40B4-BE49-F238E27FC236}">
              <a16:creationId xmlns:a16="http://schemas.microsoft.com/office/drawing/2014/main" id="{00000000-0008-0000-0200-000077020000}"/>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2" name="n_2aveValue【消防施設】&#10;一人当たり面積">
          <a:extLst>
            <a:ext uri="{FF2B5EF4-FFF2-40B4-BE49-F238E27FC236}">
              <a16:creationId xmlns:a16="http://schemas.microsoft.com/office/drawing/2014/main" id="{00000000-0008-0000-0200-000078020000}"/>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3" name="n_3aveValue【消防施設】&#10;一人当たり面積">
          <a:extLst>
            <a:ext uri="{FF2B5EF4-FFF2-40B4-BE49-F238E27FC236}">
              <a16:creationId xmlns:a16="http://schemas.microsoft.com/office/drawing/2014/main" id="{00000000-0008-0000-0200-000079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4" name="n_4aveValue【消防施設】&#10;一人当たり面積">
          <a:extLst>
            <a:ext uri="{FF2B5EF4-FFF2-40B4-BE49-F238E27FC236}">
              <a16:creationId xmlns:a16="http://schemas.microsoft.com/office/drawing/2014/main" id="{00000000-0008-0000-0200-00007A020000}"/>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xdr:rowOff>
    </xdr:from>
    <xdr:ext cx="469744" cy="259045"/>
    <xdr:sp macro="" textlink="">
      <xdr:nvSpPr>
        <xdr:cNvPr id="635" name="n_1mainValue【消防施設】&#10;一人当たり面積">
          <a:extLst>
            <a:ext uri="{FF2B5EF4-FFF2-40B4-BE49-F238E27FC236}">
              <a16:creationId xmlns:a16="http://schemas.microsoft.com/office/drawing/2014/main" id="{00000000-0008-0000-0200-00007B020000}"/>
            </a:ext>
          </a:extLst>
        </xdr:cNvPr>
        <xdr:cNvSpPr txBox="1"/>
      </xdr:nvSpPr>
      <xdr:spPr>
        <a:xfrm>
          <a:off x="21075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169507</xdr:rowOff>
    </xdr:from>
    <xdr:ext cx="469744" cy="259045"/>
    <xdr:sp macro="" textlink="">
      <xdr:nvSpPr>
        <xdr:cNvPr id="636" name="n_2mainValue【消防施設】&#10;一人当たり面積">
          <a:extLst>
            <a:ext uri="{FF2B5EF4-FFF2-40B4-BE49-F238E27FC236}">
              <a16:creationId xmlns:a16="http://schemas.microsoft.com/office/drawing/2014/main" id="{00000000-0008-0000-0200-00007C020000}"/>
            </a:ext>
          </a:extLst>
        </xdr:cNvPr>
        <xdr:cNvSpPr txBox="1"/>
      </xdr:nvSpPr>
      <xdr:spPr>
        <a:xfrm>
          <a:off x="20199427" y="149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xdr:rowOff>
    </xdr:from>
    <xdr:ext cx="469744" cy="259045"/>
    <xdr:sp macro="" textlink="">
      <xdr:nvSpPr>
        <xdr:cNvPr id="637" name="n_3mainValue【消防施設】&#10;一人当たり面積">
          <a:extLst>
            <a:ext uri="{FF2B5EF4-FFF2-40B4-BE49-F238E27FC236}">
              <a16:creationId xmlns:a16="http://schemas.microsoft.com/office/drawing/2014/main" id="{00000000-0008-0000-0200-00007D020000}"/>
            </a:ext>
          </a:extLst>
        </xdr:cNvPr>
        <xdr:cNvSpPr txBox="1"/>
      </xdr:nvSpPr>
      <xdr:spPr>
        <a:xfrm>
          <a:off x="19310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671</xdr:rowOff>
    </xdr:from>
    <xdr:ext cx="469744" cy="259045"/>
    <xdr:sp macro="" textlink="">
      <xdr:nvSpPr>
        <xdr:cNvPr id="638" name="n_4mainValue【消防施設】&#10;一人当たり面積">
          <a:extLst>
            <a:ext uri="{FF2B5EF4-FFF2-40B4-BE49-F238E27FC236}">
              <a16:creationId xmlns:a16="http://schemas.microsoft.com/office/drawing/2014/main" id="{00000000-0008-0000-0200-00007E020000}"/>
            </a:ext>
          </a:extLst>
        </xdr:cNvPr>
        <xdr:cNvSpPr txBox="1"/>
      </xdr:nvSpPr>
      <xdr:spPr>
        <a:xfrm>
          <a:off x="18421427" y="149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146231</xdr:rowOff>
    </xdr:from>
    <xdr:to>
      <xdr:col>81</xdr:col>
      <xdr:colOff>101600</xdr:colOff>
      <xdr:row>108</xdr:row>
      <xdr:rowOff>76381</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25581</xdr:rowOff>
    </xdr:from>
    <xdr:to>
      <xdr:col>85</xdr:col>
      <xdr:colOff>127000</xdr:colOff>
      <xdr:row>108</xdr:row>
      <xdr:rowOff>56606</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5481300" y="1854218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115207</xdr:rowOff>
    </xdr:from>
    <xdr:to>
      <xdr:col>76</xdr:col>
      <xdr:colOff>165100</xdr:colOff>
      <xdr:row>108</xdr:row>
      <xdr:rowOff>45357</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166007</xdr:rowOff>
    </xdr:from>
    <xdr:to>
      <xdr:col>81</xdr:col>
      <xdr:colOff>50800</xdr:colOff>
      <xdr:row>108</xdr:row>
      <xdr:rowOff>25581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4592300" y="185111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82550</xdr:rowOff>
    </xdr:from>
    <xdr:to>
      <xdr:col>72</xdr:col>
      <xdr:colOff>38100</xdr:colOff>
      <xdr:row>108</xdr:row>
      <xdr:rowOff>12700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133350</xdr:rowOff>
    </xdr:from>
    <xdr:to>
      <xdr:col>76</xdr:col>
      <xdr:colOff>114300</xdr:colOff>
      <xdr:row>107</xdr:row>
      <xdr:rowOff>166007</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8478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102326</xdr:rowOff>
    </xdr:from>
    <xdr:to>
      <xdr:col>71</xdr:col>
      <xdr:colOff>177800</xdr:colOff>
      <xdr:row>107</xdr:row>
      <xdr:rowOff>133350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67508</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36484</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3827</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0000000-0008-0000-02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4" name="【庁舎】&#10;一人当たり面積最小値テキスト">
          <a:extLst>
            <a:ext uri="{FF2B5EF4-FFF2-40B4-BE49-F238E27FC236}">
              <a16:creationId xmlns:a16="http://schemas.microsoft.com/office/drawing/2014/main" id="{00000000-0008-0000-0200-0000D402000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6" name="【庁舎】&#10;一人当たり面積最大値テキスト">
          <a:extLst>
            <a:ext uri="{FF2B5EF4-FFF2-40B4-BE49-F238E27FC236}">
              <a16:creationId xmlns:a16="http://schemas.microsoft.com/office/drawing/2014/main" id="{00000000-0008-0000-0200-0000D6020000}"/>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728" name="【庁舎】&#10;一人当たり面積平均値テキスト">
          <a:extLst>
            <a:ext uri="{FF2B5EF4-FFF2-40B4-BE49-F238E27FC236}">
              <a16:creationId xmlns:a16="http://schemas.microsoft.com/office/drawing/2014/main" id="{00000000-0008-0000-0200-0000D8020000}"/>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144599</xdr:rowOff>
    </xdr:from>
    <xdr:to>
      <xdr:col>116</xdr:col>
      <xdr:colOff>114300</xdr:colOff>
      <xdr:row>104</xdr:row>
      <xdr:rowOff>74749</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167476</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104</xdr:row>
      <xdr:rowOff>40277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78547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170724</xdr:rowOff>
    </xdr:from>
    <xdr:to>
      <xdr:col>107</xdr:col>
      <xdr:colOff>101600</xdr:colOff>
      <xdr:row>104</xdr:row>
      <xdr:rowOff>100874</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50074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20434300" y="178710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17236</xdr:rowOff>
    </xdr:from>
    <xdr:to>
      <xdr:col>102</xdr:col>
      <xdr:colOff>165100</xdr:colOff>
      <xdr:row>104</xdr:row>
      <xdr:rowOff>118836</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9494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50074</xdr:rowOff>
    </xdr:from>
    <xdr:to>
      <xdr:col>107</xdr:col>
      <xdr:colOff>50800</xdr:colOff>
      <xdr:row>104</xdr:row>
      <xdr:rowOff>68036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9545300" y="178808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33564</xdr:rowOff>
    </xdr:from>
    <xdr:to>
      <xdr:col>98</xdr:col>
      <xdr:colOff>38100</xdr:colOff>
      <xdr:row>104</xdr:row>
      <xdr:rowOff>135164</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8605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68036</xdr:rowOff>
    </xdr:from>
    <xdr:to>
      <xdr:col>102</xdr:col>
      <xdr:colOff>114300</xdr:colOff>
      <xdr:row>104</xdr:row>
      <xdr:rowOff>84364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8656300" y="178988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49" name="n_1aveValue【庁舎】&#10;一人当たり面積">
          <a:extLst>
            <a:ext uri="{FF2B5EF4-FFF2-40B4-BE49-F238E27FC236}">
              <a16:creationId xmlns:a16="http://schemas.microsoft.com/office/drawing/2014/main" id="{00000000-0008-0000-0200-0000ED020000}"/>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50" name="n_2aveValue【庁舎】&#10;一人当たり面積">
          <a:extLst>
            <a:ext uri="{FF2B5EF4-FFF2-40B4-BE49-F238E27FC236}">
              <a16:creationId xmlns:a16="http://schemas.microsoft.com/office/drawing/2014/main" id="{00000000-0008-0000-0200-0000EE020000}"/>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51" name="n_3aveValue【庁舎】&#10;一人当たり面積">
          <a:extLst>
            <a:ext uri="{FF2B5EF4-FFF2-40B4-BE49-F238E27FC236}">
              <a16:creationId xmlns:a16="http://schemas.microsoft.com/office/drawing/2014/main" id="{00000000-0008-0000-0200-0000EF020000}"/>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752" name="n_4aveValue【庁舎】&#10;一人当たり面積">
          <a:extLst>
            <a:ext uri="{FF2B5EF4-FFF2-40B4-BE49-F238E27FC236}">
              <a16:creationId xmlns:a16="http://schemas.microsoft.com/office/drawing/2014/main" id="{00000000-0008-0000-0200-0000F0020000}"/>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753" name="n_1mainValue【庁舎】&#10;一人当たり面積">
          <a:extLst>
            <a:ext uri="{FF2B5EF4-FFF2-40B4-BE49-F238E27FC236}">
              <a16:creationId xmlns:a16="http://schemas.microsoft.com/office/drawing/2014/main" id="{00000000-0008-0000-0200-0000F1020000}"/>
            </a:ext>
          </a:extLst>
        </xdr:cNvPr>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117401</xdr:rowOff>
    </xdr:from>
    <xdr:ext cx="469744" cy="259045"/>
    <xdr:sp macro="" textlink="">
      <xdr:nvSpPr>
        <xdr:cNvPr id="754" name="n_2mainValue【庁舎】&#10;一人当たり面積">
          <a:extLst>
            <a:ext uri="{FF2B5EF4-FFF2-40B4-BE49-F238E27FC236}">
              <a16:creationId xmlns:a16="http://schemas.microsoft.com/office/drawing/2014/main" id="{00000000-0008-0000-0200-0000F2020000}"/>
            </a:ext>
          </a:extLst>
        </xdr:cNvPr>
        <xdr:cNvSpPr txBox="1"/>
      </xdr:nvSpPr>
      <xdr:spPr>
        <a:xfrm>
          <a:off x="2019942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135363</xdr:rowOff>
    </xdr:from>
    <xdr:ext cx="469744" cy="259045"/>
    <xdr:sp macro="" textlink="">
      <xdr:nvSpPr>
        <xdr:cNvPr id="755" name="n_3mainValue【庁舎】&#10;一人当たり面積">
          <a:extLst>
            <a:ext uri="{FF2B5EF4-FFF2-40B4-BE49-F238E27FC236}">
              <a16:creationId xmlns:a16="http://schemas.microsoft.com/office/drawing/2014/main" id="{00000000-0008-0000-0200-0000F3020000}"/>
            </a:ext>
          </a:extLst>
        </xdr:cNvPr>
        <xdr:cNvSpPr txBox="1"/>
      </xdr:nvSpPr>
      <xdr:spPr>
        <a:xfrm>
          <a:off x="193104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151691</xdr:rowOff>
    </xdr:from>
    <xdr:ext cx="469744" cy="259045"/>
    <xdr:sp macro="" textlink="">
      <xdr:nvSpPr>
        <xdr:cNvPr id="756" name="n_4mainValue【庁舎】&#10;一人当たり面積">
          <a:extLst>
            <a:ext uri="{FF2B5EF4-FFF2-40B4-BE49-F238E27FC236}">
              <a16:creationId xmlns:a16="http://schemas.microsoft.com/office/drawing/2014/main" id="{00000000-0008-0000-0200-0000F4020000}"/>
            </a:ext>
          </a:extLst>
        </xdr:cNvPr>
        <xdr:cNvSpPr txBox="1"/>
      </xdr:nvSpPr>
      <xdr:spPr>
        <a:xfrm>
          <a:off x="184214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庁舎である。老朽化により毎年多額の維持管理費用が発生しているが、防災拠点となることなどを踏まえ、適切な老朽化対策を図っていく必要がある。また、特に低くなっている施設は市民会館である。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年度に建設された施設のため低くなっているが、今後の維持管理費用を抑えるためにも適切に管理していく必要がある。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2475" y="46164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地方消費税交付金等の各種交付金は前年度より増加しているものの、新型コロナウイルスの影響</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により、法人住民税及び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財政力指数は微減となった。引き続き滞納額の縮減や徴収業務の強化に取り組み、財政基盤の強化に努める。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30904</xdr:rowOff>
    </xdr:from>
    <xdr:to>
      <xdr:col>23</xdr:col>
      <xdr:colOff>133350</xdr:colOff>
      <xdr:row>43</xdr:row>
      <xdr:rowOff>46990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32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30904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30904</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151554</xdr:rowOff>
    </xdr:from>
    <xdr:to>
      <xdr:col>19</xdr:col>
      <xdr:colOff>184150</xdr:colOff>
      <xdr:row>43</xdr:row>
      <xdr:rowOff>81704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83837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151554</xdr:rowOff>
    </xdr:from>
    <xdr:to>
      <xdr:col>11</xdr:col>
      <xdr:colOff>82550</xdr:colOff>
      <xdr:row>43</xdr:row>
      <xdr:rowOff>81704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歳出は、人件費及び維持補修費等が増加しているが、歳入において、地方交付税が大幅に増加したことにより、前年度比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一般財源確保のため、引き続き公債費負担を抑制するほか、町税収入等の増収に努め、また、公共施設等総合管理計画に基づき、施設の長寿命化を図るなど維持管理経費等の経費削減に努めることにより、財政の弾力化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86481</xdr:rowOff>
    </xdr:from>
    <xdr:to>
      <xdr:col>23</xdr:col>
      <xdr:colOff>133350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59281"/>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157238</xdr:rowOff>
    </xdr:from>
    <xdr:to>
      <xdr:col>19</xdr:col>
      <xdr:colOff>133350</xdr:colOff>
      <xdr:row>67</xdr:row>
      <xdr:rowOff>20259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47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111276</xdr:rowOff>
    </xdr:from>
    <xdr:to>
      <xdr:col>15</xdr:col>
      <xdr:colOff>82550</xdr:colOff>
      <xdr:row>66</xdr:row>
      <xdr:rowOff>157238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4269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111276</xdr:rowOff>
    </xdr:from>
    <xdr:to>
      <xdr:col>11</xdr:col>
      <xdr:colOff>31750</xdr:colOff>
      <xdr:row>67</xdr:row>
      <xdr:rowOff>54731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4269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7758</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140909</xdr:rowOff>
    </xdr:from>
    <xdr:to>
      <xdr:col>19</xdr:col>
      <xdr:colOff>184150</xdr:colOff>
      <xdr:row>67</xdr:row>
      <xdr:rowOff>71059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4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55836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54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106438</xdr:rowOff>
    </xdr:from>
    <xdr:to>
      <xdr:col>15</xdr:col>
      <xdr:colOff>133350</xdr:colOff>
      <xdr:row>67</xdr:row>
      <xdr:rowOff>36588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21365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5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60476</xdr:rowOff>
    </xdr:from>
    <xdr:to>
      <xdr:col>11</xdr:col>
      <xdr:colOff>82550</xdr:colOff>
      <xdr:row>66</xdr:row>
      <xdr:rowOff>162076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146853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3931</xdr:rowOff>
    </xdr:from>
    <xdr:to>
      <xdr:col>7</xdr:col>
      <xdr:colOff>31750</xdr:colOff>
      <xdr:row>67</xdr:row>
      <xdr:rowOff>105531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90308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5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により人件費決算額が高い傾向にあるためである。また、ふるさと応援寄附に伴う事務経費の増加による影響も大き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28254</xdr:rowOff>
    </xdr:from>
    <xdr:to>
      <xdr:col>23</xdr:col>
      <xdr:colOff>133350</xdr:colOff>
      <xdr:row>83</xdr:row>
      <xdr:rowOff>58902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58604"/>
          <a:ext cx="8382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79347</xdr:rowOff>
    </xdr:from>
    <xdr:to>
      <xdr:col>19</xdr:col>
      <xdr:colOff>133350</xdr:colOff>
      <xdr:row>83</xdr:row>
      <xdr:rowOff>28254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8247"/>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18712</xdr:rowOff>
    </xdr:from>
    <xdr:to>
      <xdr:col>15</xdr:col>
      <xdr:colOff>82550</xdr:colOff>
      <xdr:row>82</xdr:row>
      <xdr:rowOff>79347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77612"/>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4403</xdr:rowOff>
    </xdr:from>
    <xdr:to>
      <xdr:col>11</xdr:col>
      <xdr:colOff>31750</xdr:colOff>
      <xdr:row>82</xdr:row>
      <xdr:rowOff>18712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63303"/>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8102</xdr:rowOff>
    </xdr:from>
    <xdr:to>
      <xdr:col>23</xdr:col>
      <xdr:colOff>184150</xdr:colOff>
      <xdr:row>83</xdr:row>
      <xdr:rowOff>109702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151629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148904</xdr:rowOff>
    </xdr:from>
    <xdr:to>
      <xdr:col>19</xdr:col>
      <xdr:colOff>184150</xdr:colOff>
      <xdr:row>83</xdr:row>
      <xdr:rowOff>79054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2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63831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9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28547</xdr:rowOff>
    </xdr:from>
    <xdr:to>
      <xdr:col>15</xdr:col>
      <xdr:colOff>133350</xdr:colOff>
      <xdr:row>82</xdr:row>
      <xdr:rowOff>130147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114924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139362</xdr:rowOff>
    </xdr:from>
    <xdr:to>
      <xdr:col>11</xdr:col>
      <xdr:colOff>82550</xdr:colOff>
      <xdr:row>82</xdr:row>
      <xdr:rowOff>69512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54289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125053</xdr:rowOff>
    </xdr:from>
    <xdr:to>
      <xdr:col>7</xdr:col>
      <xdr:colOff>31750</xdr:colOff>
      <xdr:row>82</xdr:row>
      <xdr:rowOff>55203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39980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9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ポイント上回っている。国家公務員同様に給与構造改革や昇格時号俸の縮減措置を実施しており、平成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人事評価結果を昇給に反映する取組を実施しているものの、年功的な傾向を払拭しきれず、高校卒高年齢層において指数が高い。社会人経験者（就職氷河期世代）を採用した影響により指数は低下したが、職種区分間の人事異動により指数が上昇したため前年度から横ばいとなった。今後は、高年齢層の退職により指数は低下する見込み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64205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類似団体平均を上回っているのは、保育所・幼稚園などの施設運営を町営で行っているほか、再任用制度の活用などの影響によるものである。今後とも行政需要に応じた適正な職員数の確保に努める。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52251</xdr:rowOff>
    </xdr:from>
    <xdr:to>
      <xdr:col>81</xdr:col>
      <xdr:colOff>44450</xdr:colOff>
      <xdr:row>63</xdr:row>
      <xdr:rowOff>82127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5360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14333</xdr:rowOff>
    </xdr:from>
    <xdr:to>
      <xdr:col>77</xdr:col>
      <xdr:colOff>44450</xdr:colOff>
      <xdr:row>63</xdr:row>
      <xdr:rowOff>52251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81568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142119</xdr:rowOff>
    </xdr:from>
    <xdr:to>
      <xdr:col>72</xdr:col>
      <xdr:colOff>203200</xdr:colOff>
      <xdr:row>63</xdr:row>
      <xdr:rowOff>14333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77201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95008</xdr:rowOff>
    </xdr:from>
    <xdr:to>
      <xdr:col>68</xdr:col>
      <xdr:colOff>152400</xdr:colOff>
      <xdr:row>62</xdr:row>
      <xdr:rowOff>142119</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72490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31327</xdr:rowOff>
    </xdr:from>
    <xdr:to>
      <xdr:col>81</xdr:col>
      <xdr:colOff>95250</xdr:colOff>
      <xdr:row>63</xdr:row>
      <xdr:rowOff>132927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3404</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134983</xdr:rowOff>
    </xdr:from>
    <xdr:to>
      <xdr:col>73</xdr:col>
      <xdr:colOff>44450</xdr:colOff>
      <xdr:row>63</xdr:row>
      <xdr:rowOff>65133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49910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91319</xdr:rowOff>
    </xdr:from>
    <xdr:to>
      <xdr:col>68</xdr:col>
      <xdr:colOff>203200</xdr:colOff>
      <xdr:row>63</xdr:row>
      <xdr:rowOff>21469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6246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44208</xdr:rowOff>
    </xdr:from>
    <xdr:to>
      <xdr:col>64</xdr:col>
      <xdr:colOff>152400</xdr:colOff>
      <xdr:row>62</xdr:row>
      <xdr:rowOff>145808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130585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年度の補償金免除繰上償還などによるものであり、引き続き公債費負担の抑制に取り組んでいく。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75777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506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75777</xdr:rowOff>
    </xdr:from>
    <xdr:to>
      <xdr:col>72</xdr:col>
      <xdr:colOff>203200</xdr:colOff>
      <xdr:row>38</xdr:row>
      <xdr:rowOff>75777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590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83820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9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124037</xdr:rowOff>
    </xdr:from>
    <xdr:to>
      <xdr:col>81</xdr:col>
      <xdr:colOff>95250</xdr:colOff>
      <xdr:row>38</xdr:row>
      <xdr:rowOff>54187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140564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比率は算定されていない。充当可能基金現在高の増加により、将来負担額を充当可能財源等が上回ったことが要因である。今後も新規地方債発行の抑制など財政の健全化に努める。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161350</xdr:rowOff>
    </xdr:from>
    <xdr:to>
      <xdr:col>77</xdr:col>
      <xdr:colOff>44450</xdr:colOff>
      <xdr:row>14</xdr:row>
      <xdr:rowOff>166854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902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110550</xdr:rowOff>
    </xdr:from>
    <xdr:to>
      <xdr:col>77</xdr:col>
      <xdr:colOff>95250</xdr:colOff>
      <xdr:row>14</xdr:row>
      <xdr:rowOff>40700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50877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116054</xdr:rowOff>
    </xdr:from>
    <xdr:to>
      <xdr:col>73</xdr:col>
      <xdr:colOff>44450</xdr:colOff>
      <xdr:row>15</xdr:row>
      <xdr:rowOff>46204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30981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6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会計年度任用職員制度の活用などの影響によるものである。今後とも行政需要に応じた適正な職員数の把握に努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54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564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ポイント減となった。いずれの年度においても類似団体平均と同じか下回っており、需用費総額の抑制や各業務委託内容の見直しの効果が表れている。今後も継続して取り組んでいく。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24130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50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18415</xdr:rowOff>
    </xdr:from>
    <xdr:to>
      <xdr:col>73</xdr:col>
      <xdr:colOff>180975</xdr:colOff>
      <xdr:row>15</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90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15</xdr:row>
      <xdr:rowOff>18415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387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87630</xdr:rowOff>
    </xdr:from>
    <xdr:to>
      <xdr:col>65</xdr:col>
      <xdr:colOff>53975</xdr:colOff>
      <xdr:row>15</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類似団体平均を下回っている。児童手当等は減少したが、障害福祉費の増加により、前年度比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ポイント増となった。少子化により児童手当は減少傾向にあるが、少子高齢化への対応及び障害福祉への対応は上昇傾向にある。財政の硬直化を招かぬよう各制度の適切な運用と自主財源の確保に努める。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下水道事業等への出資金の減少により前年度比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ポイント減となったが、類似団体平均を上回っている。主な要因として、繰出金のほか町立病院と一部事務組合病院の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つの病院を有していることで出資金の割合が高くなっているためであり、繰出基準に基づき適正な繰出額を見極めながら繰出を行っていく。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105228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295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60</xdr:row>
      <xdr:rowOff>154215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493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154215</xdr:rowOff>
    </xdr:from>
    <xdr:to>
      <xdr:col>73</xdr:col>
      <xdr:colOff>180975</xdr:colOff>
      <xdr:row>61</xdr:row>
      <xdr:rowOff>26307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441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3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103415</xdr:rowOff>
    </xdr:from>
    <xdr:to>
      <xdr:col>74</xdr:col>
      <xdr:colOff>31750</xdr:colOff>
      <xdr:row>61</xdr:row>
      <xdr:rowOff>33565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18342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146957</xdr:rowOff>
    </xdr:from>
    <xdr:to>
      <xdr:col>69</xdr:col>
      <xdr:colOff>142875</xdr:colOff>
      <xdr:row>61</xdr:row>
      <xdr:rowOff>77107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61884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下水道事業の法適用化及び病院事業への補助により類似団体平均を上回っている。「蔵王町行政改革推進計画」（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補助金等の抜本的な見直し（廃止・統合）及び段階的な見直し（縮減・隔年交付）並びに事業の終期を設定して定期的な見直しを図っている。今後、公営企業に対する公費負担の適正化を進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162923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155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6169</xdr:rowOff>
    </xdr:from>
    <xdr:to>
      <xdr:col>78</xdr:col>
      <xdr:colOff>69850</xdr:colOff>
      <xdr:row>36</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783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6169</xdr:rowOff>
    </xdr:from>
    <xdr:to>
      <xdr:col>73</xdr:col>
      <xdr:colOff>180975</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78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112123</xdr:rowOff>
    </xdr:from>
    <xdr:to>
      <xdr:col>78</xdr:col>
      <xdr:colOff>120650</xdr:colOff>
      <xdr:row>37</xdr:row>
      <xdr:rowOff>42273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27050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126819</xdr:rowOff>
    </xdr:from>
    <xdr:to>
      <xdr:col>74</xdr:col>
      <xdr:colOff>31750</xdr:colOff>
      <xdr:row>36</xdr:row>
      <xdr:rowOff>56969</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67146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0291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30987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99568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類似団体平均を上回っている。人件費や補助費等が影響している。財政の硬直化を招かぬよう自主財源の確保に努める。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79</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132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28702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545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141897</xdr:rowOff>
    </xdr:from>
    <xdr:to>
      <xdr:col>29</xdr:col>
      <xdr:colOff>127000</xdr:colOff>
      <xdr:row>16</xdr:row>
      <xdr:rowOff>9835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1272"/>
          <a:ext cx="647700" cy="3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9835</xdr:rowOff>
    </xdr:from>
    <xdr:to>
      <xdr:col>26</xdr:col>
      <xdr:colOff>50800</xdr:colOff>
      <xdr:row>16</xdr:row>
      <xdr:rowOff>89510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0660"/>
          <a:ext cx="698500" cy="7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89510</xdr:rowOff>
    </xdr:from>
    <xdr:to>
      <xdr:col>22</xdr:col>
      <xdr:colOff>114300</xdr:colOff>
      <xdr:row>16</xdr:row>
      <xdr:rowOff>132555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0335"/>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132555</xdr:rowOff>
    </xdr:from>
    <xdr:to>
      <xdr:col>18</xdr:col>
      <xdr:colOff>177800</xdr:colOff>
      <xdr:row>16</xdr:row>
      <xdr:rowOff>144259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2338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91097</xdr:rowOff>
    </xdr:from>
    <xdr:to>
      <xdr:col>29</xdr:col>
      <xdr:colOff>177800</xdr:colOff>
      <xdr:row>16</xdr:row>
      <xdr:rowOff>21247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107624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5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130485</xdr:rowOff>
    </xdr:from>
    <xdr:to>
      <xdr:col>26</xdr:col>
      <xdr:colOff>101600</xdr:colOff>
      <xdr:row>16</xdr:row>
      <xdr:rowOff>60635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38710</xdr:rowOff>
    </xdr:from>
    <xdr:to>
      <xdr:col>22</xdr:col>
      <xdr:colOff>165100</xdr:colOff>
      <xdr:row>16</xdr:row>
      <xdr:rowOff>140310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150487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81755</xdr:rowOff>
    </xdr:from>
    <xdr:to>
      <xdr:col>19</xdr:col>
      <xdr:colOff>38100</xdr:colOff>
      <xdr:row>17</xdr:row>
      <xdr:rowOff>11905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93459</xdr:rowOff>
    </xdr:from>
    <xdr:to>
      <xdr:col>15</xdr:col>
      <xdr:colOff>101600</xdr:colOff>
      <xdr:row>17</xdr:row>
      <xdr:rowOff>23609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33786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189199</xdr:rowOff>
    </xdr:from>
    <xdr:to>
      <xdr:col>29</xdr:col>
      <xdr:colOff>127000</xdr:colOff>
      <xdr:row>37</xdr:row>
      <xdr:rowOff>196170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3899"/>
          <a:ext cx="647700" cy="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124352</xdr:rowOff>
    </xdr:from>
    <xdr:to>
      <xdr:col>26</xdr:col>
      <xdr:colOff>50800</xdr:colOff>
      <xdr:row>37</xdr:row>
      <xdr:rowOff>196170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49052"/>
          <a:ext cx="698500" cy="7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124352</xdr:rowOff>
    </xdr:from>
    <xdr:to>
      <xdr:col>22</xdr:col>
      <xdr:colOff>114300</xdr:colOff>
      <xdr:row>37</xdr:row>
      <xdr:rowOff>176625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49052"/>
          <a:ext cx="6985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160509</xdr:rowOff>
    </xdr:from>
    <xdr:to>
      <xdr:col>18</xdr:col>
      <xdr:colOff>177800</xdr:colOff>
      <xdr:row>37</xdr:row>
      <xdr:rowOff>176625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8520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138399</xdr:rowOff>
    </xdr:from>
    <xdr:to>
      <xdr:col>29</xdr:col>
      <xdr:colOff>177800</xdr:colOff>
      <xdr:row>37</xdr:row>
      <xdr:rowOff>239999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46976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145370</xdr:rowOff>
    </xdr:from>
    <xdr:to>
      <xdr:col>26</xdr:col>
      <xdr:colOff>101600</xdr:colOff>
      <xdr:row>37</xdr:row>
      <xdr:rowOff>246970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231747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73552</xdr:rowOff>
    </xdr:from>
    <xdr:to>
      <xdr:col>22</xdr:col>
      <xdr:colOff>165100</xdr:colOff>
      <xdr:row>37</xdr:row>
      <xdr:rowOff>175152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9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159929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125825</xdr:rowOff>
    </xdr:from>
    <xdr:to>
      <xdr:col>19</xdr:col>
      <xdr:colOff>38100</xdr:colOff>
      <xdr:row>37</xdr:row>
      <xdr:rowOff>227425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212202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109709</xdr:rowOff>
    </xdr:from>
    <xdr:to>
      <xdr:col>15</xdr:col>
      <xdr:colOff>101600</xdr:colOff>
      <xdr:row>37</xdr:row>
      <xdr:rowOff>211309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196086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83617</xdr:rowOff>
    </xdr:from>
    <xdr:to>
      <xdr:col>24</xdr:col>
      <xdr:colOff>63500</xdr:colOff>
      <xdr:row>33</xdr:row>
      <xdr:rowOff>157556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1467"/>
          <a:ext cx="838200" cy="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157556</xdr:rowOff>
    </xdr:from>
    <xdr:to>
      <xdr:col>19</xdr:col>
      <xdr:colOff>177800</xdr:colOff>
      <xdr:row>35</xdr:row>
      <xdr:rowOff>89091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5406"/>
          <a:ext cx="889000" cy="2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89091</xdr:rowOff>
    </xdr:from>
    <xdr:to>
      <xdr:col>15</xdr:col>
      <xdr:colOff>50800</xdr:colOff>
      <xdr:row>35</xdr:row>
      <xdr:rowOff>164719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89841"/>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139357</xdr:rowOff>
    </xdr:from>
    <xdr:to>
      <xdr:col>10</xdr:col>
      <xdr:colOff>114300</xdr:colOff>
      <xdr:row>35</xdr:row>
      <xdr:rowOff>164719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40107"/>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32817</xdr:rowOff>
    </xdr:from>
    <xdr:to>
      <xdr:col>24</xdr:col>
      <xdr:colOff>114300</xdr:colOff>
      <xdr:row>33</xdr:row>
      <xdr:rowOff>134417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55694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106756</xdr:rowOff>
    </xdr:from>
    <xdr:to>
      <xdr:col>20</xdr:col>
      <xdr:colOff>38100</xdr:colOff>
      <xdr:row>34</xdr:row>
      <xdr:rowOff>36906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53433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38291</xdr:rowOff>
    </xdr:from>
    <xdr:to>
      <xdr:col>15</xdr:col>
      <xdr:colOff>101600</xdr:colOff>
      <xdr:row>35</xdr:row>
      <xdr:rowOff>139891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156418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113919</xdr:rowOff>
    </xdr:from>
    <xdr:to>
      <xdr:col>10</xdr:col>
      <xdr:colOff>165100</xdr:colOff>
      <xdr:row>36</xdr:row>
      <xdr:rowOff>44069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60596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88557</xdr:rowOff>
    </xdr:from>
    <xdr:to>
      <xdr:col>6</xdr:col>
      <xdr:colOff>38100</xdr:colOff>
      <xdr:row>36</xdr:row>
      <xdr:rowOff>18707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35234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6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136285</xdr:rowOff>
    </xdr:from>
    <xdr:to>
      <xdr:col>24</xdr:col>
      <xdr:colOff>63500</xdr:colOff>
      <xdr:row>55</xdr:row>
      <xdr:rowOff>136660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66035"/>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136285</xdr:rowOff>
    </xdr:from>
    <xdr:to>
      <xdr:col>19</xdr:col>
      <xdr:colOff>177800</xdr:colOff>
      <xdr:row>56</xdr:row>
      <xdr:rowOff>20942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66035"/>
          <a:ext cx="889000" cy="5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20942</xdr:rowOff>
    </xdr:from>
    <xdr:to>
      <xdr:col>15</xdr:col>
      <xdr:colOff>50800</xdr:colOff>
      <xdr:row>56</xdr:row>
      <xdr:rowOff>84310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2142"/>
          <a:ext cx="8890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84310</xdr:rowOff>
    </xdr:from>
    <xdr:to>
      <xdr:col>10</xdr:col>
      <xdr:colOff>114300</xdr:colOff>
      <xdr:row>56</xdr:row>
      <xdr:rowOff>100614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551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85860</xdr:rowOff>
    </xdr:from>
    <xdr:to>
      <xdr:col>24</xdr:col>
      <xdr:colOff>114300</xdr:colOff>
      <xdr:row>56</xdr:row>
      <xdr:rowOff>16010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108737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6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85485</xdr:rowOff>
    </xdr:from>
    <xdr:to>
      <xdr:col>20</xdr:col>
      <xdr:colOff>38100</xdr:colOff>
      <xdr:row>56</xdr:row>
      <xdr:rowOff>15635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32162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141592</xdr:rowOff>
    </xdr:from>
    <xdr:to>
      <xdr:col>15</xdr:col>
      <xdr:colOff>101600</xdr:colOff>
      <xdr:row>56</xdr:row>
      <xdr:rowOff>71742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88269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33510</xdr:rowOff>
    </xdr:from>
    <xdr:to>
      <xdr:col>10</xdr:col>
      <xdr:colOff>165100</xdr:colOff>
      <xdr:row>56</xdr:row>
      <xdr:rowOff>135110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151637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49814</xdr:rowOff>
    </xdr:from>
    <xdr:to>
      <xdr:col>6</xdr:col>
      <xdr:colOff>38100</xdr:colOff>
      <xdr:row>56</xdr:row>
      <xdr:rowOff>151414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142541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130533</xdr:rowOff>
    </xdr:from>
    <xdr:to>
      <xdr:col>24</xdr:col>
      <xdr:colOff>63500</xdr:colOff>
      <xdr:row>77</xdr:row>
      <xdr:rowOff>30087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60733"/>
          <a:ext cx="838200" cy="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30087</xdr:rowOff>
    </xdr:from>
    <xdr:to>
      <xdr:col>19</xdr:col>
      <xdr:colOff>177800</xdr:colOff>
      <xdr:row>77</xdr:row>
      <xdr:rowOff>82459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31737"/>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25445</xdr:rowOff>
    </xdr:from>
    <xdr:to>
      <xdr:col>15</xdr:col>
      <xdr:colOff>50800</xdr:colOff>
      <xdr:row>77</xdr:row>
      <xdr:rowOff>82459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227095"/>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25445</xdr:rowOff>
    </xdr:from>
    <xdr:to>
      <xdr:col>10</xdr:col>
      <xdr:colOff>114300</xdr:colOff>
      <xdr:row>77</xdr:row>
      <xdr:rowOff>30314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227095"/>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79733</xdr:rowOff>
    </xdr:from>
    <xdr:to>
      <xdr:col>24</xdr:col>
      <xdr:colOff>114300</xdr:colOff>
      <xdr:row>77</xdr:row>
      <xdr:rowOff>9883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102610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150737</xdr:rowOff>
    </xdr:from>
    <xdr:to>
      <xdr:col>20</xdr:col>
      <xdr:colOff>38100</xdr:colOff>
      <xdr:row>77</xdr:row>
      <xdr:rowOff>80887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97414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31659</xdr:rowOff>
    </xdr:from>
    <xdr:to>
      <xdr:col>15</xdr:col>
      <xdr:colOff>101600</xdr:colOff>
      <xdr:row>77</xdr:row>
      <xdr:rowOff>133259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149786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0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146095</xdr:rowOff>
    </xdr:from>
    <xdr:to>
      <xdr:col>10</xdr:col>
      <xdr:colOff>165100</xdr:colOff>
      <xdr:row>77</xdr:row>
      <xdr:rowOff>76245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92773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9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150964</xdr:rowOff>
    </xdr:from>
    <xdr:to>
      <xdr:col>6</xdr:col>
      <xdr:colOff>38100</xdr:colOff>
      <xdr:row>77</xdr:row>
      <xdr:rowOff>81114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97642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2236</xdr:rowOff>
    </xdr:from>
    <xdr:to>
      <xdr:col>24</xdr:col>
      <xdr:colOff>63500</xdr:colOff>
      <xdr:row>97</xdr:row>
      <xdr:rowOff>161734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1436"/>
          <a:ext cx="838200" cy="3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115455</xdr:rowOff>
    </xdr:from>
    <xdr:to>
      <xdr:col>19</xdr:col>
      <xdr:colOff>177800</xdr:colOff>
      <xdr:row>97</xdr:row>
      <xdr:rowOff>161734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46105"/>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115455</xdr:rowOff>
    </xdr:from>
    <xdr:to>
      <xdr:col>15</xdr:col>
      <xdr:colOff>50800</xdr:colOff>
      <xdr:row>97</xdr:row>
      <xdr:rowOff>132702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4610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112534</xdr:rowOff>
    </xdr:from>
    <xdr:to>
      <xdr:col>10</xdr:col>
      <xdr:colOff>114300</xdr:colOff>
      <xdr:row>97</xdr:row>
      <xdr:rowOff>132702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43184"/>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122886</xdr:rowOff>
    </xdr:from>
    <xdr:to>
      <xdr:col>24</xdr:col>
      <xdr:colOff>114300</xdr:colOff>
      <xdr:row>96</xdr:row>
      <xdr:rowOff>53036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101313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110934</xdr:rowOff>
    </xdr:from>
    <xdr:to>
      <xdr:col>20</xdr:col>
      <xdr:colOff>38100</xdr:colOff>
      <xdr:row>98</xdr:row>
      <xdr:rowOff>41084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32211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64655</xdr:rowOff>
    </xdr:from>
    <xdr:to>
      <xdr:col>15</xdr:col>
      <xdr:colOff>101600</xdr:colOff>
      <xdr:row>97</xdr:row>
      <xdr:rowOff>166255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157382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81902</xdr:rowOff>
    </xdr:from>
    <xdr:to>
      <xdr:col>10</xdr:col>
      <xdr:colOff>165100</xdr:colOff>
      <xdr:row>98</xdr:row>
      <xdr:rowOff>12052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61734</xdr:rowOff>
    </xdr:from>
    <xdr:to>
      <xdr:col>6</xdr:col>
      <xdr:colOff>38100</xdr:colOff>
      <xdr:row>97</xdr:row>
      <xdr:rowOff>163334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116264</xdr:rowOff>
    </xdr:from>
    <xdr:to>
      <xdr:col>55</xdr:col>
      <xdr:colOff>0</xdr:colOff>
      <xdr:row>35</xdr:row>
      <xdr:rowOff>50464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74114"/>
          <a:ext cx="838200" cy="2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116264</xdr:rowOff>
    </xdr:from>
    <xdr:to>
      <xdr:col>50</xdr:col>
      <xdr:colOff>114300</xdr:colOff>
      <xdr:row>36</xdr:row>
      <xdr:rowOff>146819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74114"/>
          <a:ext cx="889000" cy="5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146819</xdr:rowOff>
    </xdr:from>
    <xdr:to>
      <xdr:col>45</xdr:col>
      <xdr:colOff>177800</xdr:colOff>
      <xdr:row>37</xdr:row>
      <xdr:rowOff>11291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1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11291</xdr:rowOff>
    </xdr:from>
    <xdr:to>
      <xdr:col>41</xdr:col>
      <xdr:colOff>50800</xdr:colOff>
      <xdr:row>37</xdr:row>
      <xdr:rowOff>25761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54941"/>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171114</xdr:rowOff>
    </xdr:from>
    <xdr:to>
      <xdr:col>55</xdr:col>
      <xdr:colOff>50800</xdr:colOff>
      <xdr:row>35</xdr:row>
      <xdr:rowOff>101264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22541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65464</xdr:rowOff>
    </xdr:from>
    <xdr:to>
      <xdr:col>50</xdr:col>
      <xdr:colOff>165100</xdr:colOff>
      <xdr:row>33</xdr:row>
      <xdr:rowOff>167064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158191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96019</xdr:rowOff>
    </xdr:from>
    <xdr:to>
      <xdr:col>46</xdr:col>
      <xdr:colOff>38100</xdr:colOff>
      <xdr:row>37</xdr:row>
      <xdr:rowOff>26169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131941</xdr:rowOff>
    </xdr:from>
    <xdr:to>
      <xdr:col>41</xdr:col>
      <xdr:colOff>101600</xdr:colOff>
      <xdr:row>37</xdr:row>
      <xdr:rowOff>62091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53218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9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146411</xdr:rowOff>
    </xdr:from>
    <xdr:to>
      <xdr:col>36</xdr:col>
      <xdr:colOff>165100</xdr:colOff>
      <xdr:row>37</xdr:row>
      <xdr:rowOff>76561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67688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139005</xdr:rowOff>
    </xdr:from>
    <xdr:to>
      <xdr:col>55</xdr:col>
      <xdr:colOff>0</xdr:colOff>
      <xdr:row>59</xdr:row>
      <xdr:rowOff>13519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83105"/>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25371</xdr:rowOff>
    </xdr:from>
    <xdr:to>
      <xdr:col>50</xdr:col>
      <xdr:colOff>114300</xdr:colOff>
      <xdr:row>58</xdr:row>
      <xdr:rowOff>139005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69471"/>
          <a:ext cx="889000" cy="1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25371</xdr:rowOff>
    </xdr:from>
    <xdr:to>
      <xdr:col>45</xdr:col>
      <xdr:colOff>177800</xdr:colOff>
      <xdr:row>59</xdr:row>
      <xdr:rowOff>2056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9471"/>
          <a:ext cx="889000" cy="14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127062</xdr:rowOff>
    </xdr:from>
    <xdr:to>
      <xdr:col>41</xdr:col>
      <xdr:colOff>50800</xdr:colOff>
      <xdr:row>59</xdr:row>
      <xdr:rowOff>2056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1162"/>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134169</xdr:rowOff>
    </xdr:from>
    <xdr:to>
      <xdr:col>55</xdr:col>
      <xdr:colOff>50800</xdr:colOff>
      <xdr:row>59</xdr:row>
      <xdr:rowOff>64319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49096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88205</xdr:rowOff>
    </xdr:from>
    <xdr:to>
      <xdr:col>50</xdr:col>
      <xdr:colOff>165100</xdr:colOff>
      <xdr:row>59</xdr:row>
      <xdr:rowOff>18355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9482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146021</xdr:rowOff>
    </xdr:from>
    <xdr:to>
      <xdr:col>46</xdr:col>
      <xdr:colOff>38100</xdr:colOff>
      <xdr:row>58</xdr:row>
      <xdr:rowOff>76171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67298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122706</xdr:rowOff>
    </xdr:from>
    <xdr:to>
      <xdr:col>41</xdr:col>
      <xdr:colOff>101600</xdr:colOff>
      <xdr:row>59</xdr:row>
      <xdr:rowOff>52856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43983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76262</xdr:rowOff>
    </xdr:from>
    <xdr:to>
      <xdr:col>36</xdr:col>
      <xdr:colOff>165100</xdr:colOff>
      <xdr:row>59</xdr:row>
      <xdr:rowOff>6412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168989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30468</xdr:rowOff>
    </xdr:from>
    <xdr:to>
      <xdr:col>55</xdr:col>
      <xdr:colOff>0</xdr:colOff>
      <xdr:row>78</xdr:row>
      <xdr:rowOff>102118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03568"/>
          <a:ext cx="8382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170241</xdr:rowOff>
    </xdr:from>
    <xdr:to>
      <xdr:col>50</xdr:col>
      <xdr:colOff>114300</xdr:colOff>
      <xdr:row>78</xdr:row>
      <xdr:rowOff>30468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71891"/>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170241</xdr:rowOff>
    </xdr:from>
    <xdr:to>
      <xdr:col>45</xdr:col>
      <xdr:colOff>177800</xdr:colOff>
      <xdr:row>78</xdr:row>
      <xdr:rowOff>78603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71891"/>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37340</xdr:rowOff>
    </xdr:from>
    <xdr:to>
      <xdr:col>41</xdr:col>
      <xdr:colOff>50800</xdr:colOff>
      <xdr:row>78</xdr:row>
      <xdr:rowOff>78603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0440"/>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51318</xdr:rowOff>
    </xdr:from>
    <xdr:to>
      <xdr:col>55</xdr:col>
      <xdr:colOff>50800</xdr:colOff>
      <xdr:row>78</xdr:row>
      <xdr:rowOff>152918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137695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151118</xdr:rowOff>
    </xdr:from>
    <xdr:to>
      <xdr:col>50</xdr:col>
      <xdr:colOff>165100</xdr:colOff>
      <xdr:row>78</xdr:row>
      <xdr:rowOff>81268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72395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119441</xdr:rowOff>
    </xdr:from>
    <xdr:to>
      <xdr:col>46</xdr:col>
      <xdr:colOff>38100</xdr:colOff>
      <xdr:row>78</xdr:row>
      <xdr:rowOff>49591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40718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27803</xdr:rowOff>
    </xdr:from>
    <xdr:to>
      <xdr:col>41</xdr:col>
      <xdr:colOff>101600</xdr:colOff>
      <xdr:row>78</xdr:row>
      <xdr:rowOff>129403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120530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157990</xdr:rowOff>
    </xdr:from>
    <xdr:to>
      <xdr:col>36</xdr:col>
      <xdr:colOff>165100</xdr:colOff>
      <xdr:row>78</xdr:row>
      <xdr:rowOff>88140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104667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168424</xdr:rowOff>
    </xdr:from>
    <xdr:to>
      <xdr:col>55</xdr:col>
      <xdr:colOff>0</xdr:colOff>
      <xdr:row>99</xdr:row>
      <xdr:rowOff>6910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70524"/>
          <a:ext cx="8382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168424</xdr:rowOff>
    </xdr:from>
    <xdr:to>
      <xdr:col>50</xdr:col>
      <xdr:colOff>114300</xdr:colOff>
      <xdr:row>99</xdr:row>
      <xdr:rowOff>9570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70524"/>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9406</xdr:rowOff>
    </xdr:from>
    <xdr:to>
      <xdr:col>45</xdr:col>
      <xdr:colOff>177800</xdr:colOff>
      <xdr:row>99</xdr:row>
      <xdr:rowOff>9570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98295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9406</xdr:rowOff>
    </xdr:from>
    <xdr:to>
      <xdr:col>41</xdr:col>
      <xdr:colOff>50800</xdr:colOff>
      <xdr:row>99</xdr:row>
      <xdr:rowOff>17038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82956"/>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127560</xdr:rowOff>
    </xdr:from>
    <xdr:to>
      <xdr:col>55</xdr:col>
      <xdr:colOff>50800</xdr:colOff>
      <xdr:row>99</xdr:row>
      <xdr:rowOff>57710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42487</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4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117624</xdr:rowOff>
    </xdr:from>
    <xdr:to>
      <xdr:col>50</xdr:col>
      <xdr:colOff>165100</xdr:colOff>
      <xdr:row>99</xdr:row>
      <xdr:rowOff>47774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38901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130220</xdr:rowOff>
    </xdr:from>
    <xdr:to>
      <xdr:col>46</xdr:col>
      <xdr:colOff>38100</xdr:colOff>
      <xdr:row>99</xdr:row>
      <xdr:rowOff>60370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51497</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0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130056</xdr:rowOff>
    </xdr:from>
    <xdr:to>
      <xdr:col>41</xdr:col>
      <xdr:colOff>101600</xdr:colOff>
      <xdr:row>99</xdr:row>
      <xdr:rowOff>60206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51333</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0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137688</xdr:rowOff>
    </xdr:from>
    <xdr:to>
      <xdr:col>36</xdr:col>
      <xdr:colOff>165100</xdr:colOff>
      <xdr:row>99</xdr:row>
      <xdr:rowOff>67838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3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58965</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37428" y="1703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41954</xdr:rowOff>
    </xdr:from>
    <xdr:to>
      <xdr:col>85</xdr:col>
      <xdr:colOff>127000</xdr:colOff>
      <xdr:row>39</xdr:row>
      <xdr:rowOff>87188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28504"/>
          <a:ext cx="8382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41954</xdr:rowOff>
    </xdr:from>
    <xdr:to>
      <xdr:col>81</xdr:col>
      <xdr:colOff>50800</xdr:colOff>
      <xdr:row>39</xdr:row>
      <xdr:rowOff>67260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850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67260</xdr:rowOff>
    </xdr:from>
    <xdr:to>
      <xdr:col>76</xdr:col>
      <xdr:colOff>114300</xdr:colOff>
      <xdr:row>39</xdr:row>
      <xdr:rowOff>94979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3810"/>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93709</xdr:rowOff>
    </xdr:from>
    <xdr:to>
      <xdr:col>71</xdr:col>
      <xdr:colOff>177800</xdr:colOff>
      <xdr:row>39</xdr:row>
      <xdr:rowOff>94979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025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36388</xdr:rowOff>
    </xdr:from>
    <xdr:to>
      <xdr:col>85</xdr:col>
      <xdr:colOff>177800</xdr:colOff>
      <xdr:row>39</xdr:row>
      <xdr:rowOff>137988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162604</xdr:rowOff>
    </xdr:from>
    <xdr:to>
      <xdr:col>81</xdr:col>
      <xdr:colOff>101600</xdr:colOff>
      <xdr:row>39</xdr:row>
      <xdr:rowOff>92754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109281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16460</xdr:rowOff>
    </xdr:from>
    <xdr:to>
      <xdr:col>76</xdr:col>
      <xdr:colOff>165100</xdr:colOff>
      <xdr:row>39</xdr:row>
      <xdr:rowOff>118060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109187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44179</xdr:rowOff>
    </xdr:from>
    <xdr:to>
      <xdr:col>72</xdr:col>
      <xdr:colOff>38100</xdr:colOff>
      <xdr:row>39</xdr:row>
      <xdr:rowOff>145779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136906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42909</xdr:rowOff>
    </xdr:from>
    <xdr:to>
      <xdr:col>67</xdr:col>
      <xdr:colOff>101600</xdr:colOff>
      <xdr:row>39</xdr:row>
      <xdr:rowOff>144509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135636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13807</xdr:rowOff>
    </xdr:from>
    <xdr:to>
      <xdr:col>85</xdr:col>
      <xdr:colOff>127000</xdr:colOff>
      <xdr:row>78</xdr:row>
      <xdr:rowOff>27967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86907"/>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27967</xdr:rowOff>
    </xdr:from>
    <xdr:to>
      <xdr:col>81</xdr:col>
      <xdr:colOff>50800</xdr:colOff>
      <xdr:row>78</xdr:row>
      <xdr:rowOff>36184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01067"/>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27425</xdr:rowOff>
    </xdr:from>
    <xdr:to>
      <xdr:col>76</xdr:col>
      <xdr:colOff>114300</xdr:colOff>
      <xdr:row>78</xdr:row>
      <xdr:rowOff>36184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400525"/>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9221</xdr:rowOff>
    </xdr:from>
    <xdr:to>
      <xdr:col>71</xdr:col>
      <xdr:colOff>177800</xdr:colOff>
      <xdr:row>78</xdr:row>
      <xdr:rowOff>27425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82321"/>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134457</xdr:rowOff>
    </xdr:from>
    <xdr:to>
      <xdr:col>85</xdr:col>
      <xdr:colOff>177800</xdr:colOff>
      <xdr:row>78</xdr:row>
      <xdr:rowOff>64607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49384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148617</xdr:rowOff>
    </xdr:from>
    <xdr:to>
      <xdr:col>81</xdr:col>
      <xdr:colOff>101600</xdr:colOff>
      <xdr:row>78</xdr:row>
      <xdr:rowOff>78767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69894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156834</xdr:rowOff>
    </xdr:from>
    <xdr:to>
      <xdr:col>76</xdr:col>
      <xdr:colOff>165100</xdr:colOff>
      <xdr:row>78</xdr:row>
      <xdr:rowOff>86984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78111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148075</xdr:rowOff>
    </xdr:from>
    <xdr:to>
      <xdr:col>72</xdr:col>
      <xdr:colOff>38100</xdr:colOff>
      <xdr:row>78</xdr:row>
      <xdr:rowOff>78225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69352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129871</xdr:rowOff>
    </xdr:from>
    <xdr:to>
      <xdr:col>67</xdr:col>
      <xdr:colOff>101600</xdr:colOff>
      <xdr:row>78</xdr:row>
      <xdr:rowOff>60021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51148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64601</xdr:rowOff>
    </xdr:from>
    <xdr:to>
      <xdr:col>85</xdr:col>
      <xdr:colOff>127000</xdr:colOff>
      <xdr:row>97</xdr:row>
      <xdr:rowOff>53911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23801"/>
          <a:ext cx="838200" cy="1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53911</xdr:rowOff>
    </xdr:from>
    <xdr:to>
      <xdr:col>81</xdr:col>
      <xdr:colOff>50800</xdr:colOff>
      <xdr:row>98</xdr:row>
      <xdr:rowOff>101533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84561"/>
          <a:ext cx="889000" cy="2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20416</xdr:rowOff>
    </xdr:from>
    <xdr:to>
      <xdr:col>76</xdr:col>
      <xdr:colOff>114300</xdr:colOff>
      <xdr:row>98</xdr:row>
      <xdr:rowOff>101533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22516"/>
          <a:ext cx="889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20416</xdr:rowOff>
    </xdr:from>
    <xdr:to>
      <xdr:col>71</xdr:col>
      <xdr:colOff>177800</xdr:colOff>
      <xdr:row>98</xdr:row>
      <xdr:rowOff>49851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22516"/>
          <a:ext cx="889000" cy="2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13801</xdr:rowOff>
    </xdr:from>
    <xdr:to>
      <xdr:col>85</xdr:col>
      <xdr:colOff>177800</xdr:colOff>
      <xdr:row>96</xdr:row>
      <xdr:rowOff>115401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7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163678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3111</xdr:rowOff>
    </xdr:from>
    <xdr:to>
      <xdr:col>81</xdr:col>
      <xdr:colOff>101600</xdr:colOff>
      <xdr:row>97</xdr:row>
      <xdr:rowOff>104711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2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50733</xdr:rowOff>
    </xdr:from>
    <xdr:to>
      <xdr:col>76</xdr:col>
      <xdr:colOff>165100</xdr:colOff>
      <xdr:row>98</xdr:row>
      <xdr:rowOff>152333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143460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141066</xdr:rowOff>
    </xdr:from>
    <xdr:to>
      <xdr:col>72</xdr:col>
      <xdr:colOff>38100</xdr:colOff>
      <xdr:row>98</xdr:row>
      <xdr:rowOff>71216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62343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170501</xdr:rowOff>
    </xdr:from>
    <xdr:to>
      <xdr:col>67</xdr:col>
      <xdr:colOff>101600</xdr:colOff>
      <xdr:row>98</xdr:row>
      <xdr:rowOff>100651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0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91778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8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3523</xdr:rowOff>
    </xdr:from>
    <xdr:to>
      <xdr:col>116</xdr:col>
      <xdr:colOff>63500</xdr:colOff>
      <xdr:row>37</xdr:row>
      <xdr:rowOff>63233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47173"/>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63233</xdr:rowOff>
    </xdr:from>
    <xdr:to>
      <xdr:col>111</xdr:col>
      <xdr:colOff>177800</xdr:colOff>
      <xdr:row>38</xdr:row>
      <xdr:rowOff>32258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06883"/>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164800</xdr:rowOff>
    </xdr:from>
    <xdr:to>
      <xdr:col>107</xdr:col>
      <xdr:colOff>50800</xdr:colOff>
      <xdr:row>38</xdr:row>
      <xdr:rowOff>32258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508450"/>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117251</xdr:rowOff>
    </xdr:from>
    <xdr:to>
      <xdr:col>102</xdr:col>
      <xdr:colOff>114300</xdr:colOff>
      <xdr:row>37</xdr:row>
      <xdr:rowOff>164800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6090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124173</xdr:rowOff>
    </xdr:from>
    <xdr:to>
      <xdr:col>116</xdr:col>
      <xdr:colOff>114300</xdr:colOff>
      <xdr:row>37</xdr:row>
      <xdr:rowOff>54323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147050</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12433</xdr:rowOff>
    </xdr:from>
    <xdr:to>
      <xdr:col>112</xdr:col>
      <xdr:colOff>38100</xdr:colOff>
      <xdr:row>37</xdr:row>
      <xdr:rowOff>114033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130560</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1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152908</xdr:rowOff>
    </xdr:from>
    <xdr:to>
      <xdr:col>107</xdr:col>
      <xdr:colOff>101600</xdr:colOff>
      <xdr:row>38</xdr:row>
      <xdr:rowOff>83058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99585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114000</xdr:rowOff>
    </xdr:from>
    <xdr:to>
      <xdr:col>102</xdr:col>
      <xdr:colOff>165100</xdr:colOff>
      <xdr:row>38</xdr:row>
      <xdr:rowOff>44151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57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60677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3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66451</xdr:rowOff>
    </xdr:from>
    <xdr:to>
      <xdr:col>98</xdr:col>
      <xdr:colOff>38100</xdr:colOff>
      <xdr:row>37</xdr:row>
      <xdr:rowOff>168052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13128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8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3683</xdr:rowOff>
    </xdr:from>
    <xdr:to>
      <xdr:col>116</xdr:col>
      <xdr:colOff>63500</xdr:colOff>
      <xdr:row>58</xdr:row>
      <xdr:rowOff>7607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4778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148006</xdr:rowOff>
    </xdr:from>
    <xdr:to>
      <xdr:col>111</xdr:col>
      <xdr:colOff>177800</xdr:colOff>
      <xdr:row>58</xdr:row>
      <xdr:rowOff>7607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577756"/>
          <a:ext cx="889000" cy="3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148006</xdr:rowOff>
    </xdr:from>
    <xdr:to>
      <xdr:col>107</xdr:col>
      <xdr:colOff>50800</xdr:colOff>
      <xdr:row>58</xdr:row>
      <xdr:rowOff>61709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577756"/>
          <a:ext cx="889000" cy="4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61709</xdr:rowOff>
    </xdr:from>
    <xdr:to>
      <xdr:col>102</xdr:col>
      <xdr:colOff>114300</xdr:colOff>
      <xdr:row>58</xdr:row>
      <xdr:rowOff>79959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0580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124333</xdr:rowOff>
    </xdr:from>
    <xdr:to>
      <xdr:col>116</xdr:col>
      <xdr:colOff>114300</xdr:colOff>
      <xdr:row>58</xdr:row>
      <xdr:rowOff>54483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147210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4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128257</xdr:rowOff>
    </xdr:from>
    <xdr:to>
      <xdr:col>112</xdr:col>
      <xdr:colOff>38100</xdr:colOff>
      <xdr:row>58</xdr:row>
      <xdr:rowOff>58407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74934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7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97206</xdr:rowOff>
    </xdr:from>
    <xdr:to>
      <xdr:col>107</xdr:col>
      <xdr:colOff>101600</xdr:colOff>
      <xdr:row>56</xdr:row>
      <xdr:rowOff>27356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43883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10909</xdr:rowOff>
    </xdr:from>
    <xdr:to>
      <xdr:col>102</xdr:col>
      <xdr:colOff>165100</xdr:colOff>
      <xdr:row>58</xdr:row>
      <xdr:rowOff>112509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103636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29159</xdr:rowOff>
    </xdr:from>
    <xdr:to>
      <xdr:col>98</xdr:col>
      <xdr:colOff>38100</xdr:colOff>
      <xdr:row>58</xdr:row>
      <xdr:rowOff>130759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121886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6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71740</xdr:rowOff>
    </xdr:from>
    <xdr:to>
      <xdr:col>116</xdr:col>
      <xdr:colOff>63500</xdr:colOff>
      <xdr:row>77</xdr:row>
      <xdr:rowOff>71872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73390"/>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53256</xdr:rowOff>
    </xdr:from>
    <xdr:to>
      <xdr:col>111</xdr:col>
      <xdr:colOff>177800</xdr:colOff>
      <xdr:row>77</xdr:row>
      <xdr:rowOff>71740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740556"/>
          <a:ext cx="889000" cy="5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53256</xdr:rowOff>
    </xdr:from>
    <xdr:to>
      <xdr:col>107</xdr:col>
      <xdr:colOff>50800</xdr:colOff>
      <xdr:row>76</xdr:row>
      <xdr:rowOff>18346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40556"/>
          <a:ext cx="889000" cy="3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18346</xdr:rowOff>
    </xdr:from>
    <xdr:to>
      <xdr:col>102</xdr:col>
      <xdr:colOff>114300</xdr:colOff>
      <xdr:row>76</xdr:row>
      <xdr:rowOff>49240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048546"/>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21072</xdr:rowOff>
    </xdr:from>
    <xdr:to>
      <xdr:col>116</xdr:col>
      <xdr:colOff>114300</xdr:colOff>
      <xdr:row>77</xdr:row>
      <xdr:rowOff>122672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170949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20940</xdr:rowOff>
    </xdr:from>
    <xdr:to>
      <xdr:col>112</xdr:col>
      <xdr:colOff>38100</xdr:colOff>
      <xdr:row>77</xdr:row>
      <xdr:rowOff>122540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113667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2456</xdr:rowOff>
    </xdr:from>
    <xdr:to>
      <xdr:col>107</xdr:col>
      <xdr:colOff>101600</xdr:colOff>
      <xdr:row>74</xdr:row>
      <xdr:rowOff>104056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120583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138996</xdr:rowOff>
    </xdr:from>
    <xdr:to>
      <xdr:col>102</xdr:col>
      <xdr:colOff>165100</xdr:colOff>
      <xdr:row>76</xdr:row>
      <xdr:rowOff>69146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60273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169890</xdr:rowOff>
    </xdr:from>
    <xdr:to>
      <xdr:col>98</xdr:col>
      <xdr:colOff>38100</xdr:colOff>
      <xdr:row>76</xdr:row>
      <xdr:rowOff>100040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91167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会計年度任用職員数の増により増加。○物件費：観光関連事業及び公立学校情報機器整備事業の減により微減。○維持補修費：町道及び農道の維持補修費の増加。○扶助費：住民税非課税世帯等臨時特別給付金及び子育て世帯への臨時特別給付金の増加。○補助費等：特別定額給付金の皆減。○普通建設事業費：公立学校情報通信ネットワーク環境施設整備事業及び文化会館中央監視設備更新事業の終了により減少。○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償還開始により微増。○積立金：財政調整基金積立金及び公共施設等維持補修基金積立金の増加。○投資及び出資金：一部事務組合病院への出資金の増加。○繰出金：国民健康保険会計及び後期高齢者医療会計への繰出金は減少しているが、人口も同程度の割合で減少しているため横ば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11,490
11,414
152.83
7,658,987
7,453,699
194,046
4,590,899
4,500,643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70167</xdr:rowOff>
    </xdr:from>
    <xdr:to>
      <xdr:col>24</xdr:col>
      <xdr:colOff>63500</xdr:colOff>
      <xdr:row>33</xdr:row>
      <xdr:rowOff>109982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28017"/>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89027</xdr:rowOff>
    </xdr:from>
    <xdr:to>
      <xdr:col>19</xdr:col>
      <xdr:colOff>177800</xdr:colOff>
      <xdr:row>33</xdr:row>
      <xdr:rowOff>109982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6877"/>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80835</xdr:rowOff>
    </xdr:from>
    <xdr:to>
      <xdr:col>15</xdr:col>
      <xdr:colOff>50800</xdr:colOff>
      <xdr:row>33</xdr:row>
      <xdr:rowOff>89027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8685"/>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80835</xdr:rowOff>
    </xdr:from>
    <xdr:to>
      <xdr:col>10</xdr:col>
      <xdr:colOff>114300</xdr:colOff>
      <xdr:row>33</xdr:row>
      <xdr:rowOff>115316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8685"/>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19367</xdr:rowOff>
    </xdr:from>
    <xdr:to>
      <xdr:col>24</xdr:col>
      <xdr:colOff>114300</xdr:colOff>
      <xdr:row>33</xdr:row>
      <xdr:rowOff>120967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42244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2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59182</xdr:rowOff>
    </xdr:from>
    <xdr:to>
      <xdr:col>20</xdr:col>
      <xdr:colOff>38100</xdr:colOff>
      <xdr:row>33</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38227</xdr:rowOff>
    </xdr:from>
    <xdr:to>
      <xdr:col>15</xdr:col>
      <xdr:colOff>101600</xdr:colOff>
      <xdr:row>33</xdr:row>
      <xdr:rowOff>139827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156354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30035</xdr:rowOff>
    </xdr:from>
    <xdr:to>
      <xdr:col>10</xdr:col>
      <xdr:colOff>165100</xdr:colOff>
      <xdr:row>33</xdr:row>
      <xdr:rowOff>131635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148162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64516</xdr:rowOff>
    </xdr:from>
    <xdr:to>
      <xdr:col>6</xdr:col>
      <xdr:colOff>38100</xdr:colOff>
      <xdr:row>33</xdr:row>
      <xdr:rowOff>166116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11193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83384</xdr:rowOff>
    </xdr:from>
    <xdr:to>
      <xdr:col>24</xdr:col>
      <xdr:colOff>63500</xdr:colOff>
      <xdr:row>56</xdr:row>
      <xdr:rowOff>60136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41684"/>
          <a:ext cx="838200" cy="3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83384</xdr:rowOff>
    </xdr:from>
    <xdr:to>
      <xdr:col>19</xdr:col>
      <xdr:colOff>177800</xdr:colOff>
      <xdr:row>57</xdr:row>
      <xdr:rowOff>73105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41684"/>
          <a:ext cx="889000" cy="5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73105</xdr:rowOff>
    </xdr:from>
    <xdr:to>
      <xdr:col>15</xdr:col>
      <xdr:colOff>50800</xdr:colOff>
      <xdr:row>57</xdr:row>
      <xdr:rowOff>104339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5755"/>
          <a:ext cx="889000" cy="3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104339</xdr:rowOff>
    </xdr:from>
    <xdr:to>
      <xdr:col>10</xdr:col>
      <xdr:colOff>114300</xdr:colOff>
      <xdr:row>57</xdr:row>
      <xdr:rowOff>116516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6989"/>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9336</xdr:rowOff>
    </xdr:from>
    <xdr:to>
      <xdr:col>24</xdr:col>
      <xdr:colOff>114300</xdr:colOff>
      <xdr:row>56</xdr:row>
      <xdr:rowOff>110936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159213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32584</xdr:rowOff>
    </xdr:from>
    <xdr:to>
      <xdr:col>20</xdr:col>
      <xdr:colOff>38100</xdr:colOff>
      <xdr:row>54</xdr:row>
      <xdr:rowOff>134184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125311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22305</xdr:rowOff>
    </xdr:from>
    <xdr:to>
      <xdr:col>15</xdr:col>
      <xdr:colOff>101600</xdr:colOff>
      <xdr:row>57</xdr:row>
      <xdr:rowOff>123905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115032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53539</xdr:rowOff>
    </xdr:from>
    <xdr:to>
      <xdr:col>10</xdr:col>
      <xdr:colOff>165100</xdr:colOff>
      <xdr:row>57</xdr:row>
      <xdr:rowOff>155139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146266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65716</xdr:rowOff>
    </xdr:from>
    <xdr:to>
      <xdr:col>6</xdr:col>
      <xdr:colOff>38100</xdr:colOff>
      <xdr:row>57</xdr:row>
      <xdr:rowOff>167316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155459</xdr:rowOff>
    </xdr:from>
    <xdr:to>
      <xdr:col>24</xdr:col>
      <xdr:colOff>63500</xdr:colOff>
      <xdr:row>78</xdr:row>
      <xdr:rowOff>3942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5659"/>
          <a:ext cx="838200" cy="1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3942</xdr:rowOff>
    </xdr:from>
    <xdr:to>
      <xdr:col>19</xdr:col>
      <xdr:colOff>177800</xdr:colOff>
      <xdr:row>78</xdr:row>
      <xdr:rowOff>21704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77042"/>
          <a:ext cx="8890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21704</xdr:rowOff>
    </xdr:from>
    <xdr:to>
      <xdr:col>15</xdr:col>
      <xdr:colOff>50800</xdr:colOff>
      <xdr:row>78</xdr:row>
      <xdr:rowOff>44976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4804"/>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44976</xdr:rowOff>
    </xdr:from>
    <xdr:to>
      <xdr:col>10</xdr:col>
      <xdr:colOff>114300</xdr:colOff>
      <xdr:row>78</xdr:row>
      <xdr:rowOff>69924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8076"/>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104659</xdr:rowOff>
    </xdr:from>
    <xdr:to>
      <xdr:col>24</xdr:col>
      <xdr:colOff>114300</xdr:colOff>
      <xdr:row>77</xdr:row>
      <xdr:rowOff>34809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83086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124592</xdr:rowOff>
    </xdr:from>
    <xdr:to>
      <xdr:col>20</xdr:col>
      <xdr:colOff>38100</xdr:colOff>
      <xdr:row>78</xdr:row>
      <xdr:rowOff>54742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45869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142354</xdr:rowOff>
    </xdr:from>
    <xdr:to>
      <xdr:col>15</xdr:col>
      <xdr:colOff>101600</xdr:colOff>
      <xdr:row>78</xdr:row>
      <xdr:rowOff>72504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63631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165626</xdr:rowOff>
    </xdr:from>
    <xdr:to>
      <xdr:col>10</xdr:col>
      <xdr:colOff>165100</xdr:colOff>
      <xdr:row>78</xdr:row>
      <xdr:rowOff>95776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86903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19124</xdr:rowOff>
    </xdr:from>
    <xdr:to>
      <xdr:col>6</xdr:col>
      <xdr:colOff>38100</xdr:colOff>
      <xdr:row>78</xdr:row>
      <xdr:rowOff>120724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111851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16281</xdr:rowOff>
    </xdr:from>
    <xdr:to>
      <xdr:col>24</xdr:col>
      <xdr:colOff>63500</xdr:colOff>
      <xdr:row>97</xdr:row>
      <xdr:rowOff>122810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75481"/>
          <a:ext cx="838200" cy="2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156133</xdr:rowOff>
    </xdr:from>
    <xdr:to>
      <xdr:col>19</xdr:col>
      <xdr:colOff>177800</xdr:colOff>
      <xdr:row>97</xdr:row>
      <xdr:rowOff>122810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15333"/>
          <a:ext cx="889000" cy="13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156133</xdr:rowOff>
    </xdr:from>
    <xdr:to>
      <xdr:col>15</xdr:col>
      <xdr:colOff>50800</xdr:colOff>
      <xdr:row>97</xdr:row>
      <xdr:rowOff>131051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15333"/>
          <a:ext cx="889000" cy="1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77763</xdr:rowOff>
    </xdr:from>
    <xdr:to>
      <xdr:col>10</xdr:col>
      <xdr:colOff>114300</xdr:colOff>
      <xdr:row>97</xdr:row>
      <xdr:rowOff>131051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08413"/>
          <a:ext cx="889000" cy="5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136931</xdr:rowOff>
    </xdr:from>
    <xdr:to>
      <xdr:col>24</xdr:col>
      <xdr:colOff>114300</xdr:colOff>
      <xdr:row>96</xdr:row>
      <xdr:rowOff>67081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159808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7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72010</xdr:rowOff>
    </xdr:from>
    <xdr:to>
      <xdr:col>20</xdr:col>
      <xdr:colOff>38100</xdr:colOff>
      <xdr:row>98</xdr:row>
      <xdr:rowOff>2160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164737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105333</xdr:rowOff>
    </xdr:from>
    <xdr:to>
      <xdr:col>15</xdr:col>
      <xdr:colOff>101600</xdr:colOff>
      <xdr:row>97</xdr:row>
      <xdr:rowOff>35483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52010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80251</xdr:rowOff>
    </xdr:from>
    <xdr:to>
      <xdr:col>10</xdr:col>
      <xdr:colOff>165100</xdr:colOff>
      <xdr:row>98</xdr:row>
      <xdr:rowOff>10401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26928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26963</xdr:rowOff>
    </xdr:from>
    <xdr:to>
      <xdr:col>6</xdr:col>
      <xdr:colOff>38100</xdr:colOff>
      <xdr:row>97</xdr:row>
      <xdr:rowOff>128563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145090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136042</xdr:rowOff>
    </xdr:from>
    <xdr:to>
      <xdr:col>55</xdr:col>
      <xdr:colOff>0</xdr:colOff>
      <xdr:row>38</xdr:row>
      <xdr:rowOff>124155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08242"/>
          <a:ext cx="838200" cy="3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95809</xdr:rowOff>
    </xdr:from>
    <xdr:to>
      <xdr:col>50</xdr:col>
      <xdr:colOff>114300</xdr:colOff>
      <xdr:row>36</xdr:row>
      <xdr:rowOff>136042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096559"/>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87122</xdr:rowOff>
    </xdr:from>
    <xdr:to>
      <xdr:col>45</xdr:col>
      <xdr:colOff>177800</xdr:colOff>
      <xdr:row>35</xdr:row>
      <xdr:rowOff>95809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573522"/>
          <a:ext cx="889000" cy="5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87122</xdr:rowOff>
    </xdr:from>
    <xdr:to>
      <xdr:col>41</xdr:col>
      <xdr:colOff>50800</xdr:colOff>
      <xdr:row>33</xdr:row>
      <xdr:rowOff>136042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573522"/>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73355</xdr:rowOff>
    </xdr:from>
    <xdr:to>
      <xdr:col>55</xdr:col>
      <xdr:colOff>50800</xdr:colOff>
      <xdr:row>39</xdr:row>
      <xdr:rowOff>3505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159732</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85242</xdr:rowOff>
    </xdr:from>
    <xdr:to>
      <xdr:col>50</xdr:col>
      <xdr:colOff>165100</xdr:colOff>
      <xdr:row>37</xdr:row>
      <xdr:rowOff>15392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31919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45009</xdr:rowOff>
    </xdr:from>
    <xdr:to>
      <xdr:col>46</xdr:col>
      <xdr:colOff>38100</xdr:colOff>
      <xdr:row>35</xdr:row>
      <xdr:rowOff>146609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163136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36322</xdr:rowOff>
    </xdr:from>
    <xdr:to>
      <xdr:col>41</xdr:col>
      <xdr:colOff>101600</xdr:colOff>
      <xdr:row>32</xdr:row>
      <xdr:rowOff>137922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154449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85242</xdr:rowOff>
    </xdr:from>
    <xdr:to>
      <xdr:col>36</xdr:col>
      <xdr:colOff>165100</xdr:colOff>
      <xdr:row>34</xdr:row>
      <xdr:rowOff>15392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31919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49577</xdr:rowOff>
    </xdr:from>
    <xdr:to>
      <xdr:col>55</xdr:col>
      <xdr:colOff>0</xdr:colOff>
      <xdr:row>58</xdr:row>
      <xdr:rowOff>51994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3677"/>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69672</xdr:rowOff>
    </xdr:from>
    <xdr:to>
      <xdr:col>50</xdr:col>
      <xdr:colOff>114300</xdr:colOff>
      <xdr:row>58</xdr:row>
      <xdr:rowOff>51994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2322"/>
          <a:ext cx="889000" cy="1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69672</xdr:rowOff>
    </xdr:from>
    <xdr:to>
      <xdr:col>45</xdr:col>
      <xdr:colOff>177800</xdr:colOff>
      <xdr:row>58</xdr:row>
      <xdr:rowOff>66994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2322"/>
          <a:ext cx="889000" cy="16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142857</xdr:rowOff>
    </xdr:from>
    <xdr:to>
      <xdr:col>41</xdr:col>
      <xdr:colOff>50800</xdr:colOff>
      <xdr:row>58</xdr:row>
      <xdr:rowOff>66994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15507"/>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170227</xdr:rowOff>
    </xdr:from>
    <xdr:to>
      <xdr:col>55</xdr:col>
      <xdr:colOff>50800</xdr:colOff>
      <xdr:row>58</xdr:row>
      <xdr:rowOff>100377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85154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xdr:rowOff>
    </xdr:from>
    <xdr:to>
      <xdr:col>50</xdr:col>
      <xdr:colOff>165100</xdr:colOff>
      <xdr:row>58</xdr:row>
      <xdr:rowOff>102794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93921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18872</xdr:rowOff>
    </xdr:from>
    <xdr:to>
      <xdr:col>46</xdr:col>
      <xdr:colOff>38100</xdr:colOff>
      <xdr:row>57</xdr:row>
      <xdr:rowOff>120472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16194</xdr:rowOff>
    </xdr:from>
    <xdr:to>
      <xdr:col>41</xdr:col>
      <xdr:colOff>101600</xdr:colOff>
      <xdr:row>58</xdr:row>
      <xdr:rowOff>117794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108921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92057</xdr:rowOff>
    </xdr:from>
    <xdr:to>
      <xdr:col>36</xdr:col>
      <xdr:colOff>165100</xdr:colOff>
      <xdr:row>58</xdr:row>
      <xdr:rowOff>22207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94404</xdr:rowOff>
    </xdr:from>
    <xdr:to>
      <xdr:col>55</xdr:col>
      <xdr:colOff>0</xdr:colOff>
      <xdr:row>76</xdr:row>
      <xdr:rowOff>46399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81704"/>
          <a:ext cx="838200" cy="2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46399</xdr:rowOff>
    </xdr:from>
    <xdr:to>
      <xdr:col>50</xdr:col>
      <xdr:colOff>114300</xdr:colOff>
      <xdr:row>77</xdr:row>
      <xdr:rowOff>163948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76599"/>
          <a:ext cx="889000" cy="2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130817</xdr:rowOff>
    </xdr:from>
    <xdr:to>
      <xdr:col>45</xdr:col>
      <xdr:colOff>177800</xdr:colOff>
      <xdr:row>77</xdr:row>
      <xdr:rowOff>163948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3246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130817</xdr:rowOff>
    </xdr:from>
    <xdr:to>
      <xdr:col>41</xdr:col>
      <xdr:colOff>50800</xdr:colOff>
      <xdr:row>77</xdr:row>
      <xdr:rowOff>146199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32467"/>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43604</xdr:rowOff>
    </xdr:from>
    <xdr:to>
      <xdr:col>55</xdr:col>
      <xdr:colOff>50800</xdr:colOff>
      <xdr:row>74</xdr:row>
      <xdr:rowOff>145204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66481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167049</xdr:rowOff>
    </xdr:from>
    <xdr:to>
      <xdr:col>50</xdr:col>
      <xdr:colOff>165100</xdr:colOff>
      <xdr:row>76</xdr:row>
      <xdr:rowOff>97199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113726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8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113148</xdr:rowOff>
    </xdr:from>
    <xdr:to>
      <xdr:col>46</xdr:col>
      <xdr:colOff>38100</xdr:colOff>
      <xdr:row>78</xdr:row>
      <xdr:rowOff>43298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34425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0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80017</xdr:rowOff>
    </xdr:from>
    <xdr:to>
      <xdr:col>41</xdr:col>
      <xdr:colOff>101600</xdr:colOff>
      <xdr:row>78</xdr:row>
      <xdr:rowOff>10167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95399</xdr:rowOff>
    </xdr:from>
    <xdr:to>
      <xdr:col>36</xdr:col>
      <xdr:colOff>165100</xdr:colOff>
      <xdr:row>78</xdr:row>
      <xdr:rowOff>25549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120081</xdr:rowOff>
    </xdr:from>
    <xdr:to>
      <xdr:col>55</xdr:col>
      <xdr:colOff>0</xdr:colOff>
      <xdr:row>97</xdr:row>
      <xdr:rowOff>126592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50731"/>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26845</xdr:rowOff>
    </xdr:from>
    <xdr:to>
      <xdr:col>50</xdr:col>
      <xdr:colOff>114300</xdr:colOff>
      <xdr:row>97</xdr:row>
      <xdr:rowOff>120081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57495"/>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26845</xdr:rowOff>
    </xdr:from>
    <xdr:to>
      <xdr:col>45</xdr:col>
      <xdr:colOff>177800</xdr:colOff>
      <xdr:row>97</xdr:row>
      <xdr:rowOff>122898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57495"/>
          <a:ext cx="889000" cy="9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104125</xdr:rowOff>
    </xdr:from>
    <xdr:to>
      <xdr:col>41</xdr:col>
      <xdr:colOff>50800</xdr:colOff>
      <xdr:row>97</xdr:row>
      <xdr:rowOff>122898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34775"/>
          <a:ext cx="889000" cy="1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75792</xdr:rowOff>
    </xdr:from>
    <xdr:to>
      <xdr:col>55</xdr:col>
      <xdr:colOff>50800</xdr:colOff>
      <xdr:row>98</xdr:row>
      <xdr:rowOff>5942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162169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69281</xdr:rowOff>
    </xdr:from>
    <xdr:to>
      <xdr:col>50</xdr:col>
      <xdr:colOff>165100</xdr:colOff>
      <xdr:row>97</xdr:row>
      <xdr:rowOff>170881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162008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147495</xdr:rowOff>
    </xdr:from>
    <xdr:to>
      <xdr:col>46</xdr:col>
      <xdr:colOff>38100</xdr:colOff>
      <xdr:row>97</xdr:row>
      <xdr:rowOff>77645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68772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72098</xdr:rowOff>
    </xdr:from>
    <xdr:to>
      <xdr:col>41</xdr:col>
      <xdr:colOff>101600</xdr:colOff>
      <xdr:row>98</xdr:row>
      <xdr:rowOff>2248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164825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53325</xdr:rowOff>
    </xdr:from>
    <xdr:to>
      <xdr:col>36</xdr:col>
      <xdr:colOff>165100</xdr:colOff>
      <xdr:row>97</xdr:row>
      <xdr:rowOff>154925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146052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103695</xdr:rowOff>
    </xdr:from>
    <xdr:to>
      <xdr:col>85</xdr:col>
      <xdr:colOff>127000</xdr:colOff>
      <xdr:row>38</xdr:row>
      <xdr:rowOff>127493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18795"/>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10838</xdr:rowOff>
    </xdr:from>
    <xdr:to>
      <xdr:col>81</xdr:col>
      <xdr:colOff>50800</xdr:colOff>
      <xdr:row>38</xdr:row>
      <xdr:rowOff>103695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25938"/>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10838</xdr:rowOff>
    </xdr:from>
    <xdr:to>
      <xdr:col>76</xdr:col>
      <xdr:colOff>114300</xdr:colOff>
      <xdr:row>38</xdr:row>
      <xdr:rowOff>70206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25938"/>
          <a:ext cx="889000" cy="5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70206</xdr:rowOff>
    </xdr:from>
    <xdr:to>
      <xdr:col>71</xdr:col>
      <xdr:colOff>177800</xdr:colOff>
      <xdr:row>38</xdr:row>
      <xdr:rowOff>79556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85306"/>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76693</xdr:rowOff>
    </xdr:from>
    <xdr:to>
      <xdr:col>85</xdr:col>
      <xdr:colOff>177800</xdr:colOff>
      <xdr:row>39</xdr:row>
      <xdr:rowOff>6843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163070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52895</xdr:rowOff>
    </xdr:from>
    <xdr:to>
      <xdr:col>81</xdr:col>
      <xdr:colOff>101600</xdr:colOff>
      <xdr:row>38</xdr:row>
      <xdr:rowOff>154495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145622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6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131488</xdr:rowOff>
    </xdr:from>
    <xdr:to>
      <xdr:col>76</xdr:col>
      <xdr:colOff>165100</xdr:colOff>
      <xdr:row>38</xdr:row>
      <xdr:rowOff>61638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52765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19406</xdr:rowOff>
    </xdr:from>
    <xdr:to>
      <xdr:col>72</xdr:col>
      <xdr:colOff>38100</xdr:colOff>
      <xdr:row>38</xdr:row>
      <xdr:rowOff>121006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112133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2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28756</xdr:rowOff>
    </xdr:from>
    <xdr:to>
      <xdr:col>67</xdr:col>
      <xdr:colOff>101600</xdr:colOff>
      <xdr:row>38</xdr:row>
      <xdr:rowOff>130356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121483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154670</xdr:rowOff>
    </xdr:from>
    <xdr:to>
      <xdr:col>85</xdr:col>
      <xdr:colOff>127000</xdr:colOff>
      <xdr:row>56</xdr:row>
      <xdr:rowOff>162678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55870"/>
          <a:ext cx="8382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162678</xdr:rowOff>
    </xdr:from>
    <xdr:to>
      <xdr:col>81</xdr:col>
      <xdr:colOff>50800</xdr:colOff>
      <xdr:row>56</xdr:row>
      <xdr:rowOff>171338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63878"/>
          <a:ext cx="8890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171338</xdr:rowOff>
    </xdr:from>
    <xdr:to>
      <xdr:col>76</xdr:col>
      <xdr:colOff>114300</xdr:colOff>
      <xdr:row>57</xdr:row>
      <xdr:rowOff>124654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72538"/>
          <a:ext cx="889000" cy="1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124654</xdr:rowOff>
    </xdr:from>
    <xdr:to>
      <xdr:col>71</xdr:col>
      <xdr:colOff>177800</xdr:colOff>
      <xdr:row>57</xdr:row>
      <xdr:rowOff>129394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7304"/>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103870</xdr:rowOff>
    </xdr:from>
    <xdr:to>
      <xdr:col>85</xdr:col>
      <xdr:colOff>177800</xdr:colOff>
      <xdr:row>57</xdr:row>
      <xdr:rowOff>34020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126747</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5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111878</xdr:rowOff>
    </xdr:from>
    <xdr:to>
      <xdr:col>81</xdr:col>
      <xdr:colOff>101600</xdr:colOff>
      <xdr:row>57</xdr:row>
      <xdr:rowOff>42028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58555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8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120538</xdr:rowOff>
    </xdr:from>
    <xdr:to>
      <xdr:col>76</xdr:col>
      <xdr:colOff>165100</xdr:colOff>
      <xdr:row>57</xdr:row>
      <xdr:rowOff>50688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67215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73854</xdr:rowOff>
    </xdr:from>
    <xdr:to>
      <xdr:col>72</xdr:col>
      <xdr:colOff>38100</xdr:colOff>
      <xdr:row>58</xdr:row>
      <xdr:rowOff>4004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20531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78594</xdr:rowOff>
    </xdr:from>
    <xdr:to>
      <xdr:col>67</xdr:col>
      <xdr:colOff>101600</xdr:colOff>
      <xdr:row>58</xdr:row>
      <xdr:rowOff>8744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25271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41954</xdr:rowOff>
    </xdr:from>
    <xdr:to>
      <xdr:col>85</xdr:col>
      <xdr:colOff>127000</xdr:colOff>
      <xdr:row>79</xdr:row>
      <xdr:rowOff>87187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6504"/>
          <a:ext cx="8382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41954</xdr:rowOff>
    </xdr:from>
    <xdr:to>
      <xdr:col>81</xdr:col>
      <xdr:colOff>50800</xdr:colOff>
      <xdr:row>79</xdr:row>
      <xdr:rowOff>67259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6504"/>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67259</xdr:rowOff>
    </xdr:from>
    <xdr:to>
      <xdr:col>76</xdr:col>
      <xdr:colOff>114300</xdr:colOff>
      <xdr:row>79</xdr:row>
      <xdr:rowOff>94979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11809"/>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93709</xdr:rowOff>
    </xdr:from>
    <xdr:to>
      <xdr:col>71</xdr:col>
      <xdr:colOff>177800</xdr:colOff>
      <xdr:row>79</xdr:row>
      <xdr:rowOff>94979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3825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36387</xdr:rowOff>
    </xdr:from>
    <xdr:to>
      <xdr:col>85</xdr:col>
      <xdr:colOff>177800</xdr:colOff>
      <xdr:row>79</xdr:row>
      <xdr:rowOff>137987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162604</xdr:rowOff>
    </xdr:from>
    <xdr:to>
      <xdr:col>81</xdr:col>
      <xdr:colOff>101600</xdr:colOff>
      <xdr:row>79</xdr:row>
      <xdr:rowOff>92754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109281</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3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16459</xdr:rowOff>
    </xdr:from>
    <xdr:to>
      <xdr:col>76</xdr:col>
      <xdr:colOff>165100</xdr:colOff>
      <xdr:row>79</xdr:row>
      <xdr:rowOff>118059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109186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44179</xdr:rowOff>
    </xdr:from>
    <xdr:to>
      <xdr:col>72</xdr:col>
      <xdr:colOff>38100</xdr:colOff>
      <xdr:row>79</xdr:row>
      <xdr:rowOff>145779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136906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42909</xdr:rowOff>
    </xdr:from>
    <xdr:to>
      <xdr:col>67</xdr:col>
      <xdr:colOff>101600</xdr:colOff>
      <xdr:row>79</xdr:row>
      <xdr:rowOff>144509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135636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13807</xdr:rowOff>
    </xdr:from>
    <xdr:to>
      <xdr:col>85</xdr:col>
      <xdr:colOff>127000</xdr:colOff>
      <xdr:row>98</xdr:row>
      <xdr:rowOff>27967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15907"/>
          <a:ext cx="8382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27967</xdr:rowOff>
    </xdr:from>
    <xdr:to>
      <xdr:col>81</xdr:col>
      <xdr:colOff>50800</xdr:colOff>
      <xdr:row>98</xdr:row>
      <xdr:rowOff>36184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0067"/>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27425</xdr:rowOff>
    </xdr:from>
    <xdr:to>
      <xdr:col>76</xdr:col>
      <xdr:colOff>114300</xdr:colOff>
      <xdr:row>98</xdr:row>
      <xdr:rowOff>36184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9525"/>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9221</xdr:rowOff>
    </xdr:from>
    <xdr:to>
      <xdr:col>71</xdr:col>
      <xdr:colOff>177800</xdr:colOff>
      <xdr:row>98</xdr:row>
      <xdr:rowOff>27425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11321"/>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134457</xdr:rowOff>
    </xdr:from>
    <xdr:to>
      <xdr:col>85</xdr:col>
      <xdr:colOff>177800</xdr:colOff>
      <xdr:row>98</xdr:row>
      <xdr:rowOff>64607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49384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148617</xdr:rowOff>
    </xdr:from>
    <xdr:to>
      <xdr:col>81</xdr:col>
      <xdr:colOff>101600</xdr:colOff>
      <xdr:row>98</xdr:row>
      <xdr:rowOff>78767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69894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156834</xdr:rowOff>
    </xdr:from>
    <xdr:to>
      <xdr:col>76</xdr:col>
      <xdr:colOff>165100</xdr:colOff>
      <xdr:row>98</xdr:row>
      <xdr:rowOff>86984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78111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148075</xdr:rowOff>
    </xdr:from>
    <xdr:to>
      <xdr:col>72</xdr:col>
      <xdr:colOff>38100</xdr:colOff>
      <xdr:row>98</xdr:row>
      <xdr:rowOff>78225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69352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129871</xdr:rowOff>
    </xdr:from>
    <xdr:to>
      <xdr:col>67</xdr:col>
      <xdr:colOff>101600</xdr:colOff>
      <xdr:row>98</xdr:row>
      <xdr:rowOff>60021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51148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類似団体の中で住民一人当たりの議員数が多いことから、議員報酬手当の割合が高い。○総務費：財政調整基金積立金等が増加しているが、特別定額給付金事業の皆減により減少。○民生費：子育て世帯への臨時特別給付金事業及び住民税非課税世帯等臨時特別給付金事業により増加。○衛生費：町立病院への補助金及び新型コロナウイルスワクチン接種事業により増加。○農林水産業費：決算額は横ばいだが、人口減少の影響による。○商工費：新型コロナウイルス感染症拡大防止協力金等の新型コロナウイルス対策関連事業により増加。○土木費：社会資本整備総合交付金事業の減少。○消防費：地域防災計画策定事業及び小型動力ポンプ積載車購入事業の皆減により減少。○教育費：決算額は横ばいだが、人口減少の影響による。○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臨時財政対策債等の償還開始により増加。</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積立金が前年度より増加したことに加え、積立金の取り崩しを行わなかったことから、実質単年度収支はプラスになった。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以降の取崩し額が大きくなったことにより、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末で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百万円に減少したが、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と臨時費目の創設等により普通交付税が増加したことなどから、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百万円の残高となっている。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今後も、必要なサービスを適切に実施しながら、安定した財政運営に努める。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各公営事業会計で、赤字額は発生していない。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標準財政規模に対して黒字割合が高くなっている水道事業会計については、平成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年度から高料金対策補助金を繰り出している。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また、蔵王病院事業会計についても、平成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月に策定した蔵王病院新改革プランに基づき、経営健全化のための補助金を繰り出している。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今後も公費負担の適正化を進めていく。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7658987</v>
      </c>
      <c r="BO4" s="411"/>
      <c r="BP4" s="411"/>
      <c r="BQ4" s="411"/>
      <c r="BR4" s="411"/>
      <c r="BS4" s="411"/>
      <c r="BT4" s="411"/>
      <c r="BU4" s="412"/>
      <c r="BV4" s="410">
        <v>8192577</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4.2</v>
      </c>
      <c r="CU4" s="417"/>
      <c r="CV4" s="417"/>
      <c r="CW4" s="417"/>
      <c r="CX4" s="417"/>
      <c r="CY4" s="417"/>
      <c r="CZ4" s="417"/>
      <c r="DA4" s="418"/>
      <c r="DB4" s="416">
        <v>4.5999999999999996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7453699</v>
      </c>
      <c r="BO5" s="448"/>
      <c r="BP5" s="448"/>
      <c r="BQ5" s="448"/>
      <c r="BR5" s="448"/>
      <c r="BS5" s="448"/>
      <c r="BT5" s="448"/>
      <c r="BU5" s="449"/>
      <c r="BV5" s="447">
        <v>7958734</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87.8</v>
      </c>
      <c r="CU5" s="445"/>
      <c r="CV5" s="445"/>
      <c r="CW5" s="445"/>
      <c r="CX5" s="445"/>
      <c r="CY5" s="445"/>
      <c r="CZ5" s="445"/>
      <c r="DA5" s="446"/>
      <c r="DB5" s="444">
        <v>91.7</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205288</v>
      </c>
      <c r="BO6" s="448"/>
      <c r="BP6" s="448"/>
      <c r="BQ6" s="448"/>
      <c r="BR6" s="448"/>
      <c r="BS6" s="448"/>
      <c r="BT6" s="448"/>
      <c r="BU6" s="449"/>
      <c r="BV6" s="447">
        <v>233843</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92.8</v>
      </c>
      <c r="CU6" s="485"/>
      <c r="CV6" s="485"/>
      <c r="CW6" s="485"/>
      <c r="CX6" s="485"/>
      <c r="CY6" s="485"/>
      <c r="CZ6" s="485"/>
      <c r="DA6" s="486"/>
      <c r="DB6" s="484">
        <v>96.1</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11242</v>
      </c>
      <c r="BO7" s="448"/>
      <c r="BP7" s="448"/>
      <c r="BQ7" s="448"/>
      <c r="BR7" s="448"/>
      <c r="BS7" s="448"/>
      <c r="BT7" s="448"/>
      <c r="BU7" s="449"/>
      <c r="BV7" s="447">
        <v>36980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4590899</v>
      </c>
      <c r="CU7" s="448"/>
      <c r="CV7" s="448"/>
      <c r="CW7" s="448"/>
      <c r="CX7" s="448"/>
      <c r="CY7" s="448"/>
      <c r="CZ7" s="448"/>
      <c r="DA7" s="449"/>
      <c r="DB7" s="447">
        <v>4293499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104</v>
      </c>
      <c r="AV8" s="480"/>
      <c r="AW8" s="480"/>
      <c r="AX8" s="480"/>
      <c r="AY8" s="481" t="s">
        <v>108</v>
      </c>
      <c r="AZ8" s="482"/>
      <c r="BA8" s="482"/>
      <c r="BB8" s="482"/>
      <c r="BC8" s="482"/>
      <c r="BD8" s="482"/>
      <c r="BE8" s="482"/>
      <c r="BF8" s="482"/>
      <c r="BG8" s="482"/>
      <c r="BH8" s="482"/>
      <c r="BI8" s="482"/>
      <c r="BJ8" s="482"/>
      <c r="BK8" s="482"/>
      <c r="BL8" s="482"/>
      <c r="BM8" s="483"/>
      <c r="BN8" s="447">
        <v>194046</v>
      </c>
      <c r="BO8" s="448"/>
      <c r="BP8" s="448"/>
      <c r="BQ8" s="448"/>
      <c r="BR8" s="448"/>
      <c r="BS8" s="448"/>
      <c r="BT8" s="448"/>
      <c r="BU8" s="449"/>
      <c r="BV8" s="447">
        <v>196863</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0.46</v>
      </c>
      <c r="CU8" s="488"/>
      <c r="CV8" s="488"/>
      <c r="CW8" s="488"/>
      <c r="CX8" s="488"/>
      <c r="CY8" s="488"/>
      <c r="CZ8" s="488"/>
      <c r="DA8" s="489"/>
      <c r="DB8" s="487">
        <v>0.48</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11418</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-2817</v>
      </c>
      <c r="BO9" s="448"/>
      <c r="BP9" s="448"/>
      <c r="BQ9" s="448"/>
      <c r="BR9" s="448"/>
      <c r="BS9" s="448"/>
      <c r="BT9" s="448"/>
      <c r="BU9" s="449"/>
      <c r="BV9" s="447">
        <v>36292</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7.1</v>
      </c>
      <c r="CU9" s="445"/>
      <c r="CV9" s="445"/>
      <c r="CW9" s="445"/>
      <c r="CX9" s="445"/>
      <c r="CY9" s="445"/>
      <c r="CZ9" s="445"/>
      <c r="DA9" s="446"/>
      <c r="DB9" s="444">
        <v>7.6</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12316</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201030</v>
      </c>
      <c r="BO10" s="448"/>
      <c r="BP10" s="448"/>
      <c r="BQ10" s="448"/>
      <c r="BR10" s="448"/>
      <c r="BS10" s="448"/>
      <c r="BT10" s="448"/>
      <c r="BU10" s="449"/>
      <c r="BV10" s="447">
        <v>131697</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119</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x14ac:dyDescent="0.15">
      <c r="A12" s="178"/>
      <c r="B12" s="507" t="s">
        <v>129</v>
      </c>
      <c r="C12" s="508"/>
      <c r="D12" s="508"/>
      <c r="E12" s="508"/>
      <c r="F12" s="508"/>
      <c r="G12" s="508"/>
      <c r="H12" s="508"/>
      <c r="I12" s="508"/>
      <c r="J12" s="508"/>
      <c r="K12" s="509"/>
      <c r="L12" s="516" t="s">
        <v>130</v>
      </c>
      <c r="M12" s="517"/>
      <c r="N12" s="517"/>
      <c r="O12" s="517"/>
      <c r="P12" s="517"/>
      <c r="Q12" s="518"/>
      <c r="R12" s="519">
        <v>11490</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104</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136</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11414</v>
      </c>
      <c r="S13" s="532"/>
      <c r="T13" s="532"/>
      <c r="U13" s="532"/>
      <c r="V13" s="533"/>
      <c r="W13" s="463" t="s">
        <v>138</v>
      </c>
      <c r="X13" s="464"/>
      <c r="Y13" s="464"/>
      <c r="Z13" s="464"/>
      <c r="AA13" s="464"/>
      <c r="AB13" s="454"/>
      <c r="AC13" s="498">
        <v>772</v>
      </c>
      <c r="AD13" s="499"/>
      <c r="AE13" s="499"/>
      <c r="AF13" s="499"/>
      <c r="AG13" s="541"/>
      <c r="AH13" s="498">
        <v>842</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198213</v>
      </c>
      <c r="BO13" s="448"/>
      <c r="BP13" s="448"/>
      <c r="BQ13" s="448"/>
      <c r="BR13" s="448"/>
      <c r="BS13" s="448"/>
      <c r="BT13" s="448"/>
      <c r="BU13" s="449"/>
      <c r="BV13" s="447">
        <v>167989</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4.2</v>
      </c>
      <c r="CU13" s="445"/>
      <c r="CV13" s="445"/>
      <c r="CW13" s="445"/>
      <c r="CX13" s="445"/>
      <c r="CY13" s="445"/>
      <c r="CZ13" s="445"/>
      <c r="DA13" s="446"/>
      <c r="DB13" s="444">
        <v>4.5999999999999996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11706</v>
      </c>
      <c r="S14" s="532"/>
      <c r="T14" s="532"/>
      <c r="U14" s="532"/>
      <c r="V14" s="533"/>
      <c r="W14" s="437"/>
      <c r="X14" s="438"/>
      <c r="Y14" s="438"/>
      <c r="Z14" s="438"/>
      <c r="AA14" s="438"/>
      <c r="AB14" s="427"/>
      <c r="AC14" s="534">
        <v>13.6</v>
      </c>
      <c r="AD14" s="535"/>
      <c r="AE14" s="535"/>
      <c r="AF14" s="535"/>
      <c r="AG14" s="536"/>
      <c r="AH14" s="534">
        <v>13.9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127</v>
      </c>
      <c r="CU14" s="546"/>
      <c r="CV14" s="546"/>
      <c r="CW14" s="546"/>
      <c r="CX14" s="546"/>
      <c r="CY14" s="546"/>
      <c r="CZ14" s="546"/>
      <c r="DA14" s="547"/>
      <c r="DB14" s="545">
        <v>6.7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137</v>
      </c>
      <c r="N15" s="539"/>
      <c r="O15" s="539"/>
      <c r="P15" s="539"/>
      <c r="Q15" s="540"/>
      <c r="R15" s="531">
        <v>11621</v>
      </c>
      <c r="S15" s="532"/>
      <c r="T15" s="532"/>
      <c r="U15" s="532"/>
      <c r="V15" s="533"/>
      <c r="W15" s="463" t="s">
        <v>145</v>
      </c>
      <c r="X15" s="464"/>
      <c r="Y15" s="464"/>
      <c r="Z15" s="464"/>
      <c r="AA15" s="464"/>
      <c r="AB15" s="454"/>
      <c r="AC15" s="498">
        <v>1722</v>
      </c>
      <c r="AD15" s="499"/>
      <c r="AE15" s="499"/>
      <c r="AF15" s="499"/>
      <c r="AG15" s="541"/>
      <c r="AH15" s="498">
        <v>1882</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1688390</v>
      </c>
      <c r="BO15" s="411"/>
      <c r="BP15" s="411"/>
      <c r="BQ15" s="411"/>
      <c r="BR15" s="411"/>
      <c r="BS15" s="411"/>
      <c r="BT15" s="411"/>
      <c r="BU15" s="412"/>
      <c r="BV15" s="410">
        <v>1673541</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30.4</v>
      </c>
      <c r="AD16" s="535"/>
      <c r="AE16" s="535"/>
      <c r="AF16" s="535"/>
      <c r="AG16" s="536"/>
      <c r="AH16" s="534">
        <v>31</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3890275</v>
      </c>
      <c r="BO16" s="448"/>
      <c r="BP16" s="448"/>
      <c r="BQ16" s="448"/>
      <c r="BR16" s="448"/>
      <c r="BS16" s="448"/>
      <c r="BT16" s="448"/>
      <c r="BU16" s="449"/>
      <c r="BV16" s="447">
        <v>3654561</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3169</v>
      </c>
      <c r="AD17" s="499"/>
      <c r="AE17" s="499"/>
      <c r="AF17" s="499"/>
      <c r="AG17" s="541"/>
      <c r="AH17" s="498">
        <v>3354</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2144858</v>
      </c>
      <c r="BO17" s="448"/>
      <c r="BP17" s="448"/>
      <c r="BQ17" s="448"/>
      <c r="BR17" s="448"/>
      <c r="BS17" s="448"/>
      <c r="BT17" s="448"/>
      <c r="BU17" s="449"/>
      <c r="BV17" s="447">
        <v>2121219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152.83000000000001</v>
      </c>
      <c r="M18" s="571"/>
      <c r="N18" s="571"/>
      <c r="O18" s="571"/>
      <c r="P18" s="571"/>
      <c r="Q18" s="571"/>
      <c r="R18" s="572"/>
      <c r="S18" s="572"/>
      <c r="T18" s="572"/>
      <c r="U18" s="572"/>
      <c r="V18" s="573"/>
      <c r="W18" s="465"/>
      <c r="X18" s="466"/>
      <c r="Y18" s="466"/>
      <c r="Z18" s="466"/>
      <c r="AA18" s="466"/>
      <c r="AB18" s="457"/>
      <c r="AC18" s="574">
        <v>56</v>
      </c>
      <c r="AD18" s="575"/>
      <c r="AE18" s="575"/>
      <c r="AF18" s="575"/>
      <c r="AG18" s="576"/>
      <c r="AH18" s="574">
        <v>55.2</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4031032</v>
      </c>
      <c r="BO18" s="448"/>
      <c r="BP18" s="448"/>
      <c r="BQ18" s="448"/>
      <c r="BR18" s="448"/>
      <c r="BS18" s="448"/>
      <c r="BT18" s="448"/>
      <c r="BU18" s="449"/>
      <c r="BV18" s="447">
        <v>3903451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75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6252971</v>
      </c>
      <c r="BO19" s="448"/>
      <c r="BP19" s="448"/>
      <c r="BQ19" s="448"/>
      <c r="BR19" s="448"/>
      <c r="BS19" s="448"/>
      <c r="BT19" s="448"/>
      <c r="BU19" s="449"/>
      <c r="BV19" s="447">
        <v>5636942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3924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4500643</v>
      </c>
      <c r="BO22" s="411"/>
      <c r="BP22" s="411"/>
      <c r="BQ22" s="411"/>
      <c r="BR22" s="411"/>
      <c r="BS22" s="411"/>
      <c r="BT22" s="411"/>
      <c r="BU22" s="412"/>
      <c r="BV22" s="410">
        <v>4590488</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3100239</v>
      </c>
      <c r="BO23" s="448"/>
      <c r="BP23" s="448"/>
      <c r="BQ23" s="448"/>
      <c r="BR23" s="448"/>
      <c r="BS23" s="448"/>
      <c r="BT23" s="448"/>
      <c r="BU23" s="449"/>
      <c r="BV23" s="447">
        <v>3172409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8300</v>
      </c>
      <c r="R24" s="499"/>
      <c r="S24" s="499"/>
      <c r="T24" s="499"/>
      <c r="U24" s="499"/>
      <c r="V24" s="541"/>
      <c r="W24" s="593"/>
      <c r="X24" s="594"/>
      <c r="Y24" s="595"/>
      <c r="Z24" s="497" t="s">
        <v>170</v>
      </c>
      <c r="AA24" s="477"/>
      <c r="AB24" s="477"/>
      <c r="AC24" s="477"/>
      <c r="AD24" s="477"/>
      <c r="AE24" s="477"/>
      <c r="AF24" s="477"/>
      <c r="AG24" s="478"/>
      <c r="AH24" s="498">
        <v>145</v>
      </c>
      <c r="AI24" s="499"/>
      <c r="AJ24" s="499"/>
      <c r="AK24" s="499"/>
      <c r="AL24" s="541"/>
      <c r="AM24" s="498">
        <v>420790</v>
      </c>
      <c r="AN24" s="499"/>
      <c r="AO24" s="499"/>
      <c r="AP24" s="499"/>
      <c r="AQ24" s="499"/>
      <c r="AR24" s="541"/>
      <c r="AS24" s="498">
        <v>2902</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1917342</v>
      </c>
      <c r="BO24" s="448"/>
      <c r="BP24" s="448"/>
      <c r="BQ24" s="448"/>
      <c r="BR24" s="448"/>
      <c r="BS24" s="448"/>
      <c r="BT24" s="448"/>
      <c r="BU24" s="449"/>
      <c r="BV24" s="447">
        <v>2027740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1</v>
      </c>
      <c r="M25" s="499"/>
      <c r="N25" s="499"/>
      <c r="O25" s="499"/>
      <c r="P25" s="541"/>
      <c r="Q25" s="498">
        <v>5990</v>
      </c>
      <c r="R25" s="499"/>
      <c r="S25" s="499"/>
      <c r="T25" s="499"/>
      <c r="U25" s="499"/>
      <c r="V25" s="541"/>
      <c r="W25" s="593"/>
      <c r="X25" s="594"/>
      <c r="Y25" s="595"/>
      <c r="Z25" s="497" t="s">
        <v>173</v>
      </c>
      <c r="AA25" s="477"/>
      <c r="AB25" s="477"/>
      <c r="AC25" s="477"/>
      <c r="AD25" s="477"/>
      <c r="AE25" s="477"/>
      <c r="AF25" s="477"/>
      <c r="AG25" s="478"/>
      <c r="AH25" s="498" t="s">
        <v>127</v>
      </c>
      <c r="AI25" s="499"/>
      <c r="AJ25" s="499"/>
      <c r="AK25" s="499"/>
      <c r="AL25" s="541"/>
      <c r="AM25" s="498" t="s">
        <v>127</v>
      </c>
      <c r="AN25" s="499"/>
      <c r="AO25" s="499"/>
      <c r="AP25" s="499"/>
      <c r="AQ25" s="499"/>
      <c r="AR25" s="541"/>
      <c r="AS25" s="498" t="s">
        <v>127</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463281</v>
      </c>
      <c r="BO25" s="411"/>
      <c r="BP25" s="411"/>
      <c r="BQ25" s="411"/>
      <c r="BR25" s="411"/>
      <c r="BS25" s="411"/>
      <c r="BT25" s="411"/>
      <c r="BU25" s="412"/>
      <c r="BV25" s="410">
        <v>551528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5370</v>
      </c>
      <c r="R26" s="499"/>
      <c r="S26" s="499"/>
      <c r="T26" s="499"/>
      <c r="U26" s="499"/>
      <c r="V26" s="541"/>
      <c r="W26" s="593"/>
      <c r="X26" s="594"/>
      <c r="Y26" s="595"/>
      <c r="Z26" s="497" t="s">
        <v>176</v>
      </c>
      <c r="AA26" s="599"/>
      <c r="AB26" s="599"/>
      <c r="AC26" s="599"/>
      <c r="AD26" s="599"/>
      <c r="AE26" s="599"/>
      <c r="AF26" s="599"/>
      <c r="AG26" s="600"/>
      <c r="AH26" s="498">
        <v>7</v>
      </c>
      <c r="AI26" s="499"/>
      <c r="AJ26" s="499"/>
      <c r="AK26" s="499"/>
      <c r="AL26" s="541"/>
      <c r="AM26" s="498">
        <v>19103</v>
      </c>
      <c r="AN26" s="499"/>
      <c r="AO26" s="499"/>
      <c r="AP26" s="499"/>
      <c r="AQ26" s="499"/>
      <c r="AR26" s="541"/>
      <c r="AS26" s="498">
        <v>2729</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127</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178</v>
      </c>
      <c r="F27" s="477"/>
      <c r="G27" s="477"/>
      <c r="H27" s="477"/>
      <c r="I27" s="477"/>
      <c r="J27" s="477"/>
      <c r="K27" s="478"/>
      <c r="L27" s="498">
        <v>1</v>
      </c>
      <c r="M27" s="499"/>
      <c r="N27" s="499"/>
      <c r="O27" s="499"/>
      <c r="P27" s="541"/>
      <c r="Q27" s="498">
        <v>3050</v>
      </c>
      <c r="R27" s="499"/>
      <c r="S27" s="499"/>
      <c r="T27" s="499"/>
      <c r="U27" s="499"/>
      <c r="V27" s="541"/>
      <c r="W27" s="593"/>
      <c r="X27" s="594"/>
      <c r="Y27" s="595"/>
      <c r="Z27" s="497" t="s">
        <v>179</v>
      </c>
      <c r="AA27" s="477"/>
      <c r="AB27" s="477"/>
      <c r="AC27" s="477"/>
      <c r="AD27" s="477"/>
      <c r="AE27" s="477"/>
      <c r="AF27" s="477"/>
      <c r="AG27" s="478"/>
      <c r="AH27" s="498">
        <v>19</v>
      </c>
      <c r="AI27" s="499"/>
      <c r="AJ27" s="499"/>
      <c r="AK27" s="499"/>
      <c r="AL27" s="541"/>
      <c r="AM27" s="498">
        <v>54494</v>
      </c>
      <c r="AN27" s="499"/>
      <c r="AO27" s="499"/>
      <c r="AP27" s="499"/>
      <c r="AQ27" s="499"/>
      <c r="AR27" s="541"/>
      <c r="AS27" s="498">
        <v>2868</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224128</v>
      </c>
      <c r="BO27" s="567"/>
      <c r="BP27" s="567"/>
      <c r="BQ27" s="567"/>
      <c r="BR27" s="567"/>
      <c r="BS27" s="567"/>
      <c r="BT27" s="567"/>
      <c r="BU27" s="568"/>
      <c r="BV27" s="566">
        <v>224126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181</v>
      </c>
      <c r="F28" s="477"/>
      <c r="G28" s="477"/>
      <c r="H28" s="477"/>
      <c r="I28" s="477"/>
      <c r="J28" s="477"/>
      <c r="K28" s="478"/>
      <c r="L28" s="498">
        <v>1</v>
      </c>
      <c r="M28" s="499"/>
      <c r="N28" s="499"/>
      <c r="O28" s="499"/>
      <c r="P28" s="541"/>
      <c r="Q28" s="498">
        <v>2570</v>
      </c>
      <c r="R28" s="499"/>
      <c r="S28" s="499"/>
      <c r="T28" s="499"/>
      <c r="U28" s="499"/>
      <c r="V28" s="541"/>
      <c r="W28" s="593"/>
      <c r="X28" s="594"/>
      <c r="Y28" s="595"/>
      <c r="Z28" s="497" t="s">
        <v>182</v>
      </c>
      <c r="AA28" s="477"/>
      <c r="AB28" s="477"/>
      <c r="AC28" s="477"/>
      <c r="AD28" s="477"/>
      <c r="AE28" s="477"/>
      <c r="AF28" s="477"/>
      <c r="AG28" s="478"/>
      <c r="AH28" s="498" t="s">
        <v>183</v>
      </c>
      <c r="AI28" s="499"/>
      <c r="AJ28" s="499"/>
      <c r="AK28" s="499"/>
      <c r="AL28" s="541"/>
      <c r="AM28" s="498" t="s">
        <v>127</v>
      </c>
      <c r="AN28" s="499"/>
      <c r="AO28" s="499"/>
      <c r="AP28" s="499"/>
      <c r="AQ28" s="499"/>
      <c r="AR28" s="541"/>
      <c r="AS28" s="498" t="s">
        <v>128</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818957</v>
      </c>
      <c r="BO28" s="411"/>
      <c r="BP28" s="411"/>
      <c r="BQ28" s="411"/>
      <c r="BR28" s="411"/>
      <c r="BS28" s="411"/>
      <c r="BT28" s="411"/>
      <c r="BU28" s="412"/>
      <c r="BV28" s="410">
        <v>517927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13</v>
      </c>
      <c r="M29" s="499"/>
      <c r="N29" s="499"/>
      <c r="O29" s="499"/>
      <c r="P29" s="541"/>
      <c r="Q29" s="498">
        <v>2470</v>
      </c>
      <c r="R29" s="499"/>
      <c r="S29" s="499"/>
      <c r="T29" s="499"/>
      <c r="U29" s="499"/>
      <c r="V29" s="541"/>
      <c r="W29" s="596"/>
      <c r="X29" s="597"/>
      <c r="Y29" s="598"/>
      <c r="Z29" s="497" t="s">
        <v>186</v>
      </c>
      <c r="AA29" s="477"/>
      <c r="AB29" s="477"/>
      <c r="AC29" s="477"/>
      <c r="AD29" s="477"/>
      <c r="AE29" s="477"/>
      <c r="AF29" s="477"/>
      <c r="AG29" s="478"/>
      <c r="AH29" s="498">
        <v>164</v>
      </c>
      <c r="AI29" s="499"/>
      <c r="AJ29" s="499"/>
      <c r="AK29" s="499"/>
      <c r="AL29" s="541"/>
      <c r="AM29" s="498">
        <v>475284</v>
      </c>
      <c r="AN29" s="499"/>
      <c r="AO29" s="499"/>
      <c r="AP29" s="499"/>
      <c r="AQ29" s="499"/>
      <c r="AR29" s="541"/>
      <c r="AS29" s="498">
        <v>2898</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522191</v>
      </c>
      <c r="BO29" s="448"/>
      <c r="BP29" s="448"/>
      <c r="BQ29" s="448"/>
      <c r="BR29" s="448"/>
      <c r="BS29" s="448"/>
      <c r="BT29" s="448"/>
      <c r="BU29" s="449"/>
      <c r="BV29" s="447">
        <v>522180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97.5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968595</v>
      </c>
      <c r="BO30" s="567"/>
      <c r="BP30" s="567"/>
      <c r="BQ30" s="567"/>
      <c r="BR30" s="567"/>
      <c r="BS30" s="567"/>
      <c r="BT30" s="567"/>
      <c r="BU30" s="568"/>
      <c r="BV30" s="566">
        <v>707354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202</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国民健康保険蔵王病院事業会計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仙南地域広域行政事務組合：一般会計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白石市外二町組合：一般会計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白石市外二町組合：病院会計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宮城県市町村職員退職手当組合：一般会計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宮城県市町村非常勤消防団員補償報償組合：一般会計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宮城県市町村自治振興センター：一般会計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宮城県後期高齢者医療広域連合：一般会計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宮城県後期高齢者医療広域連合：事業会計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591</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560</v>
      </c>
      <c r="D34" s="1216"/>
      <c r="E34" s="1217"/>
      <c r="F34" s="32">
        <v>16.079999999999998</v>
      </c>
      <c r="G34" s="33">
        <v>15.71</v>
      </c>
      <c r="H34" s="33">
        <v>16.559999999999999</v>
      </c>
      <c r="I34" s="33">
        <v>16.059999999999999</v>
      </c>
      <c r="J34" s="34">
        <v>16.170000000000002</v>
      </c>
      <c r="K34" s="22"/>
      <c r="L34" s="22"/>
      <c r="M34" s="22"/>
      <c r="N34" s="22"/>
      <c r="O34" s="22"/>
      <c r="P34" s="22"/>
    </row>
    <row r="35" spans="1:16" ht="39" customHeight="1" x14ac:dyDescent="0.15">
      <c r="A35" s="22"/>
      <c r="B35" s="35"/>
      <c r="C35" s="1210" t="s">
        <v>561</v>
      </c>
      <c r="D35" s="1211"/>
      <c r="E35" s="1212"/>
      <c r="F35" s="36">
        <v>3.84</v>
      </c>
      <c r="G35" s="37">
        <v>3.72</v>
      </c>
      <c r="H35" s="37">
        <v>4.0199999999999996</v>
      </c>
      <c r="I35" s="37">
        <v>4.58</v>
      </c>
      <c r="J35" s="38">
        <v>4.22</v>
      </c>
      <c r="K35" s="22"/>
      <c r="L35" s="22"/>
      <c r="M35" s="22"/>
      <c r="N35" s="22"/>
      <c r="O35" s="22"/>
      <c r="P35" s="22"/>
    </row>
    <row r="36" spans="1:16" ht="39" customHeight="1" x14ac:dyDescent="0.15">
      <c r="A36" s="22"/>
      <c r="B36" s="35"/>
      <c r="C36" s="1210" t="s">
        <v>562</v>
      </c>
      <c r="D36" s="1211"/>
      <c r="E36" s="1212"/>
      <c r="F36" s="36" t="s">
        <v>511</v>
      </c>
      <c r="G36" s="37" t="s">
        <v>511</v>
      </c>
      <c r="H36" s="37" t="s">
        <v>511</v>
      </c>
      <c r="I36" s="37">
        <v>4</v>
      </c>
      <c r="J36" s="38">
        <v>2.34</v>
      </c>
      <c r="K36" s="22"/>
      <c r="L36" s="22"/>
      <c r="M36" s="22"/>
      <c r="N36" s="22"/>
      <c r="O36" s="22"/>
      <c r="P36" s="22"/>
    </row>
    <row r="37" spans="1:16" ht="39" customHeight="1" x14ac:dyDescent="0.15">
      <c r="A37" s="22"/>
      <c r="B37" s="35"/>
      <c r="C37" s="1210" t="s">
        <v>563</v>
      </c>
      <c r="D37" s="1211"/>
      <c r="E37" s="1212"/>
      <c r="F37" s="36">
        <v>7.24</v>
      </c>
      <c r="G37" s="37">
        <v>6.1</v>
      </c>
      <c r="H37" s="37">
        <v>4.8600000000000003</v>
      </c>
      <c r="I37" s="37">
        <v>2.08</v>
      </c>
      <c r="J37" s="38">
        <v>1.57</v>
      </c>
      <c r="K37" s="22"/>
      <c r="L37" s="22"/>
      <c r="M37" s="22"/>
      <c r="N37" s="22"/>
      <c r="O37" s="22"/>
      <c r="P37" s="22"/>
    </row>
    <row r="38" spans="1:16" ht="39" customHeight="1" x14ac:dyDescent="0.15">
      <c r="A38" s="22"/>
      <c r="B38" s="35"/>
      <c r="C38" s="1210" t="s">
        <v>564</v>
      </c>
      <c r="D38" s="1211"/>
      <c r="E38" s="1212"/>
      <c r="F38" s="36">
        <v>1.1299999999999999</v>
      </c>
      <c r="G38" s="37">
        <v>0.71</v>
      </c>
      <c r="H38" s="37">
        <v>0.48</v>
      </c>
      <c r="I38" s="37">
        <v>0.84</v>
      </c>
      <c r="J38" s="38">
        <v>1.4</v>
      </c>
      <c r="K38" s="22"/>
      <c r="L38" s="22"/>
      <c r="M38" s="22"/>
      <c r="N38" s="22"/>
      <c r="O38" s="22"/>
      <c r="P38" s="22"/>
    </row>
    <row r="39" spans="1:16" ht="39" customHeight="1" x14ac:dyDescent="0.15">
      <c r="A39" s="22"/>
      <c r="B39" s="35"/>
      <c r="C39" s="1210" t="s">
        <v>565</v>
      </c>
      <c r="D39" s="1211"/>
      <c r="E39" s="1212"/>
      <c r="F39" s="36">
        <v>2.33</v>
      </c>
      <c r="G39" s="37">
        <v>2.61</v>
      </c>
      <c r="H39" s="37">
        <v>2.2200000000000002</v>
      </c>
      <c r="I39" s="37">
        <v>0.98</v>
      </c>
      <c r="J39" s="38">
        <v>0.46</v>
      </c>
      <c r="K39" s="22"/>
      <c r="L39" s="22"/>
      <c r="M39" s="22"/>
      <c r="N39" s="22"/>
      <c r="O39" s="22"/>
      <c r="P39" s="22"/>
    </row>
    <row r="40" spans="1:16" ht="39" customHeight="1" x14ac:dyDescent="0.15">
      <c r="A40" s="22"/>
      <c r="B40" s="35"/>
      <c r="C40" s="1210" t="s">
        <v>566</v>
      </c>
      <c r="D40" s="1211"/>
      <c r="E40" s="1212"/>
      <c r="F40" s="36">
        <v>0</v>
      </c>
      <c r="G40" s="37">
        <v>0</v>
      </c>
      <c r="H40" s="37">
        <v>0</v>
      </c>
      <c r="I40" s="37">
        <v>0</v>
      </c>
      <c r="J40" s="38">
        <v>0.01</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567</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568</v>
      </c>
      <c r="D43" s="1214"/>
      <c r="E43" s="1215"/>
      <c r="F43" s="41">
        <v>7.0000000000000007E-2</v>
      </c>
      <c r="G43" s="42">
        <v>0.18</v>
      </c>
      <c r="H43" s="42">
        <v>5.1100000000000003</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cdd/IXv0pw0ifTg8DlaxcP7/GEcrGsCgZIvuyUI60BvoFm6nOVvZE0YyLr0FK2LHpQe34DP7Ge7YCbXPwPZA==" saltValue="LPbUQH9lGEVGZLPQB+2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493</v>
      </c>
      <c r="L45" s="60">
        <v>450</v>
      </c>
      <c r="M45" s="60">
        <v>425</v>
      </c>
      <c r="N45" s="60">
        <v>434</v>
      </c>
      <c r="O45" s="61">
        <v>451</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511</v>
      </c>
      <c r="L46" s="64" t="s">
        <v>511</v>
      </c>
      <c r="M46" s="64" t="s">
        <v>511</v>
      </c>
      <c r="N46" s="64" t="s">
        <v>511</v>
      </c>
      <c r="O46" s="65" t="s">
        <v>511</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511</v>
      </c>
      <c r="L47" s="64" t="s">
        <v>511</v>
      </c>
      <c r="M47" s="64" t="s">
        <v>511</v>
      </c>
      <c r="N47" s="64" t="s">
        <v>511</v>
      </c>
      <c r="O47" s="65" t="s">
        <v>511</v>
      </c>
      <c r="P47" s="48"/>
      <c r="Q47" s="48"/>
      <c r="R47" s="48"/>
      <c r="S47" s="48"/>
      <c r="T47" s="48"/>
      <c r="U47" s="48"/>
    </row>
    <row r="48" spans="1:21" ht="30.75" customHeight="1" x14ac:dyDescent="0.15">
      <c r="A48" s="48"/>
      <c r="B48" s="1220"/>
      <c r="C48" s="1221"/>
      <c r="D48" s="62"/>
      <c r="E48" s="1226" t="s">
        <v>14</v>
      </c>
      <c r="F48" s="1226"/>
      <c r="G48" s="1226"/>
      <c r="H48" s="1226"/>
      <c r="I48" s="1226"/>
      <c r="J48" s="1227"/>
      <c r="K48" s="63">
        <v>199</v>
      </c>
      <c r="L48" s="64">
        <v>207</v>
      </c>
      <c r="M48" s="64">
        <v>245</v>
      </c>
      <c r="N48" s="64">
        <v>159</v>
      </c>
      <c r="O48" s="65">
        <v>148</v>
      </c>
      <c r="P48" s="48"/>
      <c r="Q48" s="48"/>
      <c r="R48" s="48"/>
      <c r="S48" s="48"/>
      <c r="T48" s="48"/>
      <c r="U48" s="48"/>
    </row>
    <row r="49" spans="1:21" ht="30.75" customHeight="1" x14ac:dyDescent="0.15">
      <c r="A49" s="48"/>
      <c r="B49" s="1220"/>
      <c r="C49" s="1221"/>
      <c r="D49" s="62"/>
      <c r="E49" s="1226" t="s">
        <v>15</v>
      </c>
      <c r="F49" s="1226"/>
      <c r="G49" s="1226"/>
      <c r="H49" s="1226"/>
      <c r="I49" s="1226"/>
      <c r="J49" s="1227"/>
      <c r="K49" s="63">
        <v>58</v>
      </c>
      <c r="L49" s="64">
        <v>56</v>
      </c>
      <c r="M49" s="64">
        <v>44</v>
      </c>
      <c r="N49" s="64">
        <v>54</v>
      </c>
      <c r="O49" s="65">
        <v>44</v>
      </c>
      <c r="P49" s="48"/>
      <c r="Q49" s="48"/>
      <c r="R49" s="48"/>
      <c r="S49" s="48"/>
      <c r="T49" s="48"/>
      <c r="U49" s="48"/>
    </row>
    <row r="50" spans="1:21" ht="30.75" customHeight="1" x14ac:dyDescent="0.15">
      <c r="A50" s="48"/>
      <c r="B50" s="1220"/>
      <c r="C50" s="1221"/>
      <c r="D50" s="62"/>
      <c r="E50" s="1226" t="s">
        <v>16</v>
      </c>
      <c r="F50" s="1226"/>
      <c r="G50" s="1226"/>
      <c r="H50" s="1226"/>
      <c r="I50" s="1226"/>
      <c r="J50" s="1227"/>
      <c r="K50" s="63">
        <v>1</v>
      </c>
      <c r="L50" s="64">
        <v>2</v>
      </c>
      <c r="M50" s="64">
        <v>2</v>
      </c>
      <c r="N50" s="64">
        <v>1</v>
      </c>
      <c r="O50" s="65">
        <v>2</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511</v>
      </c>
      <c r="L51" s="64" t="s">
        <v>511</v>
      </c>
      <c r="M51" s="64" t="s">
        <v>511</v>
      </c>
      <c r="N51" s="64" t="s">
        <v>511</v>
      </c>
      <c r="O51" s="65" t="s">
        <v>511</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574</v>
      </c>
      <c r="L52" s="64">
        <v>553</v>
      </c>
      <c r="M52" s="64">
        <v>523</v>
      </c>
      <c r="N52" s="64">
        <v>504</v>
      </c>
      <c r="O52" s="65">
        <v>499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177</v>
      </c>
      <c r="L53" s="69">
        <v>162</v>
      </c>
      <c r="M53" s="69">
        <v>193</v>
      </c>
      <c r="N53" s="69">
        <v>144</v>
      </c>
      <c r="O53" s="70">
        <v>146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dW7+oaWixTS9wL0Geq4yO4JU5O68ui5mPgG9fZX6Cv0/xhRPl7auIriIGGE0rffvt+Cm2OUcp6TnAVKamQpA==" saltValue="uAp4uziSNocvaNElOjZ3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4" t="s">
        <v>29</v>
      </c>
      <c r="C41" s="1245"/>
      <c r="D41" s="102"/>
      <c r="E41" s="1250" t="s">
        <v>30</v>
      </c>
      <c r="F41" s="1250"/>
      <c r="G41" s="1250"/>
      <c r="H41" s="1251"/>
      <c r="I41" s="351">
        <v>4332</v>
      </c>
      <c r="J41" s="352">
        <v>4256</v>
      </c>
      <c r="K41" s="352">
        <v>4519</v>
      </c>
      <c r="L41" s="352">
        <v>4584</v>
      </c>
      <c r="M41" s="353">
        <v>4484</v>
      </c>
    </row>
    <row r="42" spans="2:13" ht="27.75" customHeight="1" x14ac:dyDescent="0.15">
      <c r="B42" s="1246"/>
      <c r="C42" s="1247"/>
      <c r="D42" s="103"/>
      <c r="E42" s="1252" t="s">
        <v>31</v>
      </c>
      <c r="F42" s="1252"/>
      <c r="G42" s="1252"/>
      <c r="H42" s="1253"/>
      <c r="I42" s="354">
        <v>0</v>
      </c>
      <c r="J42" s="355">
        <v>1</v>
      </c>
      <c r="K42" s="355">
        <v>1</v>
      </c>
      <c r="L42" s="355">
        <v>1</v>
      </c>
      <c r="M42" s="356">
        <v>1</v>
      </c>
    </row>
    <row r="43" spans="2:13" ht="27.75" customHeight="1" x14ac:dyDescent="0.15">
      <c r="B43" s="1246"/>
      <c r="C43" s="1247"/>
      <c r="D43" s="103"/>
      <c r="E43" s="1252" t="s">
        <v>32</v>
      </c>
      <c r="F43" s="1252"/>
      <c r="G43" s="1252"/>
      <c r="H43" s="1253"/>
      <c r="I43" s="354">
        <v>2330</v>
      </c>
      <c r="J43" s="355">
        <v>2195</v>
      </c>
      <c r="K43" s="355">
        <v>2176</v>
      </c>
      <c r="L43" s="355">
        <v>1856</v>
      </c>
      <c r="M43" s="356">
        <v>1534</v>
      </c>
    </row>
    <row r="44" spans="2:13" ht="27.75" customHeight="1" x14ac:dyDescent="0.15">
      <c r="B44" s="1246"/>
      <c r="C44" s="1247"/>
      <c r="D44" s="103"/>
      <c r="E44" s="1252" t="s">
        <v>33</v>
      </c>
      <c r="F44" s="1252"/>
      <c r="G44" s="1252"/>
      <c r="H44" s="1253"/>
      <c r="I44" s="354">
        <v>738</v>
      </c>
      <c r="J44" s="355">
        <v>798</v>
      </c>
      <c r="K44" s="355">
        <v>862</v>
      </c>
      <c r="L44" s="355">
        <v>832</v>
      </c>
      <c r="M44" s="356">
        <v>777</v>
      </c>
    </row>
    <row r="45" spans="2:13" ht="27.75" customHeight="1" x14ac:dyDescent="0.15">
      <c r="B45" s="1246"/>
      <c r="C45" s="1247"/>
      <c r="D45" s="103"/>
      <c r="E45" s="1252" t="s">
        <v>34</v>
      </c>
      <c r="F45" s="1252"/>
      <c r="G45" s="1252"/>
      <c r="H45" s="1253"/>
      <c r="I45" s="354">
        <v>766</v>
      </c>
      <c r="J45" s="355">
        <v>733</v>
      </c>
      <c r="K45" s="355">
        <v>756</v>
      </c>
      <c r="L45" s="355">
        <v>768</v>
      </c>
      <c r="M45" s="356">
        <v>768</v>
      </c>
    </row>
    <row r="46" spans="2:13" ht="27.75" customHeight="1" x14ac:dyDescent="0.15">
      <c r="B46" s="1246"/>
      <c r="C46" s="1247"/>
      <c r="D46" s="104"/>
      <c r="E46" s="1252" t="s">
        <v>35</v>
      </c>
      <c r="F46" s="1252"/>
      <c r="G46" s="1252"/>
      <c r="H46" s="1253"/>
      <c r="I46" s="354" t="s">
        <v>511</v>
      </c>
      <c r="J46" s="355">
        <v>1</v>
      </c>
      <c r="K46" s="355">
        <v>0</v>
      </c>
      <c r="L46" s="355" t="s">
        <v>511</v>
      </c>
      <c r="M46" s="356" t="s">
        <v>511</v>
      </c>
    </row>
    <row r="47" spans="2:13" ht="27.75" customHeight="1" x14ac:dyDescent="0.15">
      <c r="B47" s="1246"/>
      <c r="C47" s="1247"/>
      <c r="D47" s="105"/>
      <c r="E47" s="1254" t="s">
        <v>36</v>
      </c>
      <c r="F47" s="1255"/>
      <c r="G47" s="1255"/>
      <c r="H47" s="1256"/>
      <c r="I47" s="354" t="s">
        <v>511</v>
      </c>
      <c r="J47" s="355" t="s">
        <v>511</v>
      </c>
      <c r="K47" s="355" t="s">
        <v>511</v>
      </c>
      <c r="L47" s="355" t="s">
        <v>511</v>
      </c>
      <c r="M47" s="356" t="s">
        <v>511</v>
      </c>
    </row>
    <row r="48" spans="2:13" ht="27.75" customHeight="1" x14ac:dyDescent="0.15">
      <c r="B48" s="1246"/>
      <c r="C48" s="1247"/>
      <c r="D48" s="103"/>
      <c r="E48" s="1252" t="s">
        <v>37</v>
      </c>
      <c r="F48" s="1252"/>
      <c r="G48" s="1252"/>
      <c r="H48" s="1253"/>
      <c r="I48" s="354" t="s">
        <v>511</v>
      </c>
      <c r="J48" s="355" t="s">
        <v>511</v>
      </c>
      <c r="K48" s="355" t="s">
        <v>511</v>
      </c>
      <c r="L48" s="355" t="s">
        <v>511</v>
      </c>
      <c r="M48" s="356" t="s">
        <v>511</v>
      </c>
    </row>
    <row r="49" spans="2:13" ht="27.75" customHeight="1" x14ac:dyDescent="0.15">
      <c r="B49" s="1248"/>
      <c r="C49" s="1249"/>
      <c r="D49" s="103"/>
      <c r="E49" s="1252" t="s">
        <v>38</v>
      </c>
      <c r="F49" s="1252"/>
      <c r="G49" s="1252"/>
      <c r="H49" s="1253"/>
      <c r="I49" s="354" t="s">
        <v>511</v>
      </c>
      <c r="J49" s="355" t="s">
        <v>511</v>
      </c>
      <c r="K49" s="355" t="s">
        <v>511</v>
      </c>
      <c r="L49" s="355">
        <v>16</v>
      </c>
      <c r="M49" s="356" t="s">
        <v>511</v>
      </c>
    </row>
    <row r="50" spans="2:13" ht="27.75" customHeight="1" x14ac:dyDescent="0.15">
      <c r="B50" s="1257" t="s">
        <v>39</v>
      </c>
      <c r="C50" s="1258"/>
      <c r="D50" s="106"/>
      <c r="E50" s="1252" t="s">
        <v>40</v>
      </c>
      <c r="F50" s="1252"/>
      <c r="G50" s="1252"/>
      <c r="H50" s="1253"/>
      <c r="I50" s="354">
        <v>2519</v>
      </c>
      <c r="J50" s="355">
        <v>2546</v>
      </c>
      <c r="K50" s="355">
        <v>2155</v>
      </c>
      <c r="L50" s="355">
        <v>2538</v>
      </c>
      <c r="M50" s="356">
        <v>3104</v>
      </c>
    </row>
    <row r="51" spans="2:13" ht="27.75" customHeight="1" x14ac:dyDescent="0.15">
      <c r="B51" s="1246"/>
      <c r="C51" s="1247"/>
      <c r="D51" s="103"/>
      <c r="E51" s="1252" t="s">
        <v>41</v>
      </c>
      <c r="F51" s="1252"/>
      <c r="G51" s="1252"/>
      <c r="H51" s="1253"/>
      <c r="I51" s="354">
        <v>45</v>
      </c>
      <c r="J51" s="355">
        <v>39</v>
      </c>
      <c r="K51" s="355">
        <v>28</v>
      </c>
      <c r="L51" s="355">
        <v>19</v>
      </c>
      <c r="M51" s="356">
        <v>12</v>
      </c>
    </row>
    <row r="52" spans="2:13" ht="27.75" customHeight="1" x14ac:dyDescent="0.15">
      <c r="B52" s="1248"/>
      <c r="C52" s="1249"/>
      <c r="D52" s="103"/>
      <c r="E52" s="1252" t="s">
        <v>42</v>
      </c>
      <c r="F52" s="1252"/>
      <c r="G52" s="1252"/>
      <c r="H52" s="1253"/>
      <c r="I52" s="354">
        <v>5657</v>
      </c>
      <c r="J52" s="355">
        <v>5514</v>
      </c>
      <c r="K52" s="355">
        <v>5363</v>
      </c>
      <c r="L52" s="355">
        <v>5244</v>
      </c>
      <c r="M52" s="356">
        <v>5027</v>
      </c>
    </row>
    <row r="53" spans="2:13" ht="27.75" customHeight="1" thickBot="1" x14ac:dyDescent="0.2">
      <c r="B53" s="1259" t="s">
        <v>43</v>
      </c>
      <c r="C53" s="1260"/>
      <c r="D53" s="107"/>
      <c r="E53" s="1261" t="s">
        <v>44</v>
      </c>
      <c r="F53" s="1261"/>
      <c r="G53" s="1261"/>
      <c r="H53" s="1262"/>
      <c r="I53" s="357">
        <v>-54</v>
      </c>
      <c r="J53" s="358">
        <v>-115</v>
      </c>
      <c r="K53" s="358">
        <v>768</v>
      </c>
      <c r="L53" s="358">
        <v>256</v>
      </c>
      <c r="M53" s="359">
        <v>-580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7hp/cUF61pNQZrsUMAiYsGS0n07dj4UyFy/UJ6n4cuEf0mC8urJEoQAwXFjgoobycxuETy0sVba2XIadJ9Yuw==" saltValue="4qdY0lD/6ZDle7ajFvwK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1" t="s">
        <v>47</v>
      </c>
      <c r="D55" s="1271"/>
      <c r="E55" s="1272"/>
      <c r="F55" s="119">
        <v>296</v>
      </c>
      <c r="G55" s="119">
        <v>518</v>
      </c>
      <c r="H55" s="120">
        <v>819</v>
      </c>
    </row>
    <row r="56" spans="2:8" ht="52.5" customHeight="1" x14ac:dyDescent="0.15">
      <c r="B56" s="121"/>
      <c r="C56" s="1273" t="s">
        <v>48</v>
      </c>
      <c r="D56" s="1273"/>
      <c r="E56" s="1274"/>
      <c r="F56" s="122">
        <v>522</v>
      </c>
      <c r="G56" s="122">
        <v>522</v>
      </c>
      <c r="H56" s="123">
        <v>522</v>
      </c>
    </row>
    <row r="57" spans="2:8" ht="53.25" customHeight="1" x14ac:dyDescent="0.15">
      <c r="B57" s="121"/>
      <c r="C57" s="1275" t="s">
        <v>49</v>
      </c>
      <c r="D57" s="1275"/>
      <c r="E57" s="1276"/>
      <c r="F57" s="124">
        <v>522</v>
      </c>
      <c r="G57" s="124">
        <v>707</v>
      </c>
      <c r="H57" s="125">
        <v>969</v>
      </c>
    </row>
    <row r="58" spans="2:8" ht="45.75" customHeight="1" x14ac:dyDescent="0.15">
      <c r="B58" s="126"/>
      <c r="C58" s="1263" t="s">
        <v>585</v>
      </c>
      <c r="D58" s="1264"/>
      <c r="E58" s="1265"/>
      <c r="F58" s="127">
        <v>244</v>
      </c>
      <c r="G58" s="127">
        <v>345</v>
      </c>
      <c r="H58" s="128">
        <v>428</v>
      </c>
    </row>
    <row r="59" spans="2:8" ht="45.75" customHeight="1" x14ac:dyDescent="0.15">
      <c r="B59" s="126"/>
      <c r="C59" s="1263" t="s">
        <v>586</v>
      </c>
      <c r="D59" s="1264"/>
      <c r="E59" s="1265"/>
      <c r="F59" s="127">
        <v>179</v>
      </c>
      <c r="G59" s="127">
        <v>182</v>
      </c>
      <c r="H59" s="128">
        <v>269</v>
      </c>
    </row>
    <row r="60" spans="2:8" ht="45.75" customHeight="1" x14ac:dyDescent="0.15">
      <c r="B60" s="126"/>
      <c r="C60" s="1263" t="s">
        <v>587</v>
      </c>
      <c r="D60" s="1264"/>
      <c r="E60" s="1265"/>
      <c r="F60" s="127">
        <v>61</v>
      </c>
      <c r="G60" s="127">
        <v>141</v>
      </c>
      <c r="H60" s="128">
        <v>226</v>
      </c>
    </row>
    <row r="61" spans="2:8" ht="45.75" customHeight="1" x14ac:dyDescent="0.15">
      <c r="B61" s="126"/>
      <c r="C61" s="1263" t="s">
        <v>589</v>
      </c>
      <c r="D61" s="1264"/>
      <c r="E61" s="1265"/>
      <c r="F61" s="127">
        <v>3</v>
      </c>
      <c r="G61" s="127">
        <v>7</v>
      </c>
      <c r="H61" s="128">
        <v>14</v>
      </c>
    </row>
    <row r="62" spans="2:8" ht="45.75" customHeight="1" thickBot="1" x14ac:dyDescent="0.2">
      <c r="B62" s="129"/>
      <c r="C62" s="1266" t="s">
        <v>588</v>
      </c>
      <c r="D62" s="1267"/>
      <c r="E62" s="1268"/>
      <c r="F62" s="130">
        <v>13</v>
      </c>
      <c r="G62" s="130">
        <v>10</v>
      </c>
      <c r="H62" s="131">
        <v>10</v>
      </c>
    </row>
    <row r="63" spans="2:8" ht="52.5" customHeight="1" thickBot="1" x14ac:dyDescent="0.2">
      <c r="B63" s="132"/>
      <c r="C63" s="1269" t="s">
        <v>50</v>
      </c>
      <c r="D63" s="1269"/>
      <c r="E63" s="1270"/>
      <c r="F63" s="133">
        <v>1340</v>
      </c>
      <c r="G63" s="133">
        <v>1747</v>
      </c>
      <c r="H63" s="134">
        <v>2310</v>
      </c>
    </row>
    <row r="64" spans="2:8" x14ac:dyDescent="0.15"/>
  </sheetData>
  <sheetProtection algorithmName="SHA-512" hashValue="xbuhkwK+4t2uUbtk1uCrclQeb6QCad4r/zcrMYHcZijb1OGxemOH2XVI8/RMeh9nrHlLDcjuS8Mp+GAr1yMBxA==" saltValue="FqqBvDiL9CPLEuMTLbXj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595</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596</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v>22.1</v>
      </c>
      <c r="CG51" s="1277"/>
      <c r="CH51" s="1277"/>
      <c r="CI51" s="1277"/>
      <c r="CJ51" s="1277"/>
      <c r="CK51" s="1277"/>
      <c r="CL51" s="1277"/>
      <c r="CM51" s="1277"/>
      <c r="CN51" s="1277">
        <v>6.7</v>
      </c>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77">
        <v>59</v>
      </c>
      <c r="BQ53" s="1277"/>
      <c r="BR53" s="1277"/>
      <c r="BS53" s="1277"/>
      <c r="BT53" s="1277"/>
      <c r="BU53" s="1277"/>
      <c r="BV53" s="1277"/>
      <c r="BW53" s="1277"/>
      <c r="BX53" s="1277">
        <v>60.8</v>
      </c>
      <c r="BY53" s="1277"/>
      <c r="BZ53" s="1277"/>
      <c r="CA53" s="1277"/>
      <c r="CB53" s="1277"/>
      <c r="CC53" s="1277"/>
      <c r="CD53" s="1277"/>
      <c r="CE53" s="1277"/>
      <c r="CF53" s="1277">
        <v>63.1</v>
      </c>
      <c r="CG53" s="1277"/>
      <c r="CH53" s="1277"/>
      <c r="CI53" s="1277"/>
      <c r="CJ53" s="1277"/>
      <c r="CK53" s="1277"/>
      <c r="CL53" s="1277"/>
      <c r="CM53" s="1277"/>
      <c r="CN53" s="1277">
        <v>64.900000000000006</v>
      </c>
      <c r="CO53" s="1277"/>
      <c r="CP53" s="1277"/>
      <c r="CQ53" s="1277"/>
      <c r="CR53" s="1277"/>
      <c r="CS53" s="1277"/>
      <c r="CT53" s="1277"/>
      <c r="CU53" s="1277"/>
      <c r="CV53" s="1277">
        <v>66.599999999999994</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599</v>
      </c>
      <c r="AO55" s="1282"/>
      <c r="AP55" s="1282"/>
      <c r="AQ55" s="1282"/>
      <c r="AR55" s="1282"/>
      <c r="AS55" s="1282"/>
      <c r="AT55" s="1282"/>
      <c r="AU55" s="1282"/>
      <c r="AV55" s="1282"/>
      <c r="AW55" s="1282"/>
      <c r="AX55" s="1282"/>
      <c r="AY55" s="1282"/>
      <c r="AZ55" s="1282"/>
      <c r="BA55" s="1282"/>
      <c r="BB55" s="1280" t="s">
        <v>597</v>
      </c>
      <c r="BC55" s="1280"/>
      <c r="BD55" s="1280"/>
      <c r="BE55" s="1280"/>
      <c r="BF55" s="1280"/>
      <c r="BG55" s="1280"/>
      <c r="BH55" s="1280"/>
      <c r="BI55" s="1280"/>
      <c r="BJ55" s="1280"/>
      <c r="BK55" s="1280"/>
      <c r="BL55" s="1280"/>
      <c r="BM55" s="1280"/>
      <c r="BN55" s="1280"/>
      <c r="BO55" s="1280"/>
      <c r="BP55" s="1277">
        <v>32.799999999999997</v>
      </c>
      <c r="BQ55" s="1277"/>
      <c r="BR55" s="1277"/>
      <c r="BS55" s="1277"/>
      <c r="BT55" s="1277"/>
      <c r="BU55" s="1277"/>
      <c r="BV55" s="1277"/>
      <c r="BW55" s="1277"/>
      <c r="BX55" s="1277">
        <v>20.9</v>
      </c>
      <c r="BY55" s="1277"/>
      <c r="BZ55" s="1277"/>
      <c r="CA55" s="1277"/>
      <c r="CB55" s="1277"/>
      <c r="CC55" s="1277"/>
      <c r="CD55" s="1277"/>
      <c r="CE55" s="1277"/>
      <c r="CF55" s="1277">
        <v>21</v>
      </c>
      <c r="CG55" s="1277"/>
      <c r="CH55" s="1277"/>
      <c r="CI55" s="1277"/>
      <c r="CJ55" s="1277"/>
      <c r="CK55" s="1277"/>
      <c r="CL55" s="1277"/>
      <c r="CM55" s="1277"/>
      <c r="CN55" s="1277">
        <v>23.5</v>
      </c>
      <c r="CO55" s="1277"/>
      <c r="CP55" s="1277"/>
      <c r="CQ55" s="1277"/>
      <c r="CR55" s="1277"/>
      <c r="CS55" s="1277"/>
      <c r="CT55" s="1277"/>
      <c r="CU55" s="1277"/>
      <c r="CV55" s="1277">
        <v>8.5</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598</v>
      </c>
      <c r="BC57" s="1280"/>
      <c r="BD57" s="1280"/>
      <c r="BE57" s="1280"/>
      <c r="BF57" s="1280"/>
      <c r="BG57" s="1280"/>
      <c r="BH57" s="1280"/>
      <c r="BI57" s="1280"/>
      <c r="BJ57" s="1280"/>
      <c r="BK57" s="1280"/>
      <c r="BL57" s="1280"/>
      <c r="BM57" s="1280"/>
      <c r="BN57" s="1280"/>
      <c r="BO57" s="1280"/>
      <c r="BP57" s="1277">
        <v>58.9</v>
      </c>
      <c r="BQ57" s="1277"/>
      <c r="BR57" s="1277"/>
      <c r="BS57" s="1277"/>
      <c r="BT57" s="1277"/>
      <c r="BU57" s="1277"/>
      <c r="BV57" s="1277"/>
      <c r="BW57" s="1277"/>
      <c r="BX57" s="1277">
        <v>60.5</v>
      </c>
      <c r="BY57" s="1277"/>
      <c r="BZ57" s="1277"/>
      <c r="CA57" s="1277"/>
      <c r="CB57" s="1277"/>
      <c r="CC57" s="1277"/>
      <c r="CD57" s="1277"/>
      <c r="CE57" s="1277"/>
      <c r="CF57" s="1277">
        <v>61.5</v>
      </c>
      <c r="CG57" s="1277"/>
      <c r="CH57" s="1277"/>
      <c r="CI57" s="1277"/>
      <c r="CJ57" s="1277"/>
      <c r="CK57" s="1277"/>
      <c r="CL57" s="1277"/>
      <c r="CM57" s="1277"/>
      <c r="CN57" s="1277">
        <v>61.9</v>
      </c>
      <c r="CO57" s="1277"/>
      <c r="CP57" s="1277"/>
      <c r="CQ57" s="1277"/>
      <c r="CR57" s="1277"/>
      <c r="CS57" s="1277"/>
      <c r="CT57" s="1277"/>
      <c r="CU57" s="1277"/>
      <c r="CV57" s="1277">
        <v>62.1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600</v>
      </c>
    </row>
    <row r="64" spans="1:109" x14ac:dyDescent="0.15">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595</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596</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22.1</v>
      </c>
      <c r="CG73" s="1277"/>
      <c r="CH73" s="1277"/>
      <c r="CI73" s="1277"/>
      <c r="CJ73" s="1277"/>
      <c r="CK73" s="1277"/>
      <c r="CL73" s="1277"/>
      <c r="CM73" s="1277"/>
      <c r="CN73" s="1277">
        <v>6.7</v>
      </c>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5.0999999999999996</v>
      </c>
      <c r="BY75" s="1277"/>
      <c r="BZ75" s="1277"/>
      <c r="CA75" s="1277"/>
      <c r="CB75" s="1277"/>
      <c r="CC75" s="1277"/>
      <c r="CD75" s="1277"/>
      <c r="CE75" s="1277"/>
      <c r="CF75" s="1277">
        <v>5.0999999999999996</v>
      </c>
      <c r="CG75" s="1277"/>
      <c r="CH75" s="1277"/>
      <c r="CI75" s="1277"/>
      <c r="CJ75" s="1277"/>
      <c r="CK75" s="1277"/>
      <c r="CL75" s="1277"/>
      <c r="CM75" s="1277"/>
      <c r="CN75" s="1277">
        <v>4.5999999999999996</v>
      </c>
      <c r="CO75" s="1277"/>
      <c r="CP75" s="1277"/>
      <c r="CQ75" s="1277"/>
      <c r="CR75" s="1277"/>
      <c r="CS75" s="1277"/>
      <c r="CT75" s="1277"/>
      <c r="CU75" s="1277"/>
      <c r="CV75" s="1277">
        <v>4.2</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599</v>
      </c>
      <c r="AO77" s="1282"/>
      <c r="AP77" s="1282"/>
      <c r="AQ77" s="1282"/>
      <c r="AR77" s="1282"/>
      <c r="AS77" s="1282"/>
      <c r="AT77" s="1282"/>
      <c r="AU77" s="1282"/>
      <c r="AV77" s="1282"/>
      <c r="AW77" s="1282"/>
      <c r="AX77" s="1282"/>
      <c r="AY77" s="1282"/>
      <c r="AZ77" s="1282"/>
      <c r="BA77" s="1282"/>
      <c r="BB77" s="1280" t="s">
        <v>597</v>
      </c>
      <c r="BC77" s="1280"/>
      <c r="BD77" s="1280"/>
      <c r="BE77" s="1280"/>
      <c r="BF77" s="1280"/>
      <c r="BG77" s="1280"/>
      <c r="BH77" s="1280"/>
      <c r="BI77" s="1280"/>
      <c r="BJ77" s="1280"/>
      <c r="BK77" s="1280"/>
      <c r="BL77" s="1280"/>
      <c r="BM77" s="1280"/>
      <c r="BN77" s="1280"/>
      <c r="BO77" s="1280"/>
      <c r="BP77" s="1277">
        <v>32.799999999999997</v>
      </c>
      <c r="BQ77" s="1277"/>
      <c r="BR77" s="1277"/>
      <c r="BS77" s="1277"/>
      <c r="BT77" s="1277"/>
      <c r="BU77" s="1277"/>
      <c r="BV77" s="1277"/>
      <c r="BW77" s="1277"/>
      <c r="BX77" s="1277">
        <v>20.9</v>
      </c>
      <c r="BY77" s="1277"/>
      <c r="BZ77" s="1277"/>
      <c r="CA77" s="1277"/>
      <c r="CB77" s="1277"/>
      <c r="CC77" s="1277"/>
      <c r="CD77" s="1277"/>
      <c r="CE77" s="1277"/>
      <c r="CF77" s="1277">
        <v>21</v>
      </c>
      <c r="CG77" s="1277"/>
      <c r="CH77" s="1277"/>
      <c r="CI77" s="1277"/>
      <c r="CJ77" s="1277"/>
      <c r="CK77" s="1277"/>
      <c r="CL77" s="1277"/>
      <c r="CM77" s="1277"/>
      <c r="CN77" s="1277">
        <v>23.5</v>
      </c>
      <c r="CO77" s="1277"/>
      <c r="CP77" s="1277"/>
      <c r="CQ77" s="1277"/>
      <c r="CR77" s="1277"/>
      <c r="CS77" s="1277"/>
      <c r="CT77" s="1277"/>
      <c r="CU77" s="1277"/>
      <c r="CV77" s="1277">
        <v>8.5</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602</v>
      </c>
      <c r="BC79" s="1280"/>
      <c r="BD79" s="1280"/>
      <c r="BE79" s="1280"/>
      <c r="BF79" s="1280"/>
      <c r="BG79" s="1280"/>
      <c r="BH79" s="1280"/>
      <c r="BI79" s="1280"/>
      <c r="BJ79" s="1280"/>
      <c r="BK79" s="1280"/>
      <c r="BL79" s="1280"/>
      <c r="BM79" s="1280"/>
      <c r="BN79" s="1280"/>
      <c r="BO79" s="1280"/>
      <c r="BP79" s="1277">
        <v>9.1</v>
      </c>
      <c r="BQ79" s="1277"/>
      <c r="BR79" s="1277"/>
      <c r="BS79" s="1277"/>
      <c r="BT79" s="1277"/>
      <c r="BU79" s="1277"/>
      <c r="BV79" s="1277"/>
      <c r="BW79" s="1277"/>
      <c r="BX79" s="1277">
        <v>9.1</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hfqLeHzYbRo41GDehfXLMkIKhr0b8xzIbTtriew8c1bNmkpjHd+uPzsoSiMTa+nUH2B1tJ3ymvjh1wljE5/NaA==" saltValue="aLpCMdt4yosnuw+1DW78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63dI6L6jd22NeEQ9ptoAlFCbCz+F9mxaXMEYV+6nUdw/HQWib60Qi+aafk82iYJ1EPtyLDA40vGg0vyVZlpoSg==" saltValue="BCuCLemNsVOX26Pp6RUaA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EYgjkJ1FYCEN8/CfCbYva0wrezDMcB5Wo2Te4JdwEywagNaUW1GIIlduMZFHdcFfaYe21BTHEyIgKK46trdjaQ==" saltValue="NFxbVfKiWmtPxGJG+BeY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549</v>
      </c>
      <c r="G2" s="148"/>
      <c r="H2" s="149"/>
    </row>
    <row r="3" spans="1:8" x14ac:dyDescent="0.15">
      <c r="A3" s="145" t="s">
        <v>542</v>
      </c>
      <c r="B3" s="150"/>
      <c r="C3" s="151"/>
      <c r="D3" s="152">
        <v>43870</v>
      </c>
      <c r="E3" s="153"/>
      <c r="F3" s="154">
        <v>82993</v>
      </c>
      <c r="G3" s="155"/>
      <c r="H3" s="156"/>
    </row>
    <row r="4" spans="1:8" x14ac:dyDescent="0.15">
      <c r="A4" s="157"/>
      <c r="B4" s="158"/>
      <c r="C4" s="159"/>
      <c r="D4" s="160">
        <v>17449</v>
      </c>
      <c r="E4" s="161"/>
      <c r="F4" s="162">
        <v>46787</v>
      </c>
      <c r="G4" s="163"/>
      <c r="H4" s="164"/>
    </row>
    <row r="5" spans="1:8" x14ac:dyDescent="0.15">
      <c r="A5" s="145" t="s">
        <v>544</v>
      </c>
      <c r="B5" s="150"/>
      <c r="C5" s="151"/>
      <c r="D5" s="152">
        <v>29648</v>
      </c>
      <c r="E5" s="153"/>
      <c r="F5" s="154">
        <v>108252</v>
      </c>
      <c r="G5" s="155"/>
      <c r="H5" s="156"/>
    </row>
    <row r="6" spans="1:8" x14ac:dyDescent="0.15">
      <c r="A6" s="157"/>
      <c r="B6" s="158"/>
      <c r="C6" s="159"/>
      <c r="D6" s="160">
        <v>16742</v>
      </c>
      <c r="E6" s="161"/>
      <c r="F6" s="162">
        <v>50321</v>
      </c>
      <c r="G6" s="163"/>
      <c r="H6" s="164"/>
    </row>
    <row r="7" spans="1:8" x14ac:dyDescent="0.15">
      <c r="A7" s="145" t="s">
        <v>545</v>
      </c>
      <c r="B7" s="150"/>
      <c r="C7" s="151"/>
      <c r="D7" s="152">
        <v>75009</v>
      </c>
      <c r="E7" s="153"/>
      <c r="F7" s="154">
        <v>93492</v>
      </c>
      <c r="G7" s="155"/>
      <c r="H7" s="156"/>
    </row>
    <row r="8" spans="1:8" x14ac:dyDescent="0.15">
      <c r="A8" s="157"/>
      <c r="B8" s="158"/>
      <c r="C8" s="159"/>
      <c r="D8" s="160">
        <v>39225</v>
      </c>
      <c r="E8" s="161"/>
      <c r="F8" s="162">
        <v>53316</v>
      </c>
      <c r="G8" s="163"/>
      <c r="H8" s="164"/>
    </row>
    <row r="9" spans="1:8" x14ac:dyDescent="0.15">
      <c r="A9" s="145" t="s">
        <v>546</v>
      </c>
      <c r="B9" s="150"/>
      <c r="C9" s="151"/>
      <c r="D9" s="152">
        <v>40213</v>
      </c>
      <c r="E9" s="153"/>
      <c r="F9" s="154">
        <v>94796</v>
      </c>
      <c r="G9" s="155"/>
      <c r="H9" s="156"/>
    </row>
    <row r="10" spans="1:8" x14ac:dyDescent="0.15">
      <c r="A10" s="157"/>
      <c r="B10" s="158"/>
      <c r="C10" s="159"/>
      <c r="D10" s="160">
        <v>21414</v>
      </c>
      <c r="E10" s="161"/>
      <c r="F10" s="162">
        <v>55781</v>
      </c>
      <c r="G10" s="163"/>
      <c r="H10" s="164"/>
    </row>
    <row r="11" spans="1:8" x14ac:dyDescent="0.15">
      <c r="A11" s="145" t="s">
        <v>547</v>
      </c>
      <c r="B11" s="150"/>
      <c r="C11" s="151"/>
      <c r="D11" s="152">
        <v>26138</v>
      </c>
      <c r="E11" s="153"/>
      <c r="F11" s="154">
        <v>85942</v>
      </c>
      <c r="G11" s="155"/>
      <c r="H11" s="156"/>
    </row>
    <row r="12" spans="1:8" x14ac:dyDescent="0.15">
      <c r="A12" s="157"/>
      <c r="B12" s="158"/>
      <c r="C12" s="165"/>
      <c r="D12" s="160">
        <v>19966</v>
      </c>
      <c r="E12" s="161"/>
      <c r="F12" s="162">
        <v>48630</v>
      </c>
      <c r="G12" s="163"/>
      <c r="H12" s="164"/>
    </row>
    <row r="13" spans="1:8" x14ac:dyDescent="0.15">
      <c r="A13" s="145"/>
      <c r="B13" s="150"/>
      <c r="C13" s="166"/>
      <c r="D13" s="167">
        <v>42976</v>
      </c>
      <c r="E13" s="168"/>
      <c r="F13" s="169">
        <v>93095</v>
      </c>
      <c r="G13" s="170"/>
      <c r="H13" s="156"/>
    </row>
    <row r="14" spans="1:8" x14ac:dyDescent="0.15">
      <c r="A14" s="157"/>
      <c r="B14" s="158"/>
      <c r="C14" s="159"/>
      <c r="D14" s="160">
        <v>22959</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3.85</v>
      </c>
      <c r="C19" s="171">
        <f>ROUND(VALUE(SUBSTITUTE(実質収支比率等に係る経年分析!G$48,"▲","-")),2)</f>
        <v>3.72</v>
      </c>
      <c r="D19" s="171">
        <f>ROUND(VALUE(SUBSTITUTE(実質収支比率等に係る経年分析!H$48,"▲","-")),2)</f>
        <v>4.0199999999999996</v>
      </c>
      <c r="E19" s="171">
        <f>ROUND(VALUE(SUBSTITUTE(実質収支比率等に係る経年分析!I$48,"▲","-")),2)</f>
        <v>4.59</v>
      </c>
      <c r="F19" s="171">
        <f>ROUND(VALUE(SUBSTITUTE(実質収支比率等に係る経年分析!J$48,"▲","-")),2)</f>
        <v>4.2300000000000004</v>
      </c>
    </row>
    <row r="20" spans="1:11" x14ac:dyDescent="0.15">
      <c r="A20" s="171" t="s">
        <v>54</v>
      </c>
      <c r="B20" s="171">
        <f>ROUND(VALUE(SUBSTITUTE(実質収支比率等に係る経年分析!F$47,"▲","-")),2)</f>
        <v>15.97</v>
      </c>
      <c r="C20" s="171">
        <f>ROUND(VALUE(SUBSTITUTE(実質収支比率等に係る経年分析!G$47,"▲","-")),2)</f>
        <v>16</v>
      </c>
      <c r="D20" s="171">
        <f>ROUND(VALUE(SUBSTITUTE(実質収支比率等に係る経年分析!H$47,"▲","-")),2)</f>
        <v>7.42</v>
      </c>
      <c r="E20" s="171">
        <f>ROUND(VALUE(SUBSTITUTE(実質収支比率等に係る経年分析!I$47,"▲","-")),2)</f>
        <v>12.06</v>
      </c>
      <c r="F20" s="171">
        <f>ROUND(VALUE(SUBSTITUTE(実質収支比率等に係る経年分析!J$47,"▲","-")),2)</f>
        <v>17.84</v>
      </c>
    </row>
    <row r="21" spans="1:11" x14ac:dyDescent="0.15">
      <c r="A21" s="171" t="s">
        <v>55</v>
      </c>
      <c r="B21" s="171">
        <f>IF(ISNUMBER(VALUE(SUBSTITUTE(実質収支比率等に係る経年分析!F$49,"▲","-"))),ROUND(VALUE(SUBSTITUTE(実質収支比率等に係る経年分析!F$49,"▲","-")),2),NA())</f>
        <v>-3.59</v>
      </c>
      <c r="C21" s="171">
        <f>IF(ISNUMBER(VALUE(SUBSTITUTE(実質収支比率等に係る経年分析!G$49,"▲","-"))),ROUND(VALUE(SUBSTITUTE(実質収支比率等に係る経年分析!G$49,"▲","-")),2),NA())</f>
        <v>-2.23</v>
      </c>
      <c r="D21" s="171">
        <f>IF(ISNUMBER(VALUE(SUBSTITUTE(実質収支比率等に係る経年分析!H$49,"▲","-"))),ROUND(VALUE(SUBSTITUTE(実質収支比率等に係る経年分析!H$49,"▲","-")),2),NA())</f>
        <v>-10.17</v>
      </c>
      <c r="E21" s="171">
        <f>IF(ISNUMBER(VALUE(SUBSTITUTE(実質収支比率等に係る経年分析!I$49,"▲","-"))),ROUND(VALUE(SUBSTITUTE(実質収支比率等に係る経年分析!I$49,"▲","-")),2),NA())</f>
        <v>3.91</v>
      </c>
      <c r="F21" s="171">
        <f>IF(ISNUMBER(VALUE(SUBSTITUTE(実質収支比率等に係る経年分析!J$49,"▲","-"))),ROUND(VALUE(SUBSTITUTE(実質収支比率等に係る経年分析!J$49,"▲","-")),2),NA())</f>
        <v>4.32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5.1100000000000003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2.61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2.2200000000000002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1.1299999999999999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v>
      </c>
    </row>
    <row r="33" spans="1:16" x14ac:dyDescent="0.15">
      <c r="A33" s="172" t="str">
        <f>IF(連結実質赤字比率に係る赤字・黒字の構成分析!C$37="",NA(),連結実質赤字比率に係る赤字・黒字の構成分析!C$37)</f>
        <v>国民健康保険蔵王病院事業会計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4.8600000000000003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4.0199999999999996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16.079999999999998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16.559999999999999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16.059999999999999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16.170000000000002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574</v>
      </c>
      <c r="E42" s="173"/>
      <c r="F42" s="173"/>
      <c r="G42" s="173">
        <f>'実質公債費比率（分子）の構造'!L$52</f>
        <v>553</v>
      </c>
      <c r="H42" s="173"/>
      <c r="I42" s="173"/>
      <c r="J42" s="173">
        <f>'実質公債費比率（分子）の構造'!M$52</f>
        <v>523</v>
      </c>
      <c r="K42" s="173"/>
      <c r="L42" s="173"/>
      <c r="M42" s="173">
        <f>'実質公債費比率（分子）の構造'!N$52</f>
        <v>504</v>
      </c>
      <c r="N42" s="173"/>
      <c r="O42" s="173"/>
      <c r="P42" s="173">
        <f>'実質公債費比率（分子）の構造'!O$52</f>
        <v>499</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f>'実質公債費比率（分子）の構造'!O$50</f>
        <v>2</v>
      </c>
      <c r="O44" s="173"/>
      <c r="P44" s="173"/>
    </row>
    <row r="45" spans="1:16" x14ac:dyDescent="0.15">
      <c r="A45" s="173" t="s">
        <v>65</v>
      </c>
      <c r="B45" s="173">
        <f>'実質公債費比率（分子）の構造'!K$49</f>
        <v>58</v>
      </c>
      <c r="C45" s="173"/>
      <c r="D45" s="173"/>
      <c r="E45" s="173">
        <f>'実質公債費比率（分子）の構造'!L$49</f>
        <v>56</v>
      </c>
      <c r="F45" s="173"/>
      <c r="G45" s="173"/>
      <c r="H45" s="173">
        <f>'実質公債費比率（分子）の構造'!M$49</f>
        <v>44</v>
      </c>
      <c r="I45" s="173"/>
      <c r="J45" s="173"/>
      <c r="K45" s="173">
        <f>'実質公債費比率（分子）の構造'!N$49</f>
        <v>54</v>
      </c>
      <c r="L45" s="173"/>
      <c r="M45" s="173"/>
      <c r="N45" s="173">
        <f>'実質公債費比率（分子）の構造'!O$49</f>
        <v>44</v>
      </c>
      <c r="O45" s="173"/>
      <c r="P45" s="173"/>
    </row>
    <row r="46" spans="1:16" x14ac:dyDescent="0.15">
      <c r="A46" s="173" t="s">
        <v>66</v>
      </c>
      <c r="B46" s="173">
        <f>'実質公債費比率（分子）の構造'!K$48</f>
        <v>199</v>
      </c>
      <c r="C46" s="173"/>
      <c r="D46" s="173"/>
      <c r="E46" s="173">
        <f>'実質公債費比率（分子）の構造'!L$48</f>
        <v>207</v>
      </c>
      <c r="F46" s="173"/>
      <c r="G46" s="173"/>
      <c r="H46" s="173">
        <f>'実質公債費比率（分子）の構造'!M$48</f>
        <v>245</v>
      </c>
      <c r="I46" s="173"/>
      <c r="J46" s="173"/>
      <c r="K46" s="173">
        <f>'実質公債費比率（分子）の構造'!N$48</f>
        <v>159</v>
      </c>
      <c r="L46" s="173"/>
      <c r="M46" s="173"/>
      <c r="N46" s="173">
        <f>'実質公債費比率（分子）の構造'!O$48</f>
        <v>148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493</v>
      </c>
      <c r="C49" s="173"/>
      <c r="D49" s="173"/>
      <c r="E49" s="173">
        <f>'実質公債費比率（分子）の構造'!L$45</f>
        <v>450</v>
      </c>
      <c r="F49" s="173"/>
      <c r="G49" s="173"/>
      <c r="H49" s="173">
        <f>'実質公債費比率（分子）の構造'!M$45</f>
        <v>425</v>
      </c>
      <c r="I49" s="173"/>
      <c r="J49" s="173"/>
      <c r="K49" s="173">
        <f>'実質公債費比率（分子）の構造'!N$45</f>
        <v>434</v>
      </c>
      <c r="L49" s="173"/>
      <c r="M49" s="173"/>
      <c r="N49" s="173">
        <f>'実質公債費比率（分子）の構造'!O$45</f>
        <v>451</v>
      </c>
      <c r="O49" s="173"/>
      <c r="P49" s="173"/>
    </row>
    <row r="50" spans="1:16" x14ac:dyDescent="0.15">
      <c r="A50" s="173" t="s">
        <v>70</v>
      </c>
      <c r="B50" s="173" t="e">
        <f>NA()</f>
        <v>#N/A</v>
      </c>
      <c r="C50" s="173">
        <f>IF(ISNUMBER('実質公債費比率（分子）の構造'!K$53),'実質公債費比率（分子）の構造'!K$53,NA())</f>
        <v>177</v>
      </c>
      <c r="D50" s="173" t="e">
        <f>NA()</f>
        <v>#N/A</v>
      </c>
      <c r="E50" s="173" t="e">
        <f>NA()</f>
        <v>#N/A</v>
      </c>
      <c r="F50" s="173">
        <f>IF(ISNUMBER('実質公債費比率（分子）の構造'!L$53),'実質公債費比率（分子）の構造'!L$53,NA())</f>
        <v>162</v>
      </c>
      <c r="G50" s="173" t="e">
        <f>NA()</f>
        <v>#N/A</v>
      </c>
      <c r="H50" s="173" t="e">
        <f>NA()</f>
        <v>#N/A</v>
      </c>
      <c r="I50" s="173">
        <f>IF(ISNUMBER('実質公債費比率（分子）の構造'!M$53),'実質公債費比率（分子）の構造'!M$53,NA())</f>
        <v>193</v>
      </c>
      <c r="J50" s="173" t="e">
        <f>NA()</f>
        <v>#N/A</v>
      </c>
      <c r="K50" s="173" t="e">
        <f>NA()</f>
        <v>#N/A</v>
      </c>
      <c r="L50" s="173">
        <f>IF(ISNUMBER('実質公債費比率（分子）の構造'!N$53),'実質公債費比率（分子）の構造'!N$53,NA())</f>
        <v>144</v>
      </c>
      <c r="M50" s="173" t="e">
        <f>NA()</f>
        <v>#N/A</v>
      </c>
      <c r="N50" s="173" t="e">
        <f>NA()</f>
        <v>#N/A</v>
      </c>
      <c r="O50" s="173">
        <f>IF(ISNUMBER('実質公債費比率（分子）の構造'!O$53),'実質公債費比率（分子）の構造'!O$53,NA())</f>
        <v>146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5657</v>
      </c>
      <c r="E56" s="172"/>
      <c r="F56" s="172"/>
      <c r="G56" s="172">
        <f>'将来負担比率（分子）の構造'!J$52</f>
        <v>5514</v>
      </c>
      <c r="H56" s="172"/>
      <c r="I56" s="172"/>
      <c r="J56" s="172">
        <f>'将来負担比率（分子）の構造'!K$52</f>
        <v>5363</v>
      </c>
      <c r="K56" s="172"/>
      <c r="L56" s="172"/>
      <c r="M56" s="172">
        <f>'将来負担比率（分子）の構造'!L$52</f>
        <v>5244</v>
      </c>
      <c r="N56" s="172"/>
      <c r="O56" s="172"/>
      <c r="P56" s="172">
        <f>'将来負担比率（分子）の構造'!M$52</f>
        <v>5027</v>
      </c>
    </row>
    <row r="57" spans="1:16" x14ac:dyDescent="0.15">
      <c r="A57" s="172" t="s">
        <v>41</v>
      </c>
      <c r="B57" s="172"/>
      <c r="C57" s="172"/>
      <c r="D57" s="172">
        <f>'将来負担比率（分子）の構造'!I$51</f>
        <v>45</v>
      </c>
      <c r="E57" s="172"/>
      <c r="F57" s="172"/>
      <c r="G57" s="172">
        <f>'将来負担比率（分子）の構造'!J$51</f>
        <v>39</v>
      </c>
      <c r="H57" s="172"/>
      <c r="I57" s="172"/>
      <c r="J57" s="172">
        <f>'将来負担比率（分子）の構造'!K$51</f>
        <v>28</v>
      </c>
      <c r="K57" s="172"/>
      <c r="L57" s="172"/>
      <c r="M57" s="172">
        <f>'将来負担比率（分子）の構造'!L$51</f>
        <v>19</v>
      </c>
      <c r="N57" s="172"/>
      <c r="O57" s="172"/>
      <c r="P57" s="172">
        <f>'将来負担比率（分子）の構造'!M$51</f>
        <v>12</v>
      </c>
    </row>
    <row r="58" spans="1:16" x14ac:dyDescent="0.15">
      <c r="A58" s="172" t="s">
        <v>40</v>
      </c>
      <c r="B58" s="172"/>
      <c r="C58" s="172"/>
      <c r="D58" s="172">
        <f>'将来負担比率（分子）の構造'!I$50</f>
        <v>2519</v>
      </c>
      <c r="E58" s="172"/>
      <c r="F58" s="172"/>
      <c r="G58" s="172">
        <f>'将来負担比率（分子）の構造'!J$50</f>
        <v>2546</v>
      </c>
      <c r="H58" s="172"/>
      <c r="I58" s="172"/>
      <c r="J58" s="172">
        <f>'将来負担比率（分子）の構造'!K$50</f>
        <v>2155</v>
      </c>
      <c r="K58" s="172"/>
      <c r="L58" s="172"/>
      <c r="M58" s="172">
        <f>'将来負担比率（分子）の構造'!L$50</f>
        <v>2538</v>
      </c>
      <c r="N58" s="172"/>
      <c r="O58" s="172"/>
      <c r="P58" s="172">
        <f>'将来負担比率（分子）の構造'!M$50</f>
        <v>3104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f>'将来負担比率（分子）の構造'!L$49</f>
        <v>16</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1</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766</v>
      </c>
      <c r="C62" s="172"/>
      <c r="D62" s="172"/>
      <c r="E62" s="172">
        <f>'将来負担比率（分子）の構造'!J$45</f>
        <v>733</v>
      </c>
      <c r="F62" s="172"/>
      <c r="G62" s="172"/>
      <c r="H62" s="172">
        <f>'将来負担比率（分子）の構造'!K$45</f>
        <v>756</v>
      </c>
      <c r="I62" s="172"/>
      <c r="J62" s="172"/>
      <c r="K62" s="172">
        <f>'将来負担比率（分子）の構造'!L$45</f>
        <v>768</v>
      </c>
      <c r="L62" s="172"/>
      <c r="M62" s="172"/>
      <c r="N62" s="172">
        <f>'将来負担比率（分子）の構造'!M$45</f>
        <v>768</v>
      </c>
      <c r="O62" s="172"/>
      <c r="P62" s="172"/>
    </row>
    <row r="63" spans="1:16" x14ac:dyDescent="0.15">
      <c r="A63" s="172" t="s">
        <v>33</v>
      </c>
      <c r="B63" s="172">
        <f>'将来負担比率（分子）の構造'!I$44</f>
        <v>738</v>
      </c>
      <c r="C63" s="172"/>
      <c r="D63" s="172"/>
      <c r="E63" s="172">
        <f>'将来負担比率（分子）の構造'!J$44</f>
        <v>798</v>
      </c>
      <c r="F63" s="172"/>
      <c r="G63" s="172"/>
      <c r="H63" s="172">
        <f>'将来負担比率（分子）の構造'!K$44</f>
        <v>862</v>
      </c>
      <c r="I63" s="172"/>
      <c r="J63" s="172"/>
      <c r="K63" s="172">
        <f>'将来負担比率（分子）の構造'!L$44</f>
        <v>832</v>
      </c>
      <c r="L63" s="172"/>
      <c r="M63" s="172"/>
      <c r="N63" s="172">
        <f>'将来負担比率（分子）の構造'!M$44</f>
        <v>777</v>
      </c>
      <c r="O63" s="172"/>
      <c r="P63" s="172"/>
    </row>
    <row r="64" spans="1:16" x14ac:dyDescent="0.15">
      <c r="A64" s="172" t="s">
        <v>32</v>
      </c>
      <c r="B64" s="172">
        <f>'将来負担比率（分子）の構造'!I$43</f>
        <v>2330</v>
      </c>
      <c r="C64" s="172"/>
      <c r="D64" s="172"/>
      <c r="E64" s="172">
        <f>'将来負担比率（分子）の構造'!J$43</f>
        <v>2195</v>
      </c>
      <c r="F64" s="172"/>
      <c r="G64" s="172"/>
      <c r="H64" s="172">
        <f>'将来負担比率（分子）の構造'!K$43</f>
        <v>2176</v>
      </c>
      <c r="I64" s="172"/>
      <c r="J64" s="172"/>
      <c r="K64" s="172">
        <f>'将来負担比率（分子）の構造'!L$43</f>
        <v>1856</v>
      </c>
      <c r="L64" s="172"/>
      <c r="M64" s="172"/>
      <c r="N64" s="172">
        <f>'将来負担比率（分子）の構造'!M$43</f>
        <v>1534</v>
      </c>
      <c r="O64" s="172"/>
      <c r="P64" s="172"/>
    </row>
    <row r="65" spans="1:16" x14ac:dyDescent="0.15">
      <c r="A65" s="172" t="s">
        <v>31</v>
      </c>
      <c r="B65" s="172">
        <f>'将来負担比率（分子）の構造'!I$42</f>
        <v>0</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15">
      <c r="A66" s="172" t="s">
        <v>30</v>
      </c>
      <c r="B66" s="172">
        <f>'将来負担比率（分子）の構造'!I$41</f>
        <v>4332</v>
      </c>
      <c r="C66" s="172"/>
      <c r="D66" s="172"/>
      <c r="E66" s="172">
        <f>'将来負担比率（分子）の構造'!J$41</f>
        <v>4256</v>
      </c>
      <c r="F66" s="172"/>
      <c r="G66" s="172"/>
      <c r="H66" s="172">
        <f>'将来負担比率（分子）の構造'!K$41</f>
        <v>4519</v>
      </c>
      <c r="I66" s="172"/>
      <c r="J66" s="172"/>
      <c r="K66" s="172">
        <f>'将来負担比率（分子）の構造'!L$41</f>
        <v>4584</v>
      </c>
      <c r="L66" s="172"/>
      <c r="M66" s="172"/>
      <c r="N66" s="172">
        <f>'将来負担比率（分子）の構造'!M$41</f>
        <v>4484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768</v>
      </c>
      <c r="J67" s="172" t="e">
        <f>NA()</f>
        <v>#N/A</v>
      </c>
      <c r="K67" s="172" t="e">
        <f>NA()</f>
        <v>#N/A</v>
      </c>
      <c r="L67" s="172">
        <f>IF(ISNUMBER('将来負担比率（分子）の構造'!L$53), IF('将来負担比率（分子）の構造'!L$53 &lt; 0, 0, '将来負担比率（分子）の構造'!L$53), NA())</f>
        <v>256</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296</v>
      </c>
      <c r="C72" s="176">
        <f>基金残高に係る経年分析!G55</f>
        <v>518</v>
      </c>
      <c r="D72" s="176">
        <f>基金残高に係る経年分析!H55</f>
        <v>819</v>
      </c>
    </row>
    <row r="73" spans="1:16" x14ac:dyDescent="0.15">
      <c r="A73" s="175" t="s">
        <v>77</v>
      </c>
      <c r="B73" s="176">
        <f>基金残高に係る経年分析!F56</f>
        <v>522</v>
      </c>
      <c r="C73" s="176">
        <f>基金残高に係る経年分析!G56</f>
        <v>522</v>
      </c>
      <c r="D73" s="176">
        <f>基金残高に係る経年分析!H56</f>
        <v>522</v>
      </c>
    </row>
    <row r="74" spans="1:16" x14ac:dyDescent="0.15">
      <c r="A74" s="175" t="s">
        <v>78</v>
      </c>
      <c r="B74" s="176">
        <f>基金残高に係る経年分析!F57</f>
        <v>522</v>
      </c>
      <c r="C74" s="176">
        <f>基金残高に係る経年分析!G57</f>
        <v>707</v>
      </c>
      <c r="D74" s="176">
        <f>基金残高に係る経年分析!H57</f>
        <v>969</v>
      </c>
    </row>
  </sheetData>
  <sheetProtection algorithmName="SHA-512" hashValue="VkKJXwbT4VQ5KyJ1JwMgjQDWxwiP36J6Q8nEwCSFwy832FXvldyh6boPB9r7027m8jNUm7ky+WeDLyTvxyanqg==" saltValue="yrxInIBjBZF5deDozdfv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3" t="s">
        <v>226</v>
      </c>
      <c r="C5" s="734"/>
      <c r="D5" s="734"/>
      <c r="E5" s="734"/>
      <c r="F5" s="734"/>
      <c r="G5" s="734"/>
      <c r="H5" s="734"/>
      <c r="I5" s="734"/>
      <c r="J5" s="734"/>
      <c r="K5" s="734"/>
      <c r="L5" s="734"/>
      <c r="M5" s="734"/>
      <c r="N5" s="734"/>
      <c r="O5" s="734"/>
      <c r="P5" s="734"/>
      <c r="Q5" s="735"/>
      <c r="R5" s="718">
        <v>1646909</v>
      </c>
      <c r="S5" s="719"/>
      <c r="T5" s="719"/>
      <c r="U5" s="719"/>
      <c r="V5" s="719"/>
      <c r="W5" s="719"/>
      <c r="X5" s="719"/>
      <c r="Y5" s="762"/>
      <c r="Z5" s="780">
        <v>21.5</v>
      </c>
      <c r="AA5" s="780"/>
      <c r="AB5" s="780"/>
      <c r="AC5" s="780"/>
      <c r="AD5" s="781">
        <v>1646909</v>
      </c>
      <c r="AE5" s="781"/>
      <c r="AF5" s="781"/>
      <c r="AG5" s="781"/>
      <c r="AH5" s="781"/>
      <c r="AI5" s="781"/>
      <c r="AJ5" s="781"/>
      <c r="AK5" s="781"/>
      <c r="AL5" s="763">
        <v>37.9</v>
      </c>
      <c r="AM5" s="738"/>
      <c r="AN5" s="738"/>
      <c r="AO5" s="764"/>
      <c r="AP5" s="733" t="s">
        <v>227</v>
      </c>
      <c r="AQ5" s="734"/>
      <c r="AR5" s="734"/>
      <c r="AS5" s="734"/>
      <c r="AT5" s="734"/>
      <c r="AU5" s="734"/>
      <c r="AV5" s="734"/>
      <c r="AW5" s="734"/>
      <c r="AX5" s="734"/>
      <c r="AY5" s="734"/>
      <c r="AZ5" s="734"/>
      <c r="BA5" s="734"/>
      <c r="BB5" s="734"/>
      <c r="BC5" s="734"/>
      <c r="BD5" s="734"/>
      <c r="BE5" s="734"/>
      <c r="BF5" s="735"/>
      <c r="BG5" s="665">
        <v>1629247</v>
      </c>
      <c r="BH5" s="666"/>
      <c r="BI5" s="666"/>
      <c r="BJ5" s="666"/>
      <c r="BK5" s="666"/>
      <c r="BL5" s="666"/>
      <c r="BM5" s="666"/>
      <c r="BN5" s="667"/>
      <c r="BO5" s="692">
        <v>98.9</v>
      </c>
      <c r="BP5" s="692"/>
      <c r="BQ5" s="692"/>
      <c r="BR5" s="692"/>
      <c r="BS5" s="693" t="s">
        <v>127</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83580</v>
      </c>
      <c r="S6" s="666"/>
      <c r="T6" s="666"/>
      <c r="U6" s="666"/>
      <c r="V6" s="666"/>
      <c r="W6" s="666"/>
      <c r="X6" s="666"/>
      <c r="Y6" s="667"/>
      <c r="Z6" s="692">
        <v>1.1000000000000001</v>
      </c>
      <c r="AA6" s="692"/>
      <c r="AB6" s="692"/>
      <c r="AC6" s="692"/>
      <c r="AD6" s="693">
        <v>83580</v>
      </c>
      <c r="AE6" s="693"/>
      <c r="AF6" s="693"/>
      <c r="AG6" s="693"/>
      <c r="AH6" s="693"/>
      <c r="AI6" s="693"/>
      <c r="AJ6" s="693"/>
      <c r="AK6" s="693"/>
      <c r="AL6" s="668">
        <v>1.9</v>
      </c>
      <c r="AM6" s="669"/>
      <c r="AN6" s="669"/>
      <c r="AO6" s="694"/>
      <c r="AP6" s="662" t="s">
        <v>232</v>
      </c>
      <c r="AQ6" s="663"/>
      <c r="AR6" s="663"/>
      <c r="AS6" s="663"/>
      <c r="AT6" s="663"/>
      <c r="AU6" s="663"/>
      <c r="AV6" s="663"/>
      <c r="AW6" s="663"/>
      <c r="AX6" s="663"/>
      <c r="AY6" s="663"/>
      <c r="AZ6" s="663"/>
      <c r="BA6" s="663"/>
      <c r="BB6" s="663"/>
      <c r="BC6" s="663"/>
      <c r="BD6" s="663"/>
      <c r="BE6" s="663"/>
      <c r="BF6" s="664"/>
      <c r="BG6" s="665">
        <v>1629247</v>
      </c>
      <c r="BH6" s="666"/>
      <c r="BI6" s="666"/>
      <c r="BJ6" s="666"/>
      <c r="BK6" s="666"/>
      <c r="BL6" s="666"/>
      <c r="BM6" s="666"/>
      <c r="BN6" s="667"/>
      <c r="BO6" s="692">
        <v>98.9</v>
      </c>
      <c r="BP6" s="692"/>
      <c r="BQ6" s="692"/>
      <c r="BR6" s="692"/>
      <c r="BS6" s="693" t="s">
        <v>127</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106450</v>
      </c>
      <c r="CS6" s="666"/>
      <c r="CT6" s="666"/>
      <c r="CU6" s="666"/>
      <c r="CV6" s="666"/>
      <c r="CW6" s="666"/>
      <c r="CX6" s="666"/>
      <c r="CY6" s="667"/>
      <c r="CZ6" s="763">
        <v>1.4</v>
      </c>
      <c r="DA6" s="738"/>
      <c r="DB6" s="738"/>
      <c r="DC6" s="766"/>
      <c r="DD6" s="671" t="s">
        <v>127</v>
      </c>
      <c r="DE6" s="666"/>
      <c r="DF6" s="666"/>
      <c r="DG6" s="666"/>
      <c r="DH6" s="666"/>
      <c r="DI6" s="666"/>
      <c r="DJ6" s="666"/>
      <c r="DK6" s="666"/>
      <c r="DL6" s="666"/>
      <c r="DM6" s="666"/>
      <c r="DN6" s="666"/>
      <c r="DO6" s="666"/>
      <c r="DP6" s="667"/>
      <c r="DQ6" s="671">
        <v>106450</v>
      </c>
      <c r="DR6" s="666"/>
      <c r="DS6" s="666"/>
      <c r="DT6" s="666"/>
      <c r="DU6" s="666"/>
      <c r="DV6" s="666"/>
      <c r="DW6" s="666"/>
      <c r="DX6" s="666"/>
      <c r="DY6" s="666"/>
      <c r="DZ6" s="666"/>
      <c r="EA6" s="666"/>
      <c r="EB6" s="666"/>
      <c r="EC6" s="709"/>
    </row>
    <row r="7" spans="2:143" ht="11.25" customHeight="1" x14ac:dyDescent="0.15">
      <c r="B7" s="662" t="s">
        <v>234</v>
      </c>
      <c r="C7" s="663"/>
      <c r="D7" s="663"/>
      <c r="E7" s="663"/>
      <c r="F7" s="663"/>
      <c r="G7" s="663"/>
      <c r="H7" s="663"/>
      <c r="I7" s="663"/>
      <c r="J7" s="663"/>
      <c r="K7" s="663"/>
      <c r="L7" s="663"/>
      <c r="M7" s="663"/>
      <c r="N7" s="663"/>
      <c r="O7" s="663"/>
      <c r="P7" s="663"/>
      <c r="Q7" s="664"/>
      <c r="R7" s="665">
        <v>465</v>
      </c>
      <c r="S7" s="666"/>
      <c r="T7" s="666"/>
      <c r="U7" s="666"/>
      <c r="V7" s="666"/>
      <c r="W7" s="666"/>
      <c r="X7" s="666"/>
      <c r="Y7" s="667"/>
      <c r="Z7" s="692">
        <v>0</v>
      </c>
      <c r="AA7" s="692"/>
      <c r="AB7" s="692"/>
      <c r="AC7" s="692"/>
      <c r="AD7" s="693">
        <v>465</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530110</v>
      </c>
      <c r="BH7" s="666"/>
      <c r="BI7" s="666"/>
      <c r="BJ7" s="666"/>
      <c r="BK7" s="666"/>
      <c r="BL7" s="666"/>
      <c r="BM7" s="666"/>
      <c r="BN7" s="667"/>
      <c r="BO7" s="692">
        <v>32.200000000000003</v>
      </c>
      <c r="BP7" s="692"/>
      <c r="BQ7" s="692"/>
      <c r="BR7" s="692"/>
      <c r="BS7" s="693" t="s">
        <v>127</v>
      </c>
      <c r="BT7" s="693"/>
      <c r="BU7" s="693"/>
      <c r="BV7" s="693"/>
      <c r="BW7" s="693"/>
      <c r="BX7" s="693"/>
      <c r="BY7" s="693"/>
      <c r="BZ7" s="693"/>
      <c r="CA7" s="693"/>
      <c r="CB7" s="751"/>
      <c r="CD7" s="699" t="s">
        <v>236</v>
      </c>
      <c r="CE7" s="700"/>
      <c r="CF7" s="700"/>
      <c r="CG7" s="700"/>
      <c r="CH7" s="700"/>
      <c r="CI7" s="700"/>
      <c r="CJ7" s="700"/>
      <c r="CK7" s="700"/>
      <c r="CL7" s="700"/>
      <c r="CM7" s="700"/>
      <c r="CN7" s="700"/>
      <c r="CO7" s="700"/>
      <c r="CP7" s="700"/>
      <c r="CQ7" s="701"/>
      <c r="CR7" s="665">
        <v>1503846</v>
      </c>
      <c r="CS7" s="666"/>
      <c r="CT7" s="666"/>
      <c r="CU7" s="666"/>
      <c r="CV7" s="666"/>
      <c r="CW7" s="666"/>
      <c r="CX7" s="666"/>
      <c r="CY7" s="667"/>
      <c r="CZ7" s="692">
        <v>20.2</v>
      </c>
      <c r="DA7" s="692"/>
      <c r="DB7" s="692"/>
      <c r="DC7" s="692"/>
      <c r="DD7" s="671">
        <v>16847</v>
      </c>
      <c r="DE7" s="666"/>
      <c r="DF7" s="666"/>
      <c r="DG7" s="666"/>
      <c r="DH7" s="666"/>
      <c r="DI7" s="666"/>
      <c r="DJ7" s="666"/>
      <c r="DK7" s="666"/>
      <c r="DL7" s="666"/>
      <c r="DM7" s="666"/>
      <c r="DN7" s="666"/>
      <c r="DO7" s="666"/>
      <c r="DP7" s="667"/>
      <c r="DQ7" s="671">
        <v>1432688</v>
      </c>
      <c r="DR7" s="666"/>
      <c r="DS7" s="666"/>
      <c r="DT7" s="666"/>
      <c r="DU7" s="666"/>
      <c r="DV7" s="666"/>
      <c r="DW7" s="666"/>
      <c r="DX7" s="666"/>
      <c r="DY7" s="666"/>
      <c r="DZ7" s="666"/>
      <c r="EA7" s="666"/>
      <c r="EB7" s="666"/>
      <c r="EC7" s="709"/>
    </row>
    <row r="8" spans="2:143" ht="11.25" customHeight="1" x14ac:dyDescent="0.15">
      <c r="B8" s="662" t="s">
        <v>237</v>
      </c>
      <c r="C8" s="663"/>
      <c r="D8" s="663"/>
      <c r="E8" s="663"/>
      <c r="F8" s="663"/>
      <c r="G8" s="663"/>
      <c r="H8" s="663"/>
      <c r="I8" s="663"/>
      <c r="J8" s="663"/>
      <c r="K8" s="663"/>
      <c r="L8" s="663"/>
      <c r="M8" s="663"/>
      <c r="N8" s="663"/>
      <c r="O8" s="663"/>
      <c r="P8" s="663"/>
      <c r="Q8" s="664"/>
      <c r="R8" s="665">
        <v>4184</v>
      </c>
      <c r="S8" s="666"/>
      <c r="T8" s="666"/>
      <c r="U8" s="666"/>
      <c r="V8" s="666"/>
      <c r="W8" s="666"/>
      <c r="X8" s="666"/>
      <c r="Y8" s="667"/>
      <c r="Z8" s="692">
        <v>0.1</v>
      </c>
      <c r="AA8" s="692"/>
      <c r="AB8" s="692"/>
      <c r="AC8" s="692"/>
      <c r="AD8" s="693">
        <v>4184</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24711</v>
      </c>
      <c r="BH8" s="666"/>
      <c r="BI8" s="666"/>
      <c r="BJ8" s="666"/>
      <c r="BK8" s="666"/>
      <c r="BL8" s="666"/>
      <c r="BM8" s="666"/>
      <c r="BN8" s="667"/>
      <c r="BO8" s="692">
        <v>1.5</v>
      </c>
      <c r="BP8" s="692"/>
      <c r="BQ8" s="692"/>
      <c r="BR8" s="692"/>
      <c r="BS8" s="693" t="s">
        <v>127</v>
      </c>
      <c r="BT8" s="693"/>
      <c r="BU8" s="693"/>
      <c r="BV8" s="693"/>
      <c r="BW8" s="693"/>
      <c r="BX8" s="693"/>
      <c r="BY8" s="693"/>
      <c r="BZ8" s="693"/>
      <c r="CA8" s="693"/>
      <c r="CB8" s="751"/>
      <c r="CD8" s="699" t="s">
        <v>239</v>
      </c>
      <c r="CE8" s="700"/>
      <c r="CF8" s="700"/>
      <c r="CG8" s="700"/>
      <c r="CH8" s="700"/>
      <c r="CI8" s="700"/>
      <c r="CJ8" s="700"/>
      <c r="CK8" s="700"/>
      <c r="CL8" s="700"/>
      <c r="CM8" s="700"/>
      <c r="CN8" s="700"/>
      <c r="CO8" s="700"/>
      <c r="CP8" s="700"/>
      <c r="CQ8" s="701"/>
      <c r="CR8" s="665">
        <v>1757187</v>
      </c>
      <c r="CS8" s="666"/>
      <c r="CT8" s="666"/>
      <c r="CU8" s="666"/>
      <c r="CV8" s="666"/>
      <c r="CW8" s="666"/>
      <c r="CX8" s="666"/>
      <c r="CY8" s="667"/>
      <c r="CZ8" s="692">
        <v>23.6</v>
      </c>
      <c r="DA8" s="692"/>
      <c r="DB8" s="692"/>
      <c r="DC8" s="692"/>
      <c r="DD8" s="671">
        <v>8155</v>
      </c>
      <c r="DE8" s="666"/>
      <c r="DF8" s="666"/>
      <c r="DG8" s="666"/>
      <c r="DH8" s="666"/>
      <c r="DI8" s="666"/>
      <c r="DJ8" s="666"/>
      <c r="DK8" s="666"/>
      <c r="DL8" s="666"/>
      <c r="DM8" s="666"/>
      <c r="DN8" s="666"/>
      <c r="DO8" s="666"/>
      <c r="DP8" s="667"/>
      <c r="DQ8" s="671">
        <v>991968</v>
      </c>
      <c r="DR8" s="666"/>
      <c r="DS8" s="666"/>
      <c r="DT8" s="666"/>
      <c r="DU8" s="666"/>
      <c r="DV8" s="666"/>
      <c r="DW8" s="666"/>
      <c r="DX8" s="666"/>
      <c r="DY8" s="666"/>
      <c r="DZ8" s="666"/>
      <c r="EA8" s="666"/>
      <c r="EB8" s="666"/>
      <c r="EC8" s="709"/>
    </row>
    <row r="9" spans="2:143" ht="11.25" customHeight="1" x14ac:dyDescent="0.15">
      <c r="B9" s="662" t="s">
        <v>240</v>
      </c>
      <c r="C9" s="663"/>
      <c r="D9" s="663"/>
      <c r="E9" s="663"/>
      <c r="F9" s="663"/>
      <c r="G9" s="663"/>
      <c r="H9" s="663"/>
      <c r="I9" s="663"/>
      <c r="J9" s="663"/>
      <c r="K9" s="663"/>
      <c r="L9" s="663"/>
      <c r="M9" s="663"/>
      <c r="N9" s="663"/>
      <c r="O9" s="663"/>
      <c r="P9" s="663"/>
      <c r="Q9" s="664"/>
      <c r="R9" s="665">
        <v>4779</v>
      </c>
      <c r="S9" s="666"/>
      <c r="T9" s="666"/>
      <c r="U9" s="666"/>
      <c r="V9" s="666"/>
      <c r="W9" s="666"/>
      <c r="X9" s="666"/>
      <c r="Y9" s="667"/>
      <c r="Z9" s="692">
        <v>0.1</v>
      </c>
      <c r="AA9" s="692"/>
      <c r="AB9" s="692"/>
      <c r="AC9" s="692"/>
      <c r="AD9" s="693">
        <v>4779</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410179</v>
      </c>
      <c r="BH9" s="666"/>
      <c r="BI9" s="666"/>
      <c r="BJ9" s="666"/>
      <c r="BK9" s="666"/>
      <c r="BL9" s="666"/>
      <c r="BM9" s="666"/>
      <c r="BN9" s="667"/>
      <c r="BO9" s="692">
        <v>24.9</v>
      </c>
      <c r="BP9" s="692"/>
      <c r="BQ9" s="692"/>
      <c r="BR9" s="692"/>
      <c r="BS9" s="693" t="s">
        <v>127</v>
      </c>
      <c r="BT9" s="693"/>
      <c r="BU9" s="693"/>
      <c r="BV9" s="693"/>
      <c r="BW9" s="693"/>
      <c r="BX9" s="693"/>
      <c r="BY9" s="693"/>
      <c r="BZ9" s="693"/>
      <c r="CA9" s="693"/>
      <c r="CB9" s="751"/>
      <c r="CD9" s="699" t="s">
        <v>242</v>
      </c>
      <c r="CE9" s="700"/>
      <c r="CF9" s="700"/>
      <c r="CG9" s="700"/>
      <c r="CH9" s="700"/>
      <c r="CI9" s="700"/>
      <c r="CJ9" s="700"/>
      <c r="CK9" s="700"/>
      <c r="CL9" s="700"/>
      <c r="CM9" s="700"/>
      <c r="CN9" s="700"/>
      <c r="CO9" s="700"/>
      <c r="CP9" s="700"/>
      <c r="CQ9" s="701"/>
      <c r="CR9" s="665">
        <v>835531</v>
      </c>
      <c r="CS9" s="666"/>
      <c r="CT9" s="666"/>
      <c r="CU9" s="666"/>
      <c r="CV9" s="666"/>
      <c r="CW9" s="666"/>
      <c r="CX9" s="666"/>
      <c r="CY9" s="667"/>
      <c r="CZ9" s="692">
        <v>11.2</v>
      </c>
      <c r="DA9" s="692"/>
      <c r="DB9" s="692"/>
      <c r="DC9" s="692"/>
      <c r="DD9" s="671">
        <v>8900</v>
      </c>
      <c r="DE9" s="666"/>
      <c r="DF9" s="666"/>
      <c r="DG9" s="666"/>
      <c r="DH9" s="666"/>
      <c r="DI9" s="666"/>
      <c r="DJ9" s="666"/>
      <c r="DK9" s="666"/>
      <c r="DL9" s="666"/>
      <c r="DM9" s="666"/>
      <c r="DN9" s="666"/>
      <c r="DO9" s="666"/>
      <c r="DP9" s="667"/>
      <c r="DQ9" s="671">
        <v>726655</v>
      </c>
      <c r="DR9" s="666"/>
      <c r="DS9" s="666"/>
      <c r="DT9" s="666"/>
      <c r="DU9" s="666"/>
      <c r="DV9" s="666"/>
      <c r="DW9" s="666"/>
      <c r="DX9" s="666"/>
      <c r="DY9" s="666"/>
      <c r="DZ9" s="666"/>
      <c r="EA9" s="666"/>
      <c r="EB9" s="666"/>
      <c r="EC9" s="709"/>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42710</v>
      </c>
      <c r="BH10" s="666"/>
      <c r="BI10" s="666"/>
      <c r="BJ10" s="666"/>
      <c r="BK10" s="666"/>
      <c r="BL10" s="666"/>
      <c r="BM10" s="666"/>
      <c r="BN10" s="667"/>
      <c r="BO10" s="692">
        <v>2.6</v>
      </c>
      <c r="BP10" s="692"/>
      <c r="BQ10" s="692"/>
      <c r="BR10" s="692"/>
      <c r="BS10" s="693" t="s">
        <v>127</v>
      </c>
      <c r="BT10" s="693"/>
      <c r="BU10" s="693"/>
      <c r="BV10" s="693"/>
      <c r="BW10" s="693"/>
      <c r="BX10" s="693"/>
      <c r="BY10" s="693"/>
      <c r="BZ10" s="693"/>
      <c r="CA10" s="693"/>
      <c r="CB10" s="751"/>
      <c r="CD10" s="699" t="s">
        <v>245</v>
      </c>
      <c r="CE10" s="700"/>
      <c r="CF10" s="700"/>
      <c r="CG10" s="700"/>
      <c r="CH10" s="700"/>
      <c r="CI10" s="700"/>
      <c r="CJ10" s="700"/>
      <c r="CK10" s="700"/>
      <c r="CL10" s="700"/>
      <c r="CM10" s="700"/>
      <c r="CN10" s="700"/>
      <c r="CO10" s="700"/>
      <c r="CP10" s="700"/>
      <c r="CQ10" s="701"/>
      <c r="CR10" s="665">
        <v>393</v>
      </c>
      <c r="CS10" s="666"/>
      <c r="CT10" s="666"/>
      <c r="CU10" s="666"/>
      <c r="CV10" s="666"/>
      <c r="CW10" s="666"/>
      <c r="CX10" s="666"/>
      <c r="CY10" s="667"/>
      <c r="CZ10" s="692">
        <v>0</v>
      </c>
      <c r="DA10" s="692"/>
      <c r="DB10" s="692"/>
      <c r="DC10" s="692"/>
      <c r="DD10" s="671" t="s">
        <v>127</v>
      </c>
      <c r="DE10" s="666"/>
      <c r="DF10" s="666"/>
      <c r="DG10" s="666"/>
      <c r="DH10" s="666"/>
      <c r="DI10" s="666"/>
      <c r="DJ10" s="666"/>
      <c r="DK10" s="666"/>
      <c r="DL10" s="666"/>
      <c r="DM10" s="666"/>
      <c r="DN10" s="666"/>
      <c r="DO10" s="666"/>
      <c r="DP10" s="667"/>
      <c r="DQ10" s="671">
        <v>393</v>
      </c>
      <c r="DR10" s="666"/>
      <c r="DS10" s="666"/>
      <c r="DT10" s="666"/>
      <c r="DU10" s="666"/>
      <c r="DV10" s="666"/>
      <c r="DW10" s="666"/>
      <c r="DX10" s="666"/>
      <c r="DY10" s="666"/>
      <c r="DZ10" s="666"/>
      <c r="EA10" s="666"/>
      <c r="EB10" s="666"/>
      <c r="EC10" s="709"/>
    </row>
    <row r="11" spans="2:143" ht="11.25" customHeight="1" x14ac:dyDescent="0.15">
      <c r="B11" s="662" t="s">
        <v>246</v>
      </c>
      <c r="C11" s="663"/>
      <c r="D11" s="663"/>
      <c r="E11" s="663"/>
      <c r="F11" s="663"/>
      <c r="G11" s="663"/>
      <c r="H11" s="663"/>
      <c r="I11" s="663"/>
      <c r="J11" s="663"/>
      <c r="K11" s="663"/>
      <c r="L11" s="663"/>
      <c r="M11" s="663"/>
      <c r="N11" s="663"/>
      <c r="O11" s="663"/>
      <c r="P11" s="663"/>
      <c r="Q11" s="664"/>
      <c r="R11" s="665">
        <v>289120</v>
      </c>
      <c r="S11" s="666"/>
      <c r="T11" s="666"/>
      <c r="U11" s="666"/>
      <c r="V11" s="666"/>
      <c r="W11" s="666"/>
      <c r="X11" s="666"/>
      <c r="Y11" s="667"/>
      <c r="Z11" s="668">
        <v>3.8</v>
      </c>
      <c r="AA11" s="669"/>
      <c r="AB11" s="669"/>
      <c r="AC11" s="670"/>
      <c r="AD11" s="671">
        <v>289120</v>
      </c>
      <c r="AE11" s="666"/>
      <c r="AF11" s="666"/>
      <c r="AG11" s="666"/>
      <c r="AH11" s="666"/>
      <c r="AI11" s="666"/>
      <c r="AJ11" s="666"/>
      <c r="AK11" s="667"/>
      <c r="AL11" s="668">
        <v>6.7</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52510</v>
      </c>
      <c r="BH11" s="666"/>
      <c r="BI11" s="666"/>
      <c r="BJ11" s="666"/>
      <c r="BK11" s="666"/>
      <c r="BL11" s="666"/>
      <c r="BM11" s="666"/>
      <c r="BN11" s="667"/>
      <c r="BO11" s="692">
        <v>3.2</v>
      </c>
      <c r="BP11" s="692"/>
      <c r="BQ11" s="692"/>
      <c r="BR11" s="692"/>
      <c r="BS11" s="693" t="s">
        <v>127</v>
      </c>
      <c r="BT11" s="693"/>
      <c r="BU11" s="693"/>
      <c r="BV11" s="693"/>
      <c r="BW11" s="693"/>
      <c r="BX11" s="693"/>
      <c r="BY11" s="693"/>
      <c r="BZ11" s="693"/>
      <c r="CA11" s="693"/>
      <c r="CB11" s="751"/>
      <c r="CD11" s="699" t="s">
        <v>248</v>
      </c>
      <c r="CE11" s="700"/>
      <c r="CF11" s="700"/>
      <c r="CG11" s="700"/>
      <c r="CH11" s="700"/>
      <c r="CI11" s="700"/>
      <c r="CJ11" s="700"/>
      <c r="CK11" s="700"/>
      <c r="CL11" s="700"/>
      <c r="CM11" s="700"/>
      <c r="CN11" s="700"/>
      <c r="CO11" s="700"/>
      <c r="CP11" s="700"/>
      <c r="CQ11" s="701"/>
      <c r="CR11" s="665">
        <v>233000</v>
      </c>
      <c r="CS11" s="666"/>
      <c r="CT11" s="666"/>
      <c r="CU11" s="666"/>
      <c r="CV11" s="666"/>
      <c r="CW11" s="666"/>
      <c r="CX11" s="666"/>
      <c r="CY11" s="667"/>
      <c r="CZ11" s="692">
        <v>3.1</v>
      </c>
      <c r="DA11" s="692"/>
      <c r="DB11" s="692"/>
      <c r="DC11" s="692"/>
      <c r="DD11" s="671">
        <v>5176</v>
      </c>
      <c r="DE11" s="666"/>
      <c r="DF11" s="666"/>
      <c r="DG11" s="666"/>
      <c r="DH11" s="666"/>
      <c r="DI11" s="666"/>
      <c r="DJ11" s="666"/>
      <c r="DK11" s="666"/>
      <c r="DL11" s="666"/>
      <c r="DM11" s="666"/>
      <c r="DN11" s="666"/>
      <c r="DO11" s="666"/>
      <c r="DP11" s="667"/>
      <c r="DQ11" s="671">
        <v>187583</v>
      </c>
      <c r="DR11" s="666"/>
      <c r="DS11" s="666"/>
      <c r="DT11" s="666"/>
      <c r="DU11" s="666"/>
      <c r="DV11" s="666"/>
      <c r="DW11" s="666"/>
      <c r="DX11" s="666"/>
      <c r="DY11" s="666"/>
      <c r="DZ11" s="666"/>
      <c r="EA11" s="666"/>
      <c r="EB11" s="666"/>
      <c r="EC11" s="709"/>
    </row>
    <row r="12" spans="2:143" ht="11.25" customHeight="1" x14ac:dyDescent="0.15">
      <c r="B12" s="662" t="s">
        <v>249</v>
      </c>
      <c r="C12" s="663"/>
      <c r="D12" s="663"/>
      <c r="E12" s="663"/>
      <c r="F12" s="663"/>
      <c r="G12" s="663"/>
      <c r="H12" s="663"/>
      <c r="I12" s="663"/>
      <c r="J12" s="663"/>
      <c r="K12" s="663"/>
      <c r="L12" s="663"/>
      <c r="M12" s="663"/>
      <c r="N12" s="663"/>
      <c r="O12" s="663"/>
      <c r="P12" s="663"/>
      <c r="Q12" s="664"/>
      <c r="R12" s="665">
        <v>10653</v>
      </c>
      <c r="S12" s="666"/>
      <c r="T12" s="666"/>
      <c r="U12" s="666"/>
      <c r="V12" s="666"/>
      <c r="W12" s="666"/>
      <c r="X12" s="666"/>
      <c r="Y12" s="667"/>
      <c r="Z12" s="692">
        <v>0.1</v>
      </c>
      <c r="AA12" s="692"/>
      <c r="AB12" s="692"/>
      <c r="AC12" s="692"/>
      <c r="AD12" s="693">
        <v>10653</v>
      </c>
      <c r="AE12" s="693"/>
      <c r="AF12" s="693"/>
      <c r="AG12" s="693"/>
      <c r="AH12" s="693"/>
      <c r="AI12" s="693"/>
      <c r="AJ12" s="693"/>
      <c r="AK12" s="693"/>
      <c r="AL12" s="668">
        <v>0.2</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946273</v>
      </c>
      <c r="BH12" s="666"/>
      <c r="BI12" s="666"/>
      <c r="BJ12" s="666"/>
      <c r="BK12" s="666"/>
      <c r="BL12" s="666"/>
      <c r="BM12" s="666"/>
      <c r="BN12" s="667"/>
      <c r="BO12" s="692">
        <v>57.5</v>
      </c>
      <c r="BP12" s="692"/>
      <c r="BQ12" s="692"/>
      <c r="BR12" s="692"/>
      <c r="BS12" s="693" t="s">
        <v>127</v>
      </c>
      <c r="BT12" s="693"/>
      <c r="BU12" s="693"/>
      <c r="BV12" s="693"/>
      <c r="BW12" s="693"/>
      <c r="BX12" s="693"/>
      <c r="BY12" s="693"/>
      <c r="BZ12" s="693"/>
      <c r="CA12" s="693"/>
      <c r="CB12" s="751"/>
      <c r="CD12" s="699" t="s">
        <v>251</v>
      </c>
      <c r="CE12" s="700"/>
      <c r="CF12" s="700"/>
      <c r="CG12" s="700"/>
      <c r="CH12" s="700"/>
      <c r="CI12" s="700"/>
      <c r="CJ12" s="700"/>
      <c r="CK12" s="700"/>
      <c r="CL12" s="700"/>
      <c r="CM12" s="700"/>
      <c r="CN12" s="700"/>
      <c r="CO12" s="700"/>
      <c r="CP12" s="700"/>
      <c r="CQ12" s="701"/>
      <c r="CR12" s="665">
        <v>606368</v>
      </c>
      <c r="CS12" s="666"/>
      <c r="CT12" s="666"/>
      <c r="CU12" s="666"/>
      <c r="CV12" s="666"/>
      <c r="CW12" s="666"/>
      <c r="CX12" s="666"/>
      <c r="CY12" s="667"/>
      <c r="CZ12" s="692">
        <v>8.1</v>
      </c>
      <c r="DA12" s="692"/>
      <c r="DB12" s="692"/>
      <c r="DC12" s="692"/>
      <c r="DD12" s="671">
        <v>1436</v>
      </c>
      <c r="DE12" s="666"/>
      <c r="DF12" s="666"/>
      <c r="DG12" s="666"/>
      <c r="DH12" s="666"/>
      <c r="DI12" s="666"/>
      <c r="DJ12" s="666"/>
      <c r="DK12" s="666"/>
      <c r="DL12" s="666"/>
      <c r="DM12" s="666"/>
      <c r="DN12" s="666"/>
      <c r="DO12" s="666"/>
      <c r="DP12" s="667"/>
      <c r="DQ12" s="671">
        <v>547889</v>
      </c>
      <c r="DR12" s="666"/>
      <c r="DS12" s="666"/>
      <c r="DT12" s="666"/>
      <c r="DU12" s="666"/>
      <c r="DV12" s="666"/>
      <c r="DW12" s="666"/>
      <c r="DX12" s="666"/>
      <c r="DY12" s="666"/>
      <c r="DZ12" s="666"/>
      <c r="EA12" s="666"/>
      <c r="EB12" s="666"/>
      <c r="EC12" s="709"/>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942296</v>
      </c>
      <c r="BH13" s="666"/>
      <c r="BI13" s="666"/>
      <c r="BJ13" s="666"/>
      <c r="BK13" s="666"/>
      <c r="BL13" s="666"/>
      <c r="BM13" s="666"/>
      <c r="BN13" s="667"/>
      <c r="BO13" s="692">
        <v>57.2</v>
      </c>
      <c r="BP13" s="692"/>
      <c r="BQ13" s="692"/>
      <c r="BR13" s="692"/>
      <c r="BS13" s="693" t="s">
        <v>127</v>
      </c>
      <c r="BT13" s="693"/>
      <c r="BU13" s="693"/>
      <c r="BV13" s="693"/>
      <c r="BW13" s="693"/>
      <c r="BX13" s="693"/>
      <c r="BY13" s="693"/>
      <c r="BZ13" s="693"/>
      <c r="CA13" s="693"/>
      <c r="CB13" s="751"/>
      <c r="CD13" s="699" t="s">
        <v>254</v>
      </c>
      <c r="CE13" s="700"/>
      <c r="CF13" s="700"/>
      <c r="CG13" s="700"/>
      <c r="CH13" s="700"/>
      <c r="CI13" s="700"/>
      <c r="CJ13" s="700"/>
      <c r="CK13" s="700"/>
      <c r="CL13" s="700"/>
      <c r="CM13" s="700"/>
      <c r="CN13" s="700"/>
      <c r="CO13" s="700"/>
      <c r="CP13" s="700"/>
      <c r="CQ13" s="701"/>
      <c r="CR13" s="665">
        <v>463821</v>
      </c>
      <c r="CS13" s="666"/>
      <c r="CT13" s="666"/>
      <c r="CU13" s="666"/>
      <c r="CV13" s="666"/>
      <c r="CW13" s="666"/>
      <c r="CX13" s="666"/>
      <c r="CY13" s="667"/>
      <c r="CZ13" s="692">
        <v>6.2</v>
      </c>
      <c r="DA13" s="692"/>
      <c r="DB13" s="692"/>
      <c r="DC13" s="692"/>
      <c r="DD13" s="671">
        <v>138607</v>
      </c>
      <c r="DE13" s="666"/>
      <c r="DF13" s="666"/>
      <c r="DG13" s="666"/>
      <c r="DH13" s="666"/>
      <c r="DI13" s="666"/>
      <c r="DJ13" s="666"/>
      <c r="DK13" s="666"/>
      <c r="DL13" s="666"/>
      <c r="DM13" s="666"/>
      <c r="DN13" s="666"/>
      <c r="DO13" s="666"/>
      <c r="DP13" s="667"/>
      <c r="DQ13" s="671">
        <v>339787</v>
      </c>
      <c r="DR13" s="666"/>
      <c r="DS13" s="666"/>
      <c r="DT13" s="666"/>
      <c r="DU13" s="666"/>
      <c r="DV13" s="666"/>
      <c r="DW13" s="666"/>
      <c r="DX13" s="666"/>
      <c r="DY13" s="666"/>
      <c r="DZ13" s="666"/>
      <c r="EA13" s="666"/>
      <c r="EB13" s="666"/>
      <c r="EC13" s="709"/>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51743</v>
      </c>
      <c r="BH14" s="666"/>
      <c r="BI14" s="666"/>
      <c r="BJ14" s="666"/>
      <c r="BK14" s="666"/>
      <c r="BL14" s="666"/>
      <c r="BM14" s="666"/>
      <c r="BN14" s="667"/>
      <c r="BO14" s="692">
        <v>3.1</v>
      </c>
      <c r="BP14" s="692"/>
      <c r="BQ14" s="692"/>
      <c r="BR14" s="692"/>
      <c r="BS14" s="693" t="s">
        <v>127</v>
      </c>
      <c r="BT14" s="693"/>
      <c r="BU14" s="693"/>
      <c r="BV14" s="693"/>
      <c r="BW14" s="693"/>
      <c r="BX14" s="693"/>
      <c r="BY14" s="693"/>
      <c r="BZ14" s="693"/>
      <c r="CA14" s="693"/>
      <c r="CB14" s="751"/>
      <c r="CD14" s="699" t="s">
        <v>257</v>
      </c>
      <c r="CE14" s="700"/>
      <c r="CF14" s="700"/>
      <c r="CG14" s="700"/>
      <c r="CH14" s="700"/>
      <c r="CI14" s="700"/>
      <c r="CJ14" s="700"/>
      <c r="CK14" s="700"/>
      <c r="CL14" s="700"/>
      <c r="CM14" s="700"/>
      <c r="CN14" s="700"/>
      <c r="CO14" s="700"/>
      <c r="CP14" s="700"/>
      <c r="CQ14" s="701"/>
      <c r="CR14" s="665">
        <v>235941</v>
      </c>
      <c r="CS14" s="666"/>
      <c r="CT14" s="666"/>
      <c r="CU14" s="666"/>
      <c r="CV14" s="666"/>
      <c r="CW14" s="666"/>
      <c r="CX14" s="666"/>
      <c r="CY14" s="667"/>
      <c r="CZ14" s="692">
        <v>3.2</v>
      </c>
      <c r="DA14" s="692"/>
      <c r="DB14" s="692"/>
      <c r="DC14" s="692"/>
      <c r="DD14" s="671">
        <v>4136</v>
      </c>
      <c r="DE14" s="666"/>
      <c r="DF14" s="666"/>
      <c r="DG14" s="666"/>
      <c r="DH14" s="666"/>
      <c r="DI14" s="666"/>
      <c r="DJ14" s="666"/>
      <c r="DK14" s="666"/>
      <c r="DL14" s="666"/>
      <c r="DM14" s="666"/>
      <c r="DN14" s="666"/>
      <c r="DO14" s="666"/>
      <c r="DP14" s="667"/>
      <c r="DQ14" s="671">
        <v>235506</v>
      </c>
      <c r="DR14" s="666"/>
      <c r="DS14" s="666"/>
      <c r="DT14" s="666"/>
      <c r="DU14" s="666"/>
      <c r="DV14" s="666"/>
      <c r="DW14" s="666"/>
      <c r="DX14" s="666"/>
      <c r="DY14" s="666"/>
      <c r="DZ14" s="666"/>
      <c r="EA14" s="666"/>
      <c r="EB14" s="666"/>
      <c r="EC14" s="709"/>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101121</v>
      </c>
      <c r="BH15" s="666"/>
      <c r="BI15" s="666"/>
      <c r="BJ15" s="666"/>
      <c r="BK15" s="666"/>
      <c r="BL15" s="666"/>
      <c r="BM15" s="666"/>
      <c r="BN15" s="667"/>
      <c r="BO15" s="692">
        <v>6.1</v>
      </c>
      <c r="BP15" s="692"/>
      <c r="BQ15" s="692"/>
      <c r="BR15" s="692"/>
      <c r="BS15" s="693" t="s">
        <v>127</v>
      </c>
      <c r="BT15" s="693"/>
      <c r="BU15" s="693"/>
      <c r="BV15" s="693"/>
      <c r="BW15" s="693"/>
      <c r="BX15" s="693"/>
      <c r="BY15" s="693"/>
      <c r="BZ15" s="693"/>
      <c r="CA15" s="693"/>
      <c r="CB15" s="751"/>
      <c r="CD15" s="699" t="s">
        <v>260</v>
      </c>
      <c r="CE15" s="700"/>
      <c r="CF15" s="700"/>
      <c r="CG15" s="700"/>
      <c r="CH15" s="700"/>
      <c r="CI15" s="700"/>
      <c r="CJ15" s="700"/>
      <c r="CK15" s="700"/>
      <c r="CL15" s="700"/>
      <c r="CM15" s="700"/>
      <c r="CN15" s="700"/>
      <c r="CO15" s="700"/>
      <c r="CP15" s="700"/>
      <c r="CQ15" s="701"/>
      <c r="CR15" s="665">
        <v>1218760</v>
      </c>
      <c r="CS15" s="666"/>
      <c r="CT15" s="666"/>
      <c r="CU15" s="666"/>
      <c r="CV15" s="666"/>
      <c r="CW15" s="666"/>
      <c r="CX15" s="666"/>
      <c r="CY15" s="667"/>
      <c r="CZ15" s="692">
        <v>16.399999999999999</v>
      </c>
      <c r="DA15" s="692"/>
      <c r="DB15" s="692"/>
      <c r="DC15" s="692"/>
      <c r="DD15" s="671">
        <v>117063</v>
      </c>
      <c r="DE15" s="666"/>
      <c r="DF15" s="666"/>
      <c r="DG15" s="666"/>
      <c r="DH15" s="666"/>
      <c r="DI15" s="666"/>
      <c r="DJ15" s="666"/>
      <c r="DK15" s="666"/>
      <c r="DL15" s="666"/>
      <c r="DM15" s="666"/>
      <c r="DN15" s="666"/>
      <c r="DO15" s="666"/>
      <c r="DP15" s="667"/>
      <c r="DQ15" s="671">
        <v>1005867</v>
      </c>
      <c r="DR15" s="666"/>
      <c r="DS15" s="666"/>
      <c r="DT15" s="666"/>
      <c r="DU15" s="666"/>
      <c r="DV15" s="666"/>
      <c r="DW15" s="666"/>
      <c r="DX15" s="666"/>
      <c r="DY15" s="666"/>
      <c r="DZ15" s="666"/>
      <c r="EA15" s="666"/>
      <c r="EB15" s="666"/>
      <c r="EC15" s="709"/>
    </row>
    <row r="16" spans="2:143" ht="11.25" customHeight="1" x14ac:dyDescent="0.15">
      <c r="B16" s="662" t="s">
        <v>261</v>
      </c>
      <c r="C16" s="663"/>
      <c r="D16" s="663"/>
      <c r="E16" s="663"/>
      <c r="F16" s="663"/>
      <c r="G16" s="663"/>
      <c r="H16" s="663"/>
      <c r="I16" s="663"/>
      <c r="J16" s="663"/>
      <c r="K16" s="663"/>
      <c r="L16" s="663"/>
      <c r="M16" s="663"/>
      <c r="N16" s="663"/>
      <c r="O16" s="663"/>
      <c r="P16" s="663"/>
      <c r="Q16" s="664"/>
      <c r="R16" s="665">
        <v>7628</v>
      </c>
      <c r="S16" s="666"/>
      <c r="T16" s="666"/>
      <c r="U16" s="666"/>
      <c r="V16" s="666"/>
      <c r="W16" s="666"/>
      <c r="X16" s="666"/>
      <c r="Y16" s="667"/>
      <c r="Z16" s="692">
        <v>0.1</v>
      </c>
      <c r="AA16" s="692"/>
      <c r="AB16" s="692"/>
      <c r="AC16" s="692"/>
      <c r="AD16" s="693">
        <v>7628</v>
      </c>
      <c r="AE16" s="693"/>
      <c r="AF16" s="693"/>
      <c r="AG16" s="693"/>
      <c r="AH16" s="693"/>
      <c r="AI16" s="693"/>
      <c r="AJ16" s="693"/>
      <c r="AK16" s="693"/>
      <c r="AL16" s="668">
        <v>0.2</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263</v>
      </c>
      <c r="CE16" s="700"/>
      <c r="CF16" s="700"/>
      <c r="CG16" s="700"/>
      <c r="CH16" s="700"/>
      <c r="CI16" s="700"/>
      <c r="CJ16" s="700"/>
      <c r="CK16" s="700"/>
      <c r="CL16" s="700"/>
      <c r="CM16" s="700"/>
      <c r="CN16" s="700"/>
      <c r="CO16" s="700"/>
      <c r="CP16" s="700"/>
      <c r="CQ16" s="701"/>
      <c r="CR16" s="665">
        <v>41133</v>
      </c>
      <c r="CS16" s="666"/>
      <c r="CT16" s="666"/>
      <c r="CU16" s="666"/>
      <c r="CV16" s="666"/>
      <c r="CW16" s="666"/>
      <c r="CX16" s="666"/>
      <c r="CY16" s="667"/>
      <c r="CZ16" s="692">
        <v>0.6</v>
      </c>
      <c r="DA16" s="692"/>
      <c r="DB16" s="692"/>
      <c r="DC16" s="692"/>
      <c r="DD16" s="671" t="s">
        <v>127</v>
      </c>
      <c r="DE16" s="666"/>
      <c r="DF16" s="666"/>
      <c r="DG16" s="666"/>
      <c r="DH16" s="666"/>
      <c r="DI16" s="666"/>
      <c r="DJ16" s="666"/>
      <c r="DK16" s="666"/>
      <c r="DL16" s="666"/>
      <c r="DM16" s="666"/>
      <c r="DN16" s="666"/>
      <c r="DO16" s="666"/>
      <c r="DP16" s="667"/>
      <c r="DQ16" s="671">
        <v>28533</v>
      </c>
      <c r="DR16" s="666"/>
      <c r="DS16" s="666"/>
      <c r="DT16" s="666"/>
      <c r="DU16" s="666"/>
      <c r="DV16" s="666"/>
      <c r="DW16" s="666"/>
      <c r="DX16" s="666"/>
      <c r="DY16" s="666"/>
      <c r="DZ16" s="666"/>
      <c r="EA16" s="666"/>
      <c r="EB16" s="666"/>
      <c r="EC16" s="709"/>
    </row>
    <row r="17" spans="2:133" ht="11.25" customHeight="1" x14ac:dyDescent="0.15">
      <c r="B17" s="662" t="s">
        <v>264</v>
      </c>
      <c r="C17" s="663"/>
      <c r="D17" s="663"/>
      <c r="E17" s="663"/>
      <c r="F17" s="663"/>
      <c r="G17" s="663"/>
      <c r="H17" s="663"/>
      <c r="I17" s="663"/>
      <c r="J17" s="663"/>
      <c r="K17" s="663"/>
      <c r="L17" s="663"/>
      <c r="M17" s="663"/>
      <c r="N17" s="663"/>
      <c r="O17" s="663"/>
      <c r="P17" s="663"/>
      <c r="Q17" s="664"/>
      <c r="R17" s="665">
        <v>25068</v>
      </c>
      <c r="S17" s="666"/>
      <c r="T17" s="666"/>
      <c r="U17" s="666"/>
      <c r="V17" s="666"/>
      <c r="W17" s="666"/>
      <c r="X17" s="666"/>
      <c r="Y17" s="667"/>
      <c r="Z17" s="692">
        <v>0.3</v>
      </c>
      <c r="AA17" s="692"/>
      <c r="AB17" s="692"/>
      <c r="AC17" s="692"/>
      <c r="AD17" s="693">
        <v>25068</v>
      </c>
      <c r="AE17" s="693"/>
      <c r="AF17" s="693"/>
      <c r="AG17" s="693"/>
      <c r="AH17" s="693"/>
      <c r="AI17" s="693"/>
      <c r="AJ17" s="693"/>
      <c r="AK17" s="693"/>
      <c r="AL17" s="668">
        <v>0.6</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266</v>
      </c>
      <c r="CE17" s="700"/>
      <c r="CF17" s="700"/>
      <c r="CG17" s="700"/>
      <c r="CH17" s="700"/>
      <c r="CI17" s="700"/>
      <c r="CJ17" s="700"/>
      <c r="CK17" s="700"/>
      <c r="CL17" s="700"/>
      <c r="CM17" s="700"/>
      <c r="CN17" s="700"/>
      <c r="CO17" s="700"/>
      <c r="CP17" s="700"/>
      <c r="CQ17" s="701"/>
      <c r="CR17" s="665">
        <v>451269</v>
      </c>
      <c r="CS17" s="666"/>
      <c r="CT17" s="666"/>
      <c r="CU17" s="666"/>
      <c r="CV17" s="666"/>
      <c r="CW17" s="666"/>
      <c r="CX17" s="666"/>
      <c r="CY17" s="667"/>
      <c r="CZ17" s="692">
        <v>6.1</v>
      </c>
      <c r="DA17" s="692"/>
      <c r="DB17" s="692"/>
      <c r="DC17" s="692"/>
      <c r="DD17" s="671" t="s">
        <v>127</v>
      </c>
      <c r="DE17" s="666"/>
      <c r="DF17" s="666"/>
      <c r="DG17" s="666"/>
      <c r="DH17" s="666"/>
      <c r="DI17" s="666"/>
      <c r="DJ17" s="666"/>
      <c r="DK17" s="666"/>
      <c r="DL17" s="666"/>
      <c r="DM17" s="666"/>
      <c r="DN17" s="666"/>
      <c r="DO17" s="666"/>
      <c r="DP17" s="667"/>
      <c r="DQ17" s="671">
        <v>444364</v>
      </c>
      <c r="DR17" s="666"/>
      <c r="DS17" s="666"/>
      <c r="DT17" s="666"/>
      <c r="DU17" s="666"/>
      <c r="DV17" s="666"/>
      <c r="DW17" s="666"/>
      <c r="DX17" s="666"/>
      <c r="DY17" s="666"/>
      <c r="DZ17" s="666"/>
      <c r="EA17" s="666"/>
      <c r="EB17" s="666"/>
      <c r="EC17" s="709"/>
    </row>
    <row r="18" spans="2:133" ht="11.25" customHeight="1" x14ac:dyDescent="0.15">
      <c r="B18" s="662" t="s">
        <v>267</v>
      </c>
      <c r="C18" s="663"/>
      <c r="D18" s="663"/>
      <c r="E18" s="663"/>
      <c r="F18" s="663"/>
      <c r="G18" s="663"/>
      <c r="H18" s="663"/>
      <c r="I18" s="663"/>
      <c r="J18" s="663"/>
      <c r="K18" s="663"/>
      <c r="L18" s="663"/>
      <c r="M18" s="663"/>
      <c r="N18" s="663"/>
      <c r="O18" s="663"/>
      <c r="P18" s="663"/>
      <c r="Q18" s="664"/>
      <c r="R18" s="665">
        <v>58058</v>
      </c>
      <c r="S18" s="666"/>
      <c r="T18" s="666"/>
      <c r="U18" s="666"/>
      <c r="V18" s="666"/>
      <c r="W18" s="666"/>
      <c r="X18" s="666"/>
      <c r="Y18" s="667"/>
      <c r="Z18" s="692">
        <v>0.8</v>
      </c>
      <c r="AA18" s="692"/>
      <c r="AB18" s="692"/>
      <c r="AC18" s="692"/>
      <c r="AD18" s="693">
        <v>58058</v>
      </c>
      <c r="AE18" s="693"/>
      <c r="AF18" s="693"/>
      <c r="AG18" s="693"/>
      <c r="AH18" s="693"/>
      <c r="AI18" s="693"/>
      <c r="AJ18" s="693"/>
      <c r="AK18" s="693"/>
      <c r="AL18" s="668">
        <v>1.2999999523162842</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699" t="s">
        <v>269</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x14ac:dyDescent="0.15">
      <c r="B19" s="662" t="s">
        <v>270</v>
      </c>
      <c r="C19" s="663"/>
      <c r="D19" s="663"/>
      <c r="E19" s="663"/>
      <c r="F19" s="663"/>
      <c r="G19" s="663"/>
      <c r="H19" s="663"/>
      <c r="I19" s="663"/>
      <c r="J19" s="663"/>
      <c r="K19" s="663"/>
      <c r="L19" s="663"/>
      <c r="M19" s="663"/>
      <c r="N19" s="663"/>
      <c r="O19" s="663"/>
      <c r="P19" s="663"/>
      <c r="Q19" s="664"/>
      <c r="R19" s="665">
        <v>6847</v>
      </c>
      <c r="S19" s="666"/>
      <c r="T19" s="666"/>
      <c r="U19" s="666"/>
      <c r="V19" s="666"/>
      <c r="W19" s="666"/>
      <c r="X19" s="666"/>
      <c r="Y19" s="667"/>
      <c r="Z19" s="692">
        <v>0.1</v>
      </c>
      <c r="AA19" s="692"/>
      <c r="AB19" s="692"/>
      <c r="AC19" s="692"/>
      <c r="AD19" s="693">
        <v>6847</v>
      </c>
      <c r="AE19" s="693"/>
      <c r="AF19" s="693"/>
      <c r="AG19" s="693"/>
      <c r="AH19" s="693"/>
      <c r="AI19" s="693"/>
      <c r="AJ19" s="693"/>
      <c r="AK19" s="693"/>
      <c r="AL19" s="668">
        <v>0.2</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17662</v>
      </c>
      <c r="BH19" s="666"/>
      <c r="BI19" s="666"/>
      <c r="BJ19" s="666"/>
      <c r="BK19" s="666"/>
      <c r="BL19" s="666"/>
      <c r="BM19" s="666"/>
      <c r="BN19" s="667"/>
      <c r="BO19" s="692">
        <v>1.1000000000000001</v>
      </c>
      <c r="BP19" s="692"/>
      <c r="BQ19" s="692"/>
      <c r="BR19" s="692"/>
      <c r="BS19" s="693" t="s">
        <v>127</v>
      </c>
      <c r="BT19" s="693"/>
      <c r="BU19" s="693"/>
      <c r="BV19" s="693"/>
      <c r="BW19" s="693"/>
      <c r="BX19" s="693"/>
      <c r="BY19" s="693"/>
      <c r="BZ19" s="693"/>
      <c r="CA19" s="693"/>
      <c r="CB19" s="751"/>
      <c r="CD19" s="699" t="s">
        <v>272</v>
      </c>
      <c r="CE19" s="700"/>
      <c r="CF19" s="700"/>
      <c r="CG19" s="700"/>
      <c r="CH19" s="700"/>
      <c r="CI19" s="700"/>
      <c r="CJ19" s="700"/>
      <c r="CK19" s="700"/>
      <c r="CL19" s="700"/>
      <c r="CM19" s="700"/>
      <c r="CN19" s="700"/>
      <c r="CO19" s="700"/>
      <c r="CP19" s="700"/>
      <c r="CQ19" s="701"/>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x14ac:dyDescent="0.15">
      <c r="B20" s="662" t="s">
        <v>273</v>
      </c>
      <c r="C20" s="663"/>
      <c r="D20" s="663"/>
      <c r="E20" s="663"/>
      <c r="F20" s="663"/>
      <c r="G20" s="663"/>
      <c r="H20" s="663"/>
      <c r="I20" s="663"/>
      <c r="J20" s="663"/>
      <c r="K20" s="663"/>
      <c r="L20" s="663"/>
      <c r="M20" s="663"/>
      <c r="N20" s="663"/>
      <c r="O20" s="663"/>
      <c r="P20" s="663"/>
      <c r="Q20" s="664"/>
      <c r="R20" s="665">
        <v>2136</v>
      </c>
      <c r="S20" s="666"/>
      <c r="T20" s="666"/>
      <c r="U20" s="666"/>
      <c r="V20" s="666"/>
      <c r="W20" s="666"/>
      <c r="X20" s="666"/>
      <c r="Y20" s="667"/>
      <c r="Z20" s="692">
        <v>0</v>
      </c>
      <c r="AA20" s="692"/>
      <c r="AB20" s="692"/>
      <c r="AC20" s="692"/>
      <c r="AD20" s="693">
        <v>2136</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17662</v>
      </c>
      <c r="BH20" s="666"/>
      <c r="BI20" s="666"/>
      <c r="BJ20" s="666"/>
      <c r="BK20" s="666"/>
      <c r="BL20" s="666"/>
      <c r="BM20" s="666"/>
      <c r="BN20" s="667"/>
      <c r="BO20" s="692">
        <v>1.1000000000000001</v>
      </c>
      <c r="BP20" s="692"/>
      <c r="BQ20" s="692"/>
      <c r="BR20" s="692"/>
      <c r="BS20" s="693" t="s">
        <v>127</v>
      </c>
      <c r="BT20" s="693"/>
      <c r="BU20" s="693"/>
      <c r="BV20" s="693"/>
      <c r="BW20" s="693"/>
      <c r="BX20" s="693"/>
      <c r="BY20" s="693"/>
      <c r="BZ20" s="693"/>
      <c r="CA20" s="693"/>
      <c r="CB20" s="751"/>
      <c r="CD20" s="699" t="s">
        <v>275</v>
      </c>
      <c r="CE20" s="700"/>
      <c r="CF20" s="700"/>
      <c r="CG20" s="700"/>
      <c r="CH20" s="700"/>
      <c r="CI20" s="700"/>
      <c r="CJ20" s="700"/>
      <c r="CK20" s="700"/>
      <c r="CL20" s="700"/>
      <c r="CM20" s="700"/>
      <c r="CN20" s="700"/>
      <c r="CO20" s="700"/>
      <c r="CP20" s="700"/>
      <c r="CQ20" s="701"/>
      <c r="CR20" s="665">
        <v>7453699</v>
      </c>
      <c r="CS20" s="666"/>
      <c r="CT20" s="666"/>
      <c r="CU20" s="666"/>
      <c r="CV20" s="666"/>
      <c r="CW20" s="666"/>
      <c r="CX20" s="666"/>
      <c r="CY20" s="667"/>
      <c r="CZ20" s="692">
        <v>100</v>
      </c>
      <c r="DA20" s="692"/>
      <c r="DB20" s="692"/>
      <c r="DC20" s="692"/>
      <c r="DD20" s="671">
        <v>300320</v>
      </c>
      <c r="DE20" s="666"/>
      <c r="DF20" s="666"/>
      <c r="DG20" s="666"/>
      <c r="DH20" s="666"/>
      <c r="DI20" s="666"/>
      <c r="DJ20" s="666"/>
      <c r="DK20" s="666"/>
      <c r="DL20" s="666"/>
      <c r="DM20" s="666"/>
      <c r="DN20" s="666"/>
      <c r="DO20" s="666"/>
      <c r="DP20" s="667"/>
      <c r="DQ20" s="671">
        <v>6047683</v>
      </c>
      <c r="DR20" s="666"/>
      <c r="DS20" s="666"/>
      <c r="DT20" s="666"/>
      <c r="DU20" s="666"/>
      <c r="DV20" s="666"/>
      <c r="DW20" s="666"/>
      <c r="DX20" s="666"/>
      <c r="DY20" s="666"/>
      <c r="DZ20" s="666"/>
      <c r="EA20" s="666"/>
      <c r="EB20" s="666"/>
      <c r="EC20" s="709"/>
    </row>
    <row r="21" spans="2:133" ht="11.25" customHeight="1" x14ac:dyDescent="0.15">
      <c r="B21" s="662" t="s">
        <v>276</v>
      </c>
      <c r="C21" s="663"/>
      <c r="D21" s="663"/>
      <c r="E21" s="663"/>
      <c r="F21" s="663"/>
      <c r="G21" s="663"/>
      <c r="H21" s="663"/>
      <c r="I21" s="663"/>
      <c r="J21" s="663"/>
      <c r="K21" s="663"/>
      <c r="L21" s="663"/>
      <c r="M21" s="663"/>
      <c r="N21" s="663"/>
      <c r="O21" s="663"/>
      <c r="P21" s="663"/>
      <c r="Q21" s="664"/>
      <c r="R21" s="665">
        <v>630</v>
      </c>
      <c r="S21" s="666"/>
      <c r="T21" s="666"/>
      <c r="U21" s="666"/>
      <c r="V21" s="666"/>
      <c r="W21" s="666"/>
      <c r="X21" s="666"/>
      <c r="Y21" s="667"/>
      <c r="Z21" s="692">
        <v>0</v>
      </c>
      <c r="AA21" s="692"/>
      <c r="AB21" s="692"/>
      <c r="AC21" s="692"/>
      <c r="AD21" s="693">
        <v>630</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v>17662</v>
      </c>
      <c r="BH21" s="666"/>
      <c r="BI21" s="666"/>
      <c r="BJ21" s="666"/>
      <c r="BK21" s="666"/>
      <c r="BL21" s="666"/>
      <c r="BM21" s="666"/>
      <c r="BN21" s="667"/>
      <c r="BO21" s="692">
        <v>1.1000000000000001</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278</v>
      </c>
      <c r="C22" s="729"/>
      <c r="D22" s="729"/>
      <c r="E22" s="729"/>
      <c r="F22" s="729"/>
      <c r="G22" s="729"/>
      <c r="H22" s="729"/>
      <c r="I22" s="729"/>
      <c r="J22" s="729"/>
      <c r="K22" s="729"/>
      <c r="L22" s="729"/>
      <c r="M22" s="729"/>
      <c r="N22" s="729"/>
      <c r="O22" s="729"/>
      <c r="P22" s="729"/>
      <c r="Q22" s="730"/>
      <c r="R22" s="665">
        <v>48445</v>
      </c>
      <c r="S22" s="666"/>
      <c r="T22" s="666"/>
      <c r="U22" s="666"/>
      <c r="V22" s="666"/>
      <c r="W22" s="666"/>
      <c r="X22" s="666"/>
      <c r="Y22" s="667"/>
      <c r="Z22" s="692">
        <v>0.6</v>
      </c>
      <c r="AA22" s="692"/>
      <c r="AB22" s="692"/>
      <c r="AC22" s="692"/>
      <c r="AD22" s="693">
        <v>48445</v>
      </c>
      <c r="AE22" s="693"/>
      <c r="AF22" s="693"/>
      <c r="AG22" s="693"/>
      <c r="AH22" s="693"/>
      <c r="AI22" s="693"/>
      <c r="AJ22" s="693"/>
      <c r="AK22" s="693"/>
      <c r="AL22" s="668">
        <v>1.1000000238418579</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281</v>
      </c>
      <c r="C23" s="663"/>
      <c r="D23" s="663"/>
      <c r="E23" s="663"/>
      <c r="F23" s="663"/>
      <c r="G23" s="663"/>
      <c r="H23" s="663"/>
      <c r="I23" s="663"/>
      <c r="J23" s="663"/>
      <c r="K23" s="663"/>
      <c r="L23" s="663"/>
      <c r="M23" s="663"/>
      <c r="N23" s="663"/>
      <c r="O23" s="663"/>
      <c r="P23" s="663"/>
      <c r="Q23" s="664"/>
      <c r="R23" s="665">
        <v>2532902</v>
      </c>
      <c r="S23" s="666"/>
      <c r="T23" s="666"/>
      <c r="U23" s="666"/>
      <c r="V23" s="666"/>
      <c r="W23" s="666"/>
      <c r="X23" s="666"/>
      <c r="Y23" s="667"/>
      <c r="Z23" s="692">
        <v>33.1</v>
      </c>
      <c r="AA23" s="692"/>
      <c r="AB23" s="692"/>
      <c r="AC23" s="692"/>
      <c r="AD23" s="693">
        <v>2201885</v>
      </c>
      <c r="AE23" s="693"/>
      <c r="AF23" s="693"/>
      <c r="AG23" s="693"/>
      <c r="AH23" s="693"/>
      <c r="AI23" s="693"/>
      <c r="AJ23" s="693"/>
      <c r="AK23" s="693"/>
      <c r="AL23" s="668">
        <v>50.7</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15">
      <c r="B24" s="662" t="s">
        <v>288</v>
      </c>
      <c r="C24" s="663"/>
      <c r="D24" s="663"/>
      <c r="E24" s="663"/>
      <c r="F24" s="663"/>
      <c r="G24" s="663"/>
      <c r="H24" s="663"/>
      <c r="I24" s="663"/>
      <c r="J24" s="663"/>
      <c r="K24" s="663"/>
      <c r="L24" s="663"/>
      <c r="M24" s="663"/>
      <c r="N24" s="663"/>
      <c r="O24" s="663"/>
      <c r="P24" s="663"/>
      <c r="Q24" s="664"/>
      <c r="R24" s="665">
        <v>2201885</v>
      </c>
      <c r="S24" s="666"/>
      <c r="T24" s="666"/>
      <c r="U24" s="666"/>
      <c r="V24" s="666"/>
      <c r="W24" s="666"/>
      <c r="X24" s="666"/>
      <c r="Y24" s="667"/>
      <c r="Z24" s="692">
        <v>28.7</v>
      </c>
      <c r="AA24" s="692"/>
      <c r="AB24" s="692"/>
      <c r="AC24" s="692"/>
      <c r="AD24" s="693">
        <v>2201885</v>
      </c>
      <c r="AE24" s="693"/>
      <c r="AF24" s="693"/>
      <c r="AG24" s="693"/>
      <c r="AH24" s="693"/>
      <c r="AI24" s="693"/>
      <c r="AJ24" s="693"/>
      <c r="AK24" s="693"/>
      <c r="AL24" s="668">
        <v>50.7</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2884163</v>
      </c>
      <c r="CS24" s="719"/>
      <c r="CT24" s="719"/>
      <c r="CU24" s="719"/>
      <c r="CV24" s="719"/>
      <c r="CW24" s="719"/>
      <c r="CX24" s="719"/>
      <c r="CY24" s="762"/>
      <c r="CZ24" s="763">
        <v>38.700000000000003</v>
      </c>
      <c r="DA24" s="738"/>
      <c r="DB24" s="738"/>
      <c r="DC24" s="766"/>
      <c r="DD24" s="761">
        <v>2118579</v>
      </c>
      <c r="DE24" s="719"/>
      <c r="DF24" s="719"/>
      <c r="DG24" s="719"/>
      <c r="DH24" s="719"/>
      <c r="DI24" s="719"/>
      <c r="DJ24" s="719"/>
      <c r="DK24" s="762"/>
      <c r="DL24" s="761">
        <v>2066285</v>
      </c>
      <c r="DM24" s="719"/>
      <c r="DN24" s="719"/>
      <c r="DO24" s="719"/>
      <c r="DP24" s="719"/>
      <c r="DQ24" s="719"/>
      <c r="DR24" s="719"/>
      <c r="DS24" s="719"/>
      <c r="DT24" s="719"/>
      <c r="DU24" s="719"/>
      <c r="DV24" s="762"/>
      <c r="DW24" s="763">
        <v>45</v>
      </c>
      <c r="DX24" s="738"/>
      <c r="DY24" s="738"/>
      <c r="DZ24" s="738"/>
      <c r="EA24" s="738"/>
      <c r="EB24" s="738"/>
      <c r="EC24" s="764"/>
    </row>
    <row r="25" spans="2:133" ht="11.25" customHeight="1" x14ac:dyDescent="0.15">
      <c r="B25" s="662" t="s">
        <v>291</v>
      </c>
      <c r="C25" s="663"/>
      <c r="D25" s="663"/>
      <c r="E25" s="663"/>
      <c r="F25" s="663"/>
      <c r="G25" s="663"/>
      <c r="H25" s="663"/>
      <c r="I25" s="663"/>
      <c r="J25" s="663"/>
      <c r="K25" s="663"/>
      <c r="L25" s="663"/>
      <c r="M25" s="663"/>
      <c r="N25" s="663"/>
      <c r="O25" s="663"/>
      <c r="P25" s="663"/>
      <c r="Q25" s="664"/>
      <c r="R25" s="665">
        <v>238353</v>
      </c>
      <c r="S25" s="666"/>
      <c r="T25" s="666"/>
      <c r="U25" s="666"/>
      <c r="V25" s="666"/>
      <c r="W25" s="666"/>
      <c r="X25" s="666"/>
      <c r="Y25" s="667"/>
      <c r="Z25" s="692">
        <v>3.1</v>
      </c>
      <c r="AA25" s="692"/>
      <c r="AB25" s="692"/>
      <c r="AC25" s="692"/>
      <c r="AD25" s="693" t="s">
        <v>127</v>
      </c>
      <c r="AE25" s="693"/>
      <c r="AF25" s="693"/>
      <c r="AG25" s="693"/>
      <c r="AH25" s="693"/>
      <c r="AI25" s="693"/>
      <c r="AJ25" s="693"/>
      <c r="AK25" s="693"/>
      <c r="AL25" s="668" t="s">
        <v>127</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293</v>
      </c>
      <c r="CE25" s="700"/>
      <c r="CF25" s="700"/>
      <c r="CG25" s="700"/>
      <c r="CH25" s="700"/>
      <c r="CI25" s="700"/>
      <c r="CJ25" s="700"/>
      <c r="CK25" s="700"/>
      <c r="CL25" s="700"/>
      <c r="CM25" s="700"/>
      <c r="CN25" s="700"/>
      <c r="CO25" s="700"/>
      <c r="CP25" s="700"/>
      <c r="CQ25" s="701"/>
      <c r="CR25" s="665">
        <v>1584660</v>
      </c>
      <c r="CS25" s="676"/>
      <c r="CT25" s="676"/>
      <c r="CU25" s="676"/>
      <c r="CV25" s="676"/>
      <c r="CW25" s="676"/>
      <c r="CX25" s="676"/>
      <c r="CY25" s="677"/>
      <c r="CZ25" s="668">
        <v>21.3</v>
      </c>
      <c r="DA25" s="678"/>
      <c r="DB25" s="678"/>
      <c r="DC25" s="679"/>
      <c r="DD25" s="671">
        <v>1447707</v>
      </c>
      <c r="DE25" s="676"/>
      <c r="DF25" s="676"/>
      <c r="DG25" s="676"/>
      <c r="DH25" s="676"/>
      <c r="DI25" s="676"/>
      <c r="DJ25" s="676"/>
      <c r="DK25" s="677"/>
      <c r="DL25" s="671">
        <v>1412956</v>
      </c>
      <c r="DM25" s="676"/>
      <c r="DN25" s="676"/>
      <c r="DO25" s="676"/>
      <c r="DP25" s="676"/>
      <c r="DQ25" s="676"/>
      <c r="DR25" s="676"/>
      <c r="DS25" s="676"/>
      <c r="DT25" s="676"/>
      <c r="DU25" s="676"/>
      <c r="DV25" s="677"/>
      <c r="DW25" s="668">
        <v>30.8</v>
      </c>
      <c r="DX25" s="678"/>
      <c r="DY25" s="678"/>
      <c r="DZ25" s="678"/>
      <c r="EA25" s="678"/>
      <c r="EB25" s="678"/>
      <c r="EC25" s="710"/>
    </row>
    <row r="26" spans="2:133" ht="11.25" customHeight="1" x14ac:dyDescent="0.15">
      <c r="B26" s="662" t="s">
        <v>294</v>
      </c>
      <c r="C26" s="663"/>
      <c r="D26" s="663"/>
      <c r="E26" s="663"/>
      <c r="F26" s="663"/>
      <c r="G26" s="663"/>
      <c r="H26" s="663"/>
      <c r="I26" s="663"/>
      <c r="J26" s="663"/>
      <c r="K26" s="663"/>
      <c r="L26" s="663"/>
      <c r="M26" s="663"/>
      <c r="N26" s="663"/>
      <c r="O26" s="663"/>
      <c r="P26" s="663"/>
      <c r="Q26" s="664"/>
      <c r="R26" s="665">
        <v>92664</v>
      </c>
      <c r="S26" s="666"/>
      <c r="T26" s="666"/>
      <c r="U26" s="666"/>
      <c r="V26" s="666"/>
      <c r="W26" s="666"/>
      <c r="X26" s="666"/>
      <c r="Y26" s="667"/>
      <c r="Z26" s="692">
        <v>1.2</v>
      </c>
      <c r="AA26" s="692"/>
      <c r="AB26" s="692"/>
      <c r="AC26" s="692"/>
      <c r="AD26" s="693" t="s">
        <v>127</v>
      </c>
      <c r="AE26" s="693"/>
      <c r="AF26" s="693"/>
      <c r="AG26" s="693"/>
      <c r="AH26" s="693"/>
      <c r="AI26" s="693"/>
      <c r="AJ26" s="693"/>
      <c r="AK26" s="693"/>
      <c r="AL26" s="668" t="s">
        <v>127</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699" t="s">
        <v>296</v>
      </c>
      <c r="CE26" s="700"/>
      <c r="CF26" s="700"/>
      <c r="CG26" s="700"/>
      <c r="CH26" s="700"/>
      <c r="CI26" s="700"/>
      <c r="CJ26" s="700"/>
      <c r="CK26" s="700"/>
      <c r="CL26" s="700"/>
      <c r="CM26" s="700"/>
      <c r="CN26" s="700"/>
      <c r="CO26" s="700"/>
      <c r="CP26" s="700"/>
      <c r="CQ26" s="701"/>
      <c r="CR26" s="665">
        <v>849090</v>
      </c>
      <c r="CS26" s="666"/>
      <c r="CT26" s="666"/>
      <c r="CU26" s="666"/>
      <c r="CV26" s="666"/>
      <c r="CW26" s="666"/>
      <c r="CX26" s="666"/>
      <c r="CY26" s="667"/>
      <c r="CZ26" s="668">
        <v>11.4</v>
      </c>
      <c r="DA26" s="678"/>
      <c r="DB26" s="678"/>
      <c r="DC26" s="679"/>
      <c r="DD26" s="671">
        <v>774132</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710"/>
    </row>
    <row r="27" spans="2:133" ht="11.25" customHeight="1" x14ac:dyDescent="0.15">
      <c r="B27" s="662" t="s">
        <v>297</v>
      </c>
      <c r="C27" s="663"/>
      <c r="D27" s="663"/>
      <c r="E27" s="663"/>
      <c r="F27" s="663"/>
      <c r="G27" s="663"/>
      <c r="H27" s="663"/>
      <c r="I27" s="663"/>
      <c r="J27" s="663"/>
      <c r="K27" s="663"/>
      <c r="L27" s="663"/>
      <c r="M27" s="663"/>
      <c r="N27" s="663"/>
      <c r="O27" s="663"/>
      <c r="P27" s="663"/>
      <c r="Q27" s="664"/>
      <c r="R27" s="665">
        <v>4663346</v>
      </c>
      <c r="S27" s="666"/>
      <c r="T27" s="666"/>
      <c r="U27" s="666"/>
      <c r="V27" s="666"/>
      <c r="W27" s="666"/>
      <c r="X27" s="666"/>
      <c r="Y27" s="667"/>
      <c r="Z27" s="692">
        <v>60.9</v>
      </c>
      <c r="AA27" s="692"/>
      <c r="AB27" s="692"/>
      <c r="AC27" s="692"/>
      <c r="AD27" s="693">
        <v>4332329</v>
      </c>
      <c r="AE27" s="693"/>
      <c r="AF27" s="693"/>
      <c r="AG27" s="693"/>
      <c r="AH27" s="693"/>
      <c r="AI27" s="693"/>
      <c r="AJ27" s="693"/>
      <c r="AK27" s="693"/>
      <c r="AL27" s="668">
        <v>99.699996948242188</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1646909</v>
      </c>
      <c r="BH27" s="666"/>
      <c r="BI27" s="666"/>
      <c r="BJ27" s="666"/>
      <c r="BK27" s="666"/>
      <c r="BL27" s="666"/>
      <c r="BM27" s="666"/>
      <c r="BN27" s="667"/>
      <c r="BO27" s="692">
        <v>100</v>
      </c>
      <c r="BP27" s="692"/>
      <c r="BQ27" s="692"/>
      <c r="BR27" s="692"/>
      <c r="BS27" s="693" t="s">
        <v>127</v>
      </c>
      <c r="BT27" s="693"/>
      <c r="BU27" s="693"/>
      <c r="BV27" s="693"/>
      <c r="BW27" s="693"/>
      <c r="BX27" s="693"/>
      <c r="BY27" s="693"/>
      <c r="BZ27" s="693"/>
      <c r="CA27" s="693"/>
      <c r="CB27" s="751"/>
      <c r="CD27" s="699" t="s">
        <v>299</v>
      </c>
      <c r="CE27" s="700"/>
      <c r="CF27" s="700"/>
      <c r="CG27" s="700"/>
      <c r="CH27" s="700"/>
      <c r="CI27" s="700"/>
      <c r="CJ27" s="700"/>
      <c r="CK27" s="700"/>
      <c r="CL27" s="700"/>
      <c r="CM27" s="700"/>
      <c r="CN27" s="700"/>
      <c r="CO27" s="700"/>
      <c r="CP27" s="700"/>
      <c r="CQ27" s="701"/>
      <c r="CR27" s="665">
        <v>848234</v>
      </c>
      <c r="CS27" s="676"/>
      <c r="CT27" s="676"/>
      <c r="CU27" s="676"/>
      <c r="CV27" s="676"/>
      <c r="CW27" s="676"/>
      <c r="CX27" s="676"/>
      <c r="CY27" s="677"/>
      <c r="CZ27" s="668">
        <v>11.4</v>
      </c>
      <c r="DA27" s="678"/>
      <c r="DB27" s="678"/>
      <c r="DC27" s="679"/>
      <c r="DD27" s="671">
        <v>226508</v>
      </c>
      <c r="DE27" s="676"/>
      <c r="DF27" s="676"/>
      <c r="DG27" s="676"/>
      <c r="DH27" s="676"/>
      <c r="DI27" s="676"/>
      <c r="DJ27" s="676"/>
      <c r="DK27" s="677"/>
      <c r="DL27" s="671">
        <v>208965</v>
      </c>
      <c r="DM27" s="676"/>
      <c r="DN27" s="676"/>
      <c r="DO27" s="676"/>
      <c r="DP27" s="676"/>
      <c r="DQ27" s="676"/>
      <c r="DR27" s="676"/>
      <c r="DS27" s="676"/>
      <c r="DT27" s="676"/>
      <c r="DU27" s="676"/>
      <c r="DV27" s="677"/>
      <c r="DW27" s="668">
        <v>4.5999999999999996</v>
      </c>
      <c r="DX27" s="678"/>
      <c r="DY27" s="678"/>
      <c r="DZ27" s="678"/>
      <c r="EA27" s="678"/>
      <c r="EB27" s="678"/>
      <c r="EC27" s="710"/>
    </row>
    <row r="28" spans="2:133" ht="11.25" customHeight="1" x14ac:dyDescent="0.15">
      <c r="B28" s="662" t="s">
        <v>300</v>
      </c>
      <c r="C28" s="663"/>
      <c r="D28" s="663"/>
      <c r="E28" s="663"/>
      <c r="F28" s="663"/>
      <c r="G28" s="663"/>
      <c r="H28" s="663"/>
      <c r="I28" s="663"/>
      <c r="J28" s="663"/>
      <c r="K28" s="663"/>
      <c r="L28" s="663"/>
      <c r="M28" s="663"/>
      <c r="N28" s="663"/>
      <c r="O28" s="663"/>
      <c r="P28" s="663"/>
      <c r="Q28" s="664"/>
      <c r="R28" s="665">
        <v>1386</v>
      </c>
      <c r="S28" s="666"/>
      <c r="T28" s="666"/>
      <c r="U28" s="666"/>
      <c r="V28" s="666"/>
      <c r="W28" s="666"/>
      <c r="X28" s="666"/>
      <c r="Y28" s="667"/>
      <c r="Z28" s="692">
        <v>0</v>
      </c>
      <c r="AA28" s="692"/>
      <c r="AB28" s="692"/>
      <c r="AC28" s="692"/>
      <c r="AD28" s="693">
        <v>1386</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301</v>
      </c>
      <c r="CE28" s="700"/>
      <c r="CF28" s="700"/>
      <c r="CG28" s="700"/>
      <c r="CH28" s="700"/>
      <c r="CI28" s="700"/>
      <c r="CJ28" s="700"/>
      <c r="CK28" s="700"/>
      <c r="CL28" s="700"/>
      <c r="CM28" s="700"/>
      <c r="CN28" s="700"/>
      <c r="CO28" s="700"/>
      <c r="CP28" s="700"/>
      <c r="CQ28" s="701"/>
      <c r="CR28" s="665">
        <v>451269</v>
      </c>
      <c r="CS28" s="666"/>
      <c r="CT28" s="666"/>
      <c r="CU28" s="666"/>
      <c r="CV28" s="666"/>
      <c r="CW28" s="666"/>
      <c r="CX28" s="666"/>
      <c r="CY28" s="667"/>
      <c r="CZ28" s="668">
        <v>6.1</v>
      </c>
      <c r="DA28" s="678"/>
      <c r="DB28" s="678"/>
      <c r="DC28" s="679"/>
      <c r="DD28" s="671">
        <v>444364</v>
      </c>
      <c r="DE28" s="666"/>
      <c r="DF28" s="666"/>
      <c r="DG28" s="666"/>
      <c r="DH28" s="666"/>
      <c r="DI28" s="666"/>
      <c r="DJ28" s="666"/>
      <c r="DK28" s="667"/>
      <c r="DL28" s="671">
        <v>444364</v>
      </c>
      <c r="DM28" s="666"/>
      <c r="DN28" s="666"/>
      <c r="DO28" s="666"/>
      <c r="DP28" s="666"/>
      <c r="DQ28" s="666"/>
      <c r="DR28" s="666"/>
      <c r="DS28" s="666"/>
      <c r="DT28" s="666"/>
      <c r="DU28" s="666"/>
      <c r="DV28" s="667"/>
      <c r="DW28" s="668">
        <v>9.6999999999999993</v>
      </c>
      <c r="DX28" s="678"/>
      <c r="DY28" s="678"/>
      <c r="DZ28" s="678"/>
      <c r="EA28" s="678"/>
      <c r="EB28" s="678"/>
      <c r="EC28" s="710"/>
    </row>
    <row r="29" spans="2:133" ht="11.25" customHeight="1" x14ac:dyDescent="0.15">
      <c r="B29" s="662" t="s">
        <v>302</v>
      </c>
      <c r="C29" s="663"/>
      <c r="D29" s="663"/>
      <c r="E29" s="663"/>
      <c r="F29" s="663"/>
      <c r="G29" s="663"/>
      <c r="H29" s="663"/>
      <c r="I29" s="663"/>
      <c r="J29" s="663"/>
      <c r="K29" s="663"/>
      <c r="L29" s="663"/>
      <c r="M29" s="663"/>
      <c r="N29" s="663"/>
      <c r="O29" s="663"/>
      <c r="P29" s="663"/>
      <c r="Q29" s="664"/>
      <c r="R29" s="665">
        <v>878</v>
      </c>
      <c r="S29" s="666"/>
      <c r="T29" s="666"/>
      <c r="U29" s="666"/>
      <c r="V29" s="666"/>
      <c r="W29" s="666"/>
      <c r="X29" s="666"/>
      <c r="Y29" s="667"/>
      <c r="Z29" s="692">
        <v>0</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699" t="s">
        <v>69</v>
      </c>
      <c r="CG29" s="700"/>
      <c r="CH29" s="700"/>
      <c r="CI29" s="700"/>
      <c r="CJ29" s="700"/>
      <c r="CK29" s="700"/>
      <c r="CL29" s="700"/>
      <c r="CM29" s="700"/>
      <c r="CN29" s="700"/>
      <c r="CO29" s="700"/>
      <c r="CP29" s="700"/>
      <c r="CQ29" s="701"/>
      <c r="CR29" s="665">
        <v>451269</v>
      </c>
      <c r="CS29" s="676"/>
      <c r="CT29" s="676"/>
      <c r="CU29" s="676"/>
      <c r="CV29" s="676"/>
      <c r="CW29" s="676"/>
      <c r="CX29" s="676"/>
      <c r="CY29" s="677"/>
      <c r="CZ29" s="668">
        <v>6.1</v>
      </c>
      <c r="DA29" s="678"/>
      <c r="DB29" s="678"/>
      <c r="DC29" s="679"/>
      <c r="DD29" s="671">
        <v>444364</v>
      </c>
      <c r="DE29" s="676"/>
      <c r="DF29" s="676"/>
      <c r="DG29" s="676"/>
      <c r="DH29" s="676"/>
      <c r="DI29" s="676"/>
      <c r="DJ29" s="676"/>
      <c r="DK29" s="677"/>
      <c r="DL29" s="671">
        <v>444364</v>
      </c>
      <c r="DM29" s="676"/>
      <c r="DN29" s="676"/>
      <c r="DO29" s="676"/>
      <c r="DP29" s="676"/>
      <c r="DQ29" s="676"/>
      <c r="DR29" s="676"/>
      <c r="DS29" s="676"/>
      <c r="DT29" s="676"/>
      <c r="DU29" s="676"/>
      <c r="DV29" s="677"/>
      <c r="DW29" s="668">
        <v>9.6999999999999993</v>
      </c>
      <c r="DX29" s="678"/>
      <c r="DY29" s="678"/>
      <c r="DZ29" s="678"/>
      <c r="EA29" s="678"/>
      <c r="EB29" s="678"/>
      <c r="EC29" s="710"/>
    </row>
    <row r="30" spans="2:133" ht="11.25" customHeight="1" x14ac:dyDescent="0.15">
      <c r="B30" s="662" t="s">
        <v>304</v>
      </c>
      <c r="C30" s="663"/>
      <c r="D30" s="663"/>
      <c r="E30" s="663"/>
      <c r="F30" s="663"/>
      <c r="G30" s="663"/>
      <c r="H30" s="663"/>
      <c r="I30" s="663"/>
      <c r="J30" s="663"/>
      <c r="K30" s="663"/>
      <c r="L30" s="663"/>
      <c r="M30" s="663"/>
      <c r="N30" s="663"/>
      <c r="O30" s="663"/>
      <c r="P30" s="663"/>
      <c r="Q30" s="664"/>
      <c r="R30" s="665">
        <v>68839</v>
      </c>
      <c r="S30" s="666"/>
      <c r="T30" s="666"/>
      <c r="U30" s="666"/>
      <c r="V30" s="666"/>
      <c r="W30" s="666"/>
      <c r="X30" s="666"/>
      <c r="Y30" s="667"/>
      <c r="Z30" s="692">
        <v>0.9</v>
      </c>
      <c r="AA30" s="692"/>
      <c r="AB30" s="692"/>
      <c r="AC30" s="692"/>
      <c r="AD30" s="693">
        <v>5171</v>
      </c>
      <c r="AE30" s="693"/>
      <c r="AF30" s="693"/>
      <c r="AG30" s="693"/>
      <c r="AH30" s="693"/>
      <c r="AI30" s="693"/>
      <c r="AJ30" s="693"/>
      <c r="AK30" s="693"/>
      <c r="AL30" s="668">
        <v>0.1</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699" t="s">
        <v>307</v>
      </c>
      <c r="CG30" s="700"/>
      <c r="CH30" s="700"/>
      <c r="CI30" s="700"/>
      <c r="CJ30" s="700"/>
      <c r="CK30" s="700"/>
      <c r="CL30" s="700"/>
      <c r="CM30" s="700"/>
      <c r="CN30" s="700"/>
      <c r="CO30" s="700"/>
      <c r="CP30" s="700"/>
      <c r="CQ30" s="701"/>
      <c r="CR30" s="665">
        <v>434501</v>
      </c>
      <c r="CS30" s="666"/>
      <c r="CT30" s="666"/>
      <c r="CU30" s="666"/>
      <c r="CV30" s="666"/>
      <c r="CW30" s="666"/>
      <c r="CX30" s="666"/>
      <c r="CY30" s="667"/>
      <c r="CZ30" s="668">
        <v>5.8</v>
      </c>
      <c r="DA30" s="678"/>
      <c r="DB30" s="678"/>
      <c r="DC30" s="679"/>
      <c r="DD30" s="671">
        <v>427596</v>
      </c>
      <c r="DE30" s="666"/>
      <c r="DF30" s="666"/>
      <c r="DG30" s="666"/>
      <c r="DH30" s="666"/>
      <c r="DI30" s="666"/>
      <c r="DJ30" s="666"/>
      <c r="DK30" s="667"/>
      <c r="DL30" s="671">
        <v>427596</v>
      </c>
      <c r="DM30" s="666"/>
      <c r="DN30" s="666"/>
      <c r="DO30" s="666"/>
      <c r="DP30" s="666"/>
      <c r="DQ30" s="666"/>
      <c r="DR30" s="666"/>
      <c r="DS30" s="666"/>
      <c r="DT30" s="666"/>
      <c r="DU30" s="666"/>
      <c r="DV30" s="667"/>
      <c r="DW30" s="668">
        <v>9.3000000000000007</v>
      </c>
      <c r="DX30" s="678"/>
      <c r="DY30" s="678"/>
      <c r="DZ30" s="678"/>
      <c r="EA30" s="678"/>
      <c r="EB30" s="678"/>
      <c r="EC30" s="710"/>
    </row>
    <row r="31" spans="2:133" ht="11.25" customHeight="1" x14ac:dyDescent="0.15">
      <c r="B31" s="662" t="s">
        <v>308</v>
      </c>
      <c r="C31" s="663"/>
      <c r="D31" s="663"/>
      <c r="E31" s="663"/>
      <c r="F31" s="663"/>
      <c r="G31" s="663"/>
      <c r="H31" s="663"/>
      <c r="I31" s="663"/>
      <c r="J31" s="663"/>
      <c r="K31" s="663"/>
      <c r="L31" s="663"/>
      <c r="M31" s="663"/>
      <c r="N31" s="663"/>
      <c r="O31" s="663"/>
      <c r="P31" s="663"/>
      <c r="Q31" s="664"/>
      <c r="R31" s="665">
        <v>7904</v>
      </c>
      <c r="S31" s="666"/>
      <c r="T31" s="666"/>
      <c r="U31" s="666"/>
      <c r="V31" s="666"/>
      <c r="W31" s="666"/>
      <c r="X31" s="666"/>
      <c r="Y31" s="667"/>
      <c r="Z31" s="692">
        <v>0.1</v>
      </c>
      <c r="AA31" s="692"/>
      <c r="AB31" s="692"/>
      <c r="AC31" s="692"/>
      <c r="AD31" s="693" t="s">
        <v>127</v>
      </c>
      <c r="AE31" s="693"/>
      <c r="AF31" s="693"/>
      <c r="AG31" s="693"/>
      <c r="AH31" s="693"/>
      <c r="AI31" s="693"/>
      <c r="AJ31" s="693"/>
      <c r="AK31" s="693"/>
      <c r="AL31" s="668" t="s">
        <v>127</v>
      </c>
      <c r="AM31" s="669"/>
      <c r="AN31" s="669"/>
      <c r="AO31" s="694"/>
      <c r="AP31" s="740" t="s">
        <v>309</v>
      </c>
      <c r="AQ31" s="741"/>
      <c r="AR31" s="741"/>
      <c r="AS31" s="741"/>
      <c r="AT31" s="746" t="s">
        <v>310</v>
      </c>
      <c r="AU31" s="361"/>
      <c r="AV31" s="361"/>
      <c r="AW31" s="361"/>
      <c r="AX31" s="733" t="s">
        <v>186</v>
      </c>
      <c r="AY31" s="734"/>
      <c r="AZ31" s="734"/>
      <c r="BA31" s="734"/>
      <c r="BB31" s="734"/>
      <c r="BC31" s="734"/>
      <c r="BD31" s="734"/>
      <c r="BE31" s="734"/>
      <c r="BF31" s="735"/>
      <c r="BG31" s="736">
        <v>98.6</v>
      </c>
      <c r="BH31" s="737"/>
      <c r="BI31" s="737"/>
      <c r="BJ31" s="737"/>
      <c r="BK31" s="737"/>
      <c r="BL31" s="737"/>
      <c r="BM31" s="738">
        <v>94.4</v>
      </c>
      <c r="BN31" s="737"/>
      <c r="BO31" s="737"/>
      <c r="BP31" s="737"/>
      <c r="BQ31" s="739"/>
      <c r="BR31" s="736">
        <v>97.9</v>
      </c>
      <c r="BS31" s="737"/>
      <c r="BT31" s="737"/>
      <c r="BU31" s="737"/>
      <c r="BV31" s="737"/>
      <c r="BW31" s="737"/>
      <c r="BX31" s="738">
        <v>94.3</v>
      </c>
      <c r="BY31" s="737"/>
      <c r="BZ31" s="737"/>
      <c r="CA31" s="737"/>
      <c r="CB31" s="739"/>
      <c r="CD31" s="754"/>
      <c r="CE31" s="755"/>
      <c r="CF31" s="699" t="s">
        <v>311</v>
      </c>
      <c r="CG31" s="700"/>
      <c r="CH31" s="700"/>
      <c r="CI31" s="700"/>
      <c r="CJ31" s="700"/>
      <c r="CK31" s="700"/>
      <c r="CL31" s="700"/>
      <c r="CM31" s="700"/>
      <c r="CN31" s="700"/>
      <c r="CO31" s="700"/>
      <c r="CP31" s="700"/>
      <c r="CQ31" s="701"/>
      <c r="CR31" s="665">
        <v>16768</v>
      </c>
      <c r="CS31" s="676"/>
      <c r="CT31" s="676"/>
      <c r="CU31" s="676"/>
      <c r="CV31" s="676"/>
      <c r="CW31" s="676"/>
      <c r="CX31" s="676"/>
      <c r="CY31" s="677"/>
      <c r="CZ31" s="668">
        <v>0.2</v>
      </c>
      <c r="DA31" s="678"/>
      <c r="DB31" s="678"/>
      <c r="DC31" s="679"/>
      <c r="DD31" s="671">
        <v>16768</v>
      </c>
      <c r="DE31" s="676"/>
      <c r="DF31" s="676"/>
      <c r="DG31" s="676"/>
      <c r="DH31" s="676"/>
      <c r="DI31" s="676"/>
      <c r="DJ31" s="676"/>
      <c r="DK31" s="677"/>
      <c r="DL31" s="671">
        <v>16768</v>
      </c>
      <c r="DM31" s="676"/>
      <c r="DN31" s="676"/>
      <c r="DO31" s="676"/>
      <c r="DP31" s="676"/>
      <c r="DQ31" s="676"/>
      <c r="DR31" s="676"/>
      <c r="DS31" s="676"/>
      <c r="DT31" s="676"/>
      <c r="DU31" s="676"/>
      <c r="DV31" s="677"/>
      <c r="DW31" s="668">
        <v>0.4</v>
      </c>
      <c r="DX31" s="678"/>
      <c r="DY31" s="678"/>
      <c r="DZ31" s="678"/>
      <c r="EA31" s="678"/>
      <c r="EB31" s="678"/>
      <c r="EC31" s="710"/>
    </row>
    <row r="32" spans="2:133" ht="11.25" customHeight="1" x14ac:dyDescent="0.15">
      <c r="B32" s="662" t="s">
        <v>312</v>
      </c>
      <c r="C32" s="663"/>
      <c r="D32" s="663"/>
      <c r="E32" s="663"/>
      <c r="F32" s="663"/>
      <c r="G32" s="663"/>
      <c r="H32" s="663"/>
      <c r="I32" s="663"/>
      <c r="J32" s="663"/>
      <c r="K32" s="663"/>
      <c r="L32" s="663"/>
      <c r="M32" s="663"/>
      <c r="N32" s="663"/>
      <c r="O32" s="663"/>
      <c r="P32" s="663"/>
      <c r="Q32" s="664"/>
      <c r="R32" s="665">
        <v>892197</v>
      </c>
      <c r="S32" s="666"/>
      <c r="T32" s="666"/>
      <c r="U32" s="666"/>
      <c r="V32" s="666"/>
      <c r="W32" s="666"/>
      <c r="X32" s="666"/>
      <c r="Y32" s="667"/>
      <c r="Z32" s="692">
        <v>11.6</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2" t="s">
        <v>313</v>
      </c>
      <c r="AV32" s="362"/>
      <c r="AW32" s="362"/>
      <c r="AX32" s="662" t="s">
        <v>314</v>
      </c>
      <c r="AY32" s="663"/>
      <c r="AZ32" s="663"/>
      <c r="BA32" s="663"/>
      <c r="BB32" s="663"/>
      <c r="BC32" s="663"/>
      <c r="BD32" s="663"/>
      <c r="BE32" s="663"/>
      <c r="BF32" s="664"/>
      <c r="BG32" s="731">
        <v>98.8</v>
      </c>
      <c r="BH32" s="676"/>
      <c r="BI32" s="676"/>
      <c r="BJ32" s="676"/>
      <c r="BK32" s="676"/>
      <c r="BL32" s="676"/>
      <c r="BM32" s="669">
        <v>96.8</v>
      </c>
      <c r="BN32" s="732"/>
      <c r="BO32" s="732"/>
      <c r="BP32" s="732"/>
      <c r="BQ32" s="708"/>
      <c r="BR32" s="731">
        <v>99</v>
      </c>
      <c r="BS32" s="676"/>
      <c r="BT32" s="676"/>
      <c r="BU32" s="676"/>
      <c r="BV32" s="676"/>
      <c r="BW32" s="676"/>
      <c r="BX32" s="669">
        <v>96.9</v>
      </c>
      <c r="BY32" s="732"/>
      <c r="BZ32" s="732"/>
      <c r="CA32" s="732"/>
      <c r="CB32" s="708"/>
      <c r="CD32" s="756"/>
      <c r="CE32" s="757"/>
      <c r="CF32" s="699" t="s">
        <v>315</v>
      </c>
      <c r="CG32" s="700"/>
      <c r="CH32" s="700"/>
      <c r="CI32" s="700"/>
      <c r="CJ32" s="700"/>
      <c r="CK32" s="700"/>
      <c r="CL32" s="700"/>
      <c r="CM32" s="700"/>
      <c r="CN32" s="700"/>
      <c r="CO32" s="700"/>
      <c r="CP32" s="700"/>
      <c r="CQ32" s="701"/>
      <c r="CR32" s="665" t="s">
        <v>127</v>
      </c>
      <c r="CS32" s="666"/>
      <c r="CT32" s="666"/>
      <c r="CU32" s="666"/>
      <c r="CV32" s="666"/>
      <c r="CW32" s="666"/>
      <c r="CX32" s="666"/>
      <c r="CY32" s="667"/>
      <c r="CZ32" s="668" t="s">
        <v>127</v>
      </c>
      <c r="DA32" s="678"/>
      <c r="DB32" s="678"/>
      <c r="DC32" s="679"/>
      <c r="DD32" s="671" t="s">
        <v>127</v>
      </c>
      <c r="DE32" s="666"/>
      <c r="DF32" s="666"/>
      <c r="DG32" s="666"/>
      <c r="DH32" s="666"/>
      <c r="DI32" s="666"/>
      <c r="DJ32" s="666"/>
      <c r="DK32" s="667"/>
      <c r="DL32" s="671" t="s">
        <v>127</v>
      </c>
      <c r="DM32" s="666"/>
      <c r="DN32" s="666"/>
      <c r="DO32" s="666"/>
      <c r="DP32" s="666"/>
      <c r="DQ32" s="666"/>
      <c r="DR32" s="666"/>
      <c r="DS32" s="666"/>
      <c r="DT32" s="666"/>
      <c r="DU32" s="666"/>
      <c r="DV32" s="667"/>
      <c r="DW32" s="668" t="s">
        <v>127</v>
      </c>
      <c r="DX32" s="678"/>
      <c r="DY32" s="678"/>
      <c r="DZ32" s="678"/>
      <c r="EA32" s="678"/>
      <c r="EB32" s="678"/>
      <c r="EC32" s="710"/>
    </row>
    <row r="33" spans="2:133" ht="11.25" customHeight="1" x14ac:dyDescent="0.15">
      <c r="B33" s="728" t="s">
        <v>316</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3"/>
      <c r="AV33" s="363"/>
      <c r="AW33" s="363"/>
      <c r="AX33" s="642" t="s">
        <v>317</v>
      </c>
      <c r="AY33" s="643"/>
      <c r="AZ33" s="643"/>
      <c r="BA33" s="643"/>
      <c r="BB33" s="643"/>
      <c r="BC33" s="643"/>
      <c r="BD33" s="643"/>
      <c r="BE33" s="643"/>
      <c r="BF33" s="644"/>
      <c r="BG33" s="727">
        <v>98.4</v>
      </c>
      <c r="BH33" s="646"/>
      <c r="BI33" s="646"/>
      <c r="BJ33" s="646"/>
      <c r="BK33" s="646"/>
      <c r="BL33" s="646"/>
      <c r="BM33" s="684">
        <v>92.4</v>
      </c>
      <c r="BN33" s="646"/>
      <c r="BO33" s="646"/>
      <c r="BP33" s="646"/>
      <c r="BQ33" s="695"/>
      <c r="BR33" s="727">
        <v>97</v>
      </c>
      <c r="BS33" s="646"/>
      <c r="BT33" s="646"/>
      <c r="BU33" s="646"/>
      <c r="BV33" s="646"/>
      <c r="BW33" s="646"/>
      <c r="BX33" s="684">
        <v>92.2</v>
      </c>
      <c r="BY33" s="646"/>
      <c r="BZ33" s="646"/>
      <c r="CA33" s="646"/>
      <c r="CB33" s="695"/>
      <c r="CD33" s="699" t="s">
        <v>318</v>
      </c>
      <c r="CE33" s="700"/>
      <c r="CF33" s="700"/>
      <c r="CG33" s="700"/>
      <c r="CH33" s="700"/>
      <c r="CI33" s="700"/>
      <c r="CJ33" s="700"/>
      <c r="CK33" s="700"/>
      <c r="CL33" s="700"/>
      <c r="CM33" s="700"/>
      <c r="CN33" s="700"/>
      <c r="CO33" s="700"/>
      <c r="CP33" s="700"/>
      <c r="CQ33" s="701"/>
      <c r="CR33" s="665">
        <v>4228083</v>
      </c>
      <c r="CS33" s="676"/>
      <c r="CT33" s="676"/>
      <c r="CU33" s="676"/>
      <c r="CV33" s="676"/>
      <c r="CW33" s="676"/>
      <c r="CX33" s="676"/>
      <c r="CY33" s="677"/>
      <c r="CZ33" s="668">
        <v>56.7</v>
      </c>
      <c r="DA33" s="678"/>
      <c r="DB33" s="678"/>
      <c r="DC33" s="679"/>
      <c r="DD33" s="671">
        <v>3798962</v>
      </c>
      <c r="DE33" s="676"/>
      <c r="DF33" s="676"/>
      <c r="DG33" s="676"/>
      <c r="DH33" s="676"/>
      <c r="DI33" s="676"/>
      <c r="DJ33" s="676"/>
      <c r="DK33" s="677"/>
      <c r="DL33" s="671">
        <v>1964747</v>
      </c>
      <c r="DM33" s="676"/>
      <c r="DN33" s="676"/>
      <c r="DO33" s="676"/>
      <c r="DP33" s="676"/>
      <c r="DQ33" s="676"/>
      <c r="DR33" s="676"/>
      <c r="DS33" s="676"/>
      <c r="DT33" s="676"/>
      <c r="DU33" s="676"/>
      <c r="DV33" s="677"/>
      <c r="DW33" s="668">
        <v>42.8</v>
      </c>
      <c r="DX33" s="678"/>
      <c r="DY33" s="678"/>
      <c r="DZ33" s="678"/>
      <c r="EA33" s="678"/>
      <c r="EB33" s="678"/>
      <c r="EC33" s="710"/>
    </row>
    <row r="34" spans="2:133" ht="11.25" customHeight="1" x14ac:dyDescent="0.15">
      <c r="B34" s="662" t="s">
        <v>319</v>
      </c>
      <c r="C34" s="663"/>
      <c r="D34" s="663"/>
      <c r="E34" s="663"/>
      <c r="F34" s="663"/>
      <c r="G34" s="663"/>
      <c r="H34" s="663"/>
      <c r="I34" s="663"/>
      <c r="J34" s="663"/>
      <c r="K34" s="663"/>
      <c r="L34" s="663"/>
      <c r="M34" s="663"/>
      <c r="N34" s="663"/>
      <c r="O34" s="663"/>
      <c r="P34" s="663"/>
      <c r="Q34" s="664"/>
      <c r="R34" s="665">
        <v>644770</v>
      </c>
      <c r="S34" s="666"/>
      <c r="T34" s="666"/>
      <c r="U34" s="666"/>
      <c r="V34" s="666"/>
      <c r="W34" s="666"/>
      <c r="X34" s="666"/>
      <c r="Y34" s="667"/>
      <c r="Z34" s="692">
        <v>8.4</v>
      </c>
      <c r="AA34" s="692"/>
      <c r="AB34" s="692"/>
      <c r="AC34" s="692"/>
      <c r="AD34" s="693" t="s">
        <v>127</v>
      </c>
      <c r="AE34" s="693"/>
      <c r="AF34" s="693"/>
      <c r="AG34" s="693"/>
      <c r="AH34" s="693"/>
      <c r="AI34" s="693"/>
      <c r="AJ34" s="693"/>
      <c r="AK34" s="693"/>
      <c r="AL34" s="668" t="s">
        <v>127</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320</v>
      </c>
      <c r="CE34" s="700"/>
      <c r="CF34" s="700"/>
      <c r="CG34" s="700"/>
      <c r="CH34" s="700"/>
      <c r="CI34" s="700"/>
      <c r="CJ34" s="700"/>
      <c r="CK34" s="700"/>
      <c r="CL34" s="700"/>
      <c r="CM34" s="700"/>
      <c r="CN34" s="700"/>
      <c r="CO34" s="700"/>
      <c r="CP34" s="700"/>
      <c r="CQ34" s="701"/>
      <c r="CR34" s="665">
        <v>1300270</v>
      </c>
      <c r="CS34" s="666"/>
      <c r="CT34" s="666"/>
      <c r="CU34" s="666"/>
      <c r="CV34" s="666"/>
      <c r="CW34" s="666"/>
      <c r="CX34" s="666"/>
      <c r="CY34" s="667"/>
      <c r="CZ34" s="668">
        <v>17.399999999999999</v>
      </c>
      <c r="DA34" s="678"/>
      <c r="DB34" s="678"/>
      <c r="DC34" s="679"/>
      <c r="DD34" s="671">
        <v>1116577</v>
      </c>
      <c r="DE34" s="666"/>
      <c r="DF34" s="666"/>
      <c r="DG34" s="666"/>
      <c r="DH34" s="666"/>
      <c r="DI34" s="666"/>
      <c r="DJ34" s="666"/>
      <c r="DK34" s="667"/>
      <c r="DL34" s="671">
        <v>570415</v>
      </c>
      <c r="DM34" s="666"/>
      <c r="DN34" s="666"/>
      <c r="DO34" s="666"/>
      <c r="DP34" s="666"/>
      <c r="DQ34" s="666"/>
      <c r="DR34" s="666"/>
      <c r="DS34" s="666"/>
      <c r="DT34" s="666"/>
      <c r="DU34" s="666"/>
      <c r="DV34" s="667"/>
      <c r="DW34" s="668">
        <v>12.4</v>
      </c>
      <c r="DX34" s="678"/>
      <c r="DY34" s="678"/>
      <c r="DZ34" s="678"/>
      <c r="EA34" s="678"/>
      <c r="EB34" s="678"/>
      <c r="EC34" s="710"/>
    </row>
    <row r="35" spans="2:133" ht="11.25" customHeight="1" x14ac:dyDescent="0.15">
      <c r="B35" s="662" t="s">
        <v>321</v>
      </c>
      <c r="C35" s="663"/>
      <c r="D35" s="663"/>
      <c r="E35" s="663"/>
      <c r="F35" s="663"/>
      <c r="G35" s="663"/>
      <c r="H35" s="663"/>
      <c r="I35" s="663"/>
      <c r="J35" s="663"/>
      <c r="K35" s="663"/>
      <c r="L35" s="663"/>
      <c r="M35" s="663"/>
      <c r="N35" s="663"/>
      <c r="O35" s="663"/>
      <c r="P35" s="663"/>
      <c r="Q35" s="664"/>
      <c r="R35" s="665">
        <v>7144</v>
      </c>
      <c r="S35" s="666"/>
      <c r="T35" s="666"/>
      <c r="U35" s="666"/>
      <c r="V35" s="666"/>
      <c r="W35" s="666"/>
      <c r="X35" s="666"/>
      <c r="Y35" s="667"/>
      <c r="Z35" s="692">
        <v>0.1</v>
      </c>
      <c r="AA35" s="692"/>
      <c r="AB35" s="692"/>
      <c r="AC35" s="692"/>
      <c r="AD35" s="693">
        <v>6265</v>
      </c>
      <c r="AE35" s="693"/>
      <c r="AF35" s="693"/>
      <c r="AG35" s="693"/>
      <c r="AH35" s="693"/>
      <c r="AI35" s="693"/>
      <c r="AJ35" s="693"/>
      <c r="AK35" s="693"/>
      <c r="AL35" s="668">
        <v>0.1</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324</v>
      </c>
      <c r="CE35" s="700"/>
      <c r="CF35" s="700"/>
      <c r="CG35" s="700"/>
      <c r="CH35" s="700"/>
      <c r="CI35" s="700"/>
      <c r="CJ35" s="700"/>
      <c r="CK35" s="700"/>
      <c r="CL35" s="700"/>
      <c r="CM35" s="700"/>
      <c r="CN35" s="700"/>
      <c r="CO35" s="700"/>
      <c r="CP35" s="700"/>
      <c r="CQ35" s="701"/>
      <c r="CR35" s="665">
        <v>176960</v>
      </c>
      <c r="CS35" s="676"/>
      <c r="CT35" s="676"/>
      <c r="CU35" s="676"/>
      <c r="CV35" s="676"/>
      <c r="CW35" s="676"/>
      <c r="CX35" s="676"/>
      <c r="CY35" s="677"/>
      <c r="CZ35" s="668">
        <v>2.4</v>
      </c>
      <c r="DA35" s="678"/>
      <c r="DB35" s="678"/>
      <c r="DC35" s="679"/>
      <c r="DD35" s="671">
        <v>159880</v>
      </c>
      <c r="DE35" s="676"/>
      <c r="DF35" s="676"/>
      <c r="DG35" s="676"/>
      <c r="DH35" s="676"/>
      <c r="DI35" s="676"/>
      <c r="DJ35" s="676"/>
      <c r="DK35" s="677"/>
      <c r="DL35" s="671">
        <v>159880</v>
      </c>
      <c r="DM35" s="676"/>
      <c r="DN35" s="676"/>
      <c r="DO35" s="676"/>
      <c r="DP35" s="676"/>
      <c r="DQ35" s="676"/>
      <c r="DR35" s="676"/>
      <c r="DS35" s="676"/>
      <c r="DT35" s="676"/>
      <c r="DU35" s="676"/>
      <c r="DV35" s="677"/>
      <c r="DW35" s="668">
        <v>3.5</v>
      </c>
      <c r="DX35" s="678"/>
      <c r="DY35" s="678"/>
      <c r="DZ35" s="678"/>
      <c r="EA35" s="678"/>
      <c r="EB35" s="678"/>
      <c r="EC35" s="710"/>
    </row>
    <row r="36" spans="2:133" ht="11.25" customHeight="1" x14ac:dyDescent="0.15">
      <c r="B36" s="662" t="s">
        <v>325</v>
      </c>
      <c r="C36" s="663"/>
      <c r="D36" s="663"/>
      <c r="E36" s="663"/>
      <c r="F36" s="663"/>
      <c r="G36" s="663"/>
      <c r="H36" s="663"/>
      <c r="I36" s="663"/>
      <c r="J36" s="663"/>
      <c r="K36" s="663"/>
      <c r="L36" s="663"/>
      <c r="M36" s="663"/>
      <c r="N36" s="663"/>
      <c r="O36" s="663"/>
      <c r="P36" s="663"/>
      <c r="Q36" s="664"/>
      <c r="R36" s="665">
        <v>624844</v>
      </c>
      <c r="S36" s="666"/>
      <c r="T36" s="666"/>
      <c r="U36" s="666"/>
      <c r="V36" s="666"/>
      <c r="W36" s="666"/>
      <c r="X36" s="666"/>
      <c r="Y36" s="667"/>
      <c r="Z36" s="692">
        <v>8.1999999999999993</v>
      </c>
      <c r="AA36" s="692"/>
      <c r="AB36" s="692"/>
      <c r="AC36" s="692"/>
      <c r="AD36" s="693" t="s">
        <v>127</v>
      </c>
      <c r="AE36" s="693"/>
      <c r="AF36" s="693"/>
      <c r="AG36" s="693"/>
      <c r="AH36" s="693"/>
      <c r="AI36" s="693"/>
      <c r="AJ36" s="693"/>
      <c r="AK36" s="693"/>
      <c r="AL36" s="668" t="s">
        <v>127</v>
      </c>
      <c r="AM36" s="669"/>
      <c r="AN36" s="669"/>
      <c r="AO36" s="694"/>
      <c r="AP36" s="218"/>
      <c r="AQ36" s="715" t="s">
        <v>326</v>
      </c>
      <c r="AR36" s="716"/>
      <c r="AS36" s="716"/>
      <c r="AT36" s="716"/>
      <c r="AU36" s="716"/>
      <c r="AV36" s="716"/>
      <c r="AW36" s="716"/>
      <c r="AX36" s="716"/>
      <c r="AY36" s="717"/>
      <c r="AZ36" s="718">
        <v>1040752</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21441</v>
      </c>
      <c r="BW36" s="719"/>
      <c r="BX36" s="719"/>
      <c r="BY36" s="719"/>
      <c r="BZ36" s="719"/>
      <c r="CA36" s="719"/>
      <c r="CB36" s="720"/>
      <c r="CD36" s="699" t="s">
        <v>328</v>
      </c>
      <c r="CE36" s="700"/>
      <c r="CF36" s="700"/>
      <c r="CG36" s="700"/>
      <c r="CH36" s="700"/>
      <c r="CI36" s="700"/>
      <c r="CJ36" s="700"/>
      <c r="CK36" s="700"/>
      <c r="CL36" s="700"/>
      <c r="CM36" s="700"/>
      <c r="CN36" s="700"/>
      <c r="CO36" s="700"/>
      <c r="CP36" s="700"/>
      <c r="CQ36" s="701"/>
      <c r="CR36" s="665">
        <v>1516890</v>
      </c>
      <c r="CS36" s="666"/>
      <c r="CT36" s="666"/>
      <c r="CU36" s="666"/>
      <c r="CV36" s="666"/>
      <c r="CW36" s="666"/>
      <c r="CX36" s="666"/>
      <c r="CY36" s="667"/>
      <c r="CZ36" s="668">
        <v>20.399999999999999</v>
      </c>
      <c r="DA36" s="678"/>
      <c r="DB36" s="678"/>
      <c r="DC36" s="679"/>
      <c r="DD36" s="671">
        <v>1431592</v>
      </c>
      <c r="DE36" s="666"/>
      <c r="DF36" s="666"/>
      <c r="DG36" s="666"/>
      <c r="DH36" s="666"/>
      <c r="DI36" s="666"/>
      <c r="DJ36" s="666"/>
      <c r="DK36" s="667"/>
      <c r="DL36" s="671">
        <v>736040</v>
      </c>
      <c r="DM36" s="666"/>
      <c r="DN36" s="666"/>
      <c r="DO36" s="666"/>
      <c r="DP36" s="666"/>
      <c r="DQ36" s="666"/>
      <c r="DR36" s="666"/>
      <c r="DS36" s="666"/>
      <c r="DT36" s="666"/>
      <c r="DU36" s="666"/>
      <c r="DV36" s="667"/>
      <c r="DW36" s="668">
        <v>16</v>
      </c>
      <c r="DX36" s="678"/>
      <c r="DY36" s="678"/>
      <c r="DZ36" s="678"/>
      <c r="EA36" s="678"/>
      <c r="EB36" s="678"/>
      <c r="EC36" s="710"/>
    </row>
    <row r="37" spans="2:133" ht="11.25" customHeight="1" x14ac:dyDescent="0.15">
      <c r="B37" s="662" t="s">
        <v>329</v>
      </c>
      <c r="C37" s="663"/>
      <c r="D37" s="663"/>
      <c r="E37" s="663"/>
      <c r="F37" s="663"/>
      <c r="G37" s="663"/>
      <c r="H37" s="663"/>
      <c r="I37" s="663"/>
      <c r="J37" s="663"/>
      <c r="K37" s="663"/>
      <c r="L37" s="663"/>
      <c r="M37" s="663"/>
      <c r="N37" s="663"/>
      <c r="O37" s="663"/>
      <c r="P37" s="663"/>
      <c r="Q37" s="664"/>
      <c r="R37" s="665">
        <v>68064</v>
      </c>
      <c r="S37" s="666"/>
      <c r="T37" s="666"/>
      <c r="U37" s="666"/>
      <c r="V37" s="666"/>
      <c r="W37" s="666"/>
      <c r="X37" s="666"/>
      <c r="Y37" s="667"/>
      <c r="Z37" s="692">
        <v>0.9</v>
      </c>
      <c r="AA37" s="692"/>
      <c r="AB37" s="692"/>
      <c r="AC37" s="692"/>
      <c r="AD37" s="693" t="s">
        <v>127</v>
      </c>
      <c r="AE37" s="693"/>
      <c r="AF37" s="693"/>
      <c r="AG37" s="693"/>
      <c r="AH37" s="693"/>
      <c r="AI37" s="693"/>
      <c r="AJ37" s="693"/>
      <c r="AK37" s="693"/>
      <c r="AL37" s="668" t="s">
        <v>127</v>
      </c>
      <c r="AM37" s="669"/>
      <c r="AN37" s="669"/>
      <c r="AO37" s="694"/>
      <c r="AQ37" s="705" t="s">
        <v>330</v>
      </c>
      <c r="AR37" s="706"/>
      <c r="AS37" s="706"/>
      <c r="AT37" s="706"/>
      <c r="AU37" s="706"/>
      <c r="AV37" s="706"/>
      <c r="AW37" s="706"/>
      <c r="AX37" s="706"/>
      <c r="AY37" s="707"/>
      <c r="AZ37" s="665">
        <v>361249</v>
      </c>
      <c r="BA37" s="666"/>
      <c r="BB37" s="666"/>
      <c r="BC37" s="666"/>
      <c r="BD37" s="676"/>
      <c r="BE37" s="676"/>
      <c r="BF37" s="708"/>
      <c r="BG37" s="699" t="s">
        <v>331</v>
      </c>
      <c r="BH37" s="700"/>
      <c r="BI37" s="700"/>
      <c r="BJ37" s="700"/>
      <c r="BK37" s="700"/>
      <c r="BL37" s="700"/>
      <c r="BM37" s="700"/>
      <c r="BN37" s="700"/>
      <c r="BO37" s="700"/>
      <c r="BP37" s="700"/>
      <c r="BQ37" s="700"/>
      <c r="BR37" s="700"/>
      <c r="BS37" s="700"/>
      <c r="BT37" s="700"/>
      <c r="BU37" s="701"/>
      <c r="BV37" s="665">
        <v>17868</v>
      </c>
      <c r="BW37" s="666"/>
      <c r="BX37" s="666"/>
      <c r="BY37" s="666"/>
      <c r="BZ37" s="666"/>
      <c r="CA37" s="666"/>
      <c r="CB37" s="709"/>
      <c r="CD37" s="699" t="s">
        <v>332</v>
      </c>
      <c r="CE37" s="700"/>
      <c r="CF37" s="700"/>
      <c r="CG37" s="700"/>
      <c r="CH37" s="700"/>
      <c r="CI37" s="700"/>
      <c r="CJ37" s="700"/>
      <c r="CK37" s="700"/>
      <c r="CL37" s="700"/>
      <c r="CM37" s="700"/>
      <c r="CN37" s="700"/>
      <c r="CO37" s="700"/>
      <c r="CP37" s="700"/>
      <c r="CQ37" s="701"/>
      <c r="CR37" s="665">
        <v>295731</v>
      </c>
      <c r="CS37" s="676"/>
      <c r="CT37" s="676"/>
      <c r="CU37" s="676"/>
      <c r="CV37" s="676"/>
      <c r="CW37" s="676"/>
      <c r="CX37" s="676"/>
      <c r="CY37" s="677"/>
      <c r="CZ37" s="668">
        <v>4</v>
      </c>
      <c r="DA37" s="678"/>
      <c r="DB37" s="678"/>
      <c r="DC37" s="679"/>
      <c r="DD37" s="671">
        <v>290900</v>
      </c>
      <c r="DE37" s="676"/>
      <c r="DF37" s="676"/>
      <c r="DG37" s="676"/>
      <c r="DH37" s="676"/>
      <c r="DI37" s="676"/>
      <c r="DJ37" s="676"/>
      <c r="DK37" s="677"/>
      <c r="DL37" s="671">
        <v>266620</v>
      </c>
      <c r="DM37" s="676"/>
      <c r="DN37" s="676"/>
      <c r="DO37" s="676"/>
      <c r="DP37" s="676"/>
      <c r="DQ37" s="676"/>
      <c r="DR37" s="676"/>
      <c r="DS37" s="676"/>
      <c r="DT37" s="676"/>
      <c r="DU37" s="676"/>
      <c r="DV37" s="677"/>
      <c r="DW37" s="668">
        <v>5.8</v>
      </c>
      <c r="DX37" s="678"/>
      <c r="DY37" s="678"/>
      <c r="DZ37" s="678"/>
      <c r="EA37" s="678"/>
      <c r="EB37" s="678"/>
      <c r="EC37" s="710"/>
    </row>
    <row r="38" spans="2:133" ht="11.25" customHeight="1" x14ac:dyDescent="0.15">
      <c r="B38" s="662" t="s">
        <v>333</v>
      </c>
      <c r="C38" s="663"/>
      <c r="D38" s="663"/>
      <c r="E38" s="663"/>
      <c r="F38" s="663"/>
      <c r="G38" s="663"/>
      <c r="H38" s="663"/>
      <c r="I38" s="663"/>
      <c r="J38" s="663"/>
      <c r="K38" s="663"/>
      <c r="L38" s="663"/>
      <c r="M38" s="663"/>
      <c r="N38" s="663"/>
      <c r="O38" s="663"/>
      <c r="P38" s="663"/>
      <c r="Q38" s="664"/>
      <c r="R38" s="665">
        <v>133843</v>
      </c>
      <c r="S38" s="666"/>
      <c r="T38" s="666"/>
      <c r="U38" s="666"/>
      <c r="V38" s="666"/>
      <c r="W38" s="666"/>
      <c r="X38" s="666"/>
      <c r="Y38" s="667"/>
      <c r="Z38" s="692">
        <v>1.7</v>
      </c>
      <c r="AA38" s="692"/>
      <c r="AB38" s="692"/>
      <c r="AC38" s="692"/>
      <c r="AD38" s="693" t="s">
        <v>127</v>
      </c>
      <c r="AE38" s="693"/>
      <c r="AF38" s="693"/>
      <c r="AG38" s="693"/>
      <c r="AH38" s="693"/>
      <c r="AI38" s="693"/>
      <c r="AJ38" s="693"/>
      <c r="AK38" s="693"/>
      <c r="AL38" s="668" t="s">
        <v>127</v>
      </c>
      <c r="AM38" s="669"/>
      <c r="AN38" s="669"/>
      <c r="AO38" s="694"/>
      <c r="AQ38" s="705" t="s">
        <v>334</v>
      </c>
      <c r="AR38" s="706"/>
      <c r="AS38" s="706"/>
      <c r="AT38" s="706"/>
      <c r="AU38" s="706"/>
      <c r="AV38" s="706"/>
      <c r="AW38" s="706"/>
      <c r="AX38" s="706"/>
      <c r="AY38" s="707"/>
      <c r="AZ38" s="665">
        <v>134551</v>
      </c>
      <c r="BA38" s="666"/>
      <c r="BB38" s="666"/>
      <c r="BC38" s="666"/>
      <c r="BD38" s="676"/>
      <c r="BE38" s="676"/>
      <c r="BF38" s="708"/>
      <c r="BG38" s="699" t="s">
        <v>335</v>
      </c>
      <c r="BH38" s="700"/>
      <c r="BI38" s="700"/>
      <c r="BJ38" s="700"/>
      <c r="BK38" s="700"/>
      <c r="BL38" s="700"/>
      <c r="BM38" s="700"/>
      <c r="BN38" s="700"/>
      <c r="BO38" s="700"/>
      <c r="BP38" s="700"/>
      <c r="BQ38" s="700"/>
      <c r="BR38" s="700"/>
      <c r="BS38" s="700"/>
      <c r="BT38" s="700"/>
      <c r="BU38" s="701"/>
      <c r="BV38" s="665">
        <v>1762</v>
      </c>
      <c r="BW38" s="666"/>
      <c r="BX38" s="666"/>
      <c r="BY38" s="666"/>
      <c r="BZ38" s="666"/>
      <c r="CA38" s="666"/>
      <c r="CB38" s="709"/>
      <c r="CD38" s="699" t="s">
        <v>336</v>
      </c>
      <c r="CE38" s="700"/>
      <c r="CF38" s="700"/>
      <c r="CG38" s="700"/>
      <c r="CH38" s="700"/>
      <c r="CI38" s="700"/>
      <c r="CJ38" s="700"/>
      <c r="CK38" s="700"/>
      <c r="CL38" s="700"/>
      <c r="CM38" s="700"/>
      <c r="CN38" s="700"/>
      <c r="CO38" s="700"/>
      <c r="CP38" s="700"/>
      <c r="CQ38" s="701"/>
      <c r="CR38" s="665">
        <v>490092</v>
      </c>
      <c r="CS38" s="666"/>
      <c r="CT38" s="666"/>
      <c r="CU38" s="666"/>
      <c r="CV38" s="666"/>
      <c r="CW38" s="666"/>
      <c r="CX38" s="666"/>
      <c r="CY38" s="667"/>
      <c r="CZ38" s="668">
        <v>6.6</v>
      </c>
      <c r="DA38" s="678"/>
      <c r="DB38" s="678"/>
      <c r="DC38" s="679"/>
      <c r="DD38" s="671">
        <v>411082</v>
      </c>
      <c r="DE38" s="666"/>
      <c r="DF38" s="666"/>
      <c r="DG38" s="666"/>
      <c r="DH38" s="666"/>
      <c r="DI38" s="666"/>
      <c r="DJ38" s="666"/>
      <c r="DK38" s="667"/>
      <c r="DL38" s="671">
        <v>399788</v>
      </c>
      <c r="DM38" s="666"/>
      <c r="DN38" s="666"/>
      <c r="DO38" s="666"/>
      <c r="DP38" s="666"/>
      <c r="DQ38" s="666"/>
      <c r="DR38" s="666"/>
      <c r="DS38" s="666"/>
      <c r="DT38" s="666"/>
      <c r="DU38" s="666"/>
      <c r="DV38" s="667"/>
      <c r="DW38" s="668">
        <v>8.6999999999999993</v>
      </c>
      <c r="DX38" s="678"/>
      <c r="DY38" s="678"/>
      <c r="DZ38" s="678"/>
      <c r="EA38" s="678"/>
      <c r="EB38" s="678"/>
      <c r="EC38" s="710"/>
    </row>
    <row r="39" spans="2:133" ht="11.25" customHeight="1" x14ac:dyDescent="0.15">
      <c r="B39" s="662" t="s">
        <v>337</v>
      </c>
      <c r="C39" s="663"/>
      <c r="D39" s="663"/>
      <c r="E39" s="663"/>
      <c r="F39" s="663"/>
      <c r="G39" s="663"/>
      <c r="H39" s="663"/>
      <c r="I39" s="663"/>
      <c r="J39" s="663"/>
      <c r="K39" s="663"/>
      <c r="L39" s="663"/>
      <c r="M39" s="663"/>
      <c r="N39" s="663"/>
      <c r="O39" s="663"/>
      <c r="P39" s="663"/>
      <c r="Q39" s="664"/>
      <c r="R39" s="665">
        <v>201116</v>
      </c>
      <c r="S39" s="666"/>
      <c r="T39" s="666"/>
      <c r="U39" s="666"/>
      <c r="V39" s="666"/>
      <c r="W39" s="666"/>
      <c r="X39" s="666"/>
      <c r="Y39" s="667"/>
      <c r="Z39" s="692">
        <v>2.6</v>
      </c>
      <c r="AA39" s="692"/>
      <c r="AB39" s="692"/>
      <c r="AC39" s="692"/>
      <c r="AD39" s="693">
        <v>22</v>
      </c>
      <c r="AE39" s="693"/>
      <c r="AF39" s="693"/>
      <c r="AG39" s="693"/>
      <c r="AH39" s="693"/>
      <c r="AI39" s="693"/>
      <c r="AJ39" s="693"/>
      <c r="AK39" s="693"/>
      <c r="AL39" s="668">
        <v>0</v>
      </c>
      <c r="AM39" s="669"/>
      <c r="AN39" s="669"/>
      <c r="AO39" s="694"/>
      <c r="AQ39" s="705" t="s">
        <v>338</v>
      </c>
      <c r="AR39" s="706"/>
      <c r="AS39" s="706"/>
      <c r="AT39" s="706"/>
      <c r="AU39" s="706"/>
      <c r="AV39" s="706"/>
      <c r="AW39" s="706"/>
      <c r="AX39" s="706"/>
      <c r="AY39" s="707"/>
      <c r="AZ39" s="665">
        <v>54860</v>
      </c>
      <c r="BA39" s="666"/>
      <c r="BB39" s="666"/>
      <c r="BC39" s="666"/>
      <c r="BD39" s="676"/>
      <c r="BE39" s="676"/>
      <c r="BF39" s="708"/>
      <c r="BG39" s="699" t="s">
        <v>339</v>
      </c>
      <c r="BH39" s="700"/>
      <c r="BI39" s="700"/>
      <c r="BJ39" s="700"/>
      <c r="BK39" s="700"/>
      <c r="BL39" s="700"/>
      <c r="BM39" s="700"/>
      <c r="BN39" s="700"/>
      <c r="BO39" s="700"/>
      <c r="BP39" s="700"/>
      <c r="BQ39" s="700"/>
      <c r="BR39" s="700"/>
      <c r="BS39" s="700"/>
      <c r="BT39" s="700"/>
      <c r="BU39" s="701"/>
      <c r="BV39" s="665">
        <v>2857</v>
      </c>
      <c r="BW39" s="666"/>
      <c r="BX39" s="666"/>
      <c r="BY39" s="666"/>
      <c r="BZ39" s="666"/>
      <c r="CA39" s="666"/>
      <c r="CB39" s="709"/>
      <c r="CD39" s="699" t="s">
        <v>340</v>
      </c>
      <c r="CE39" s="700"/>
      <c r="CF39" s="700"/>
      <c r="CG39" s="700"/>
      <c r="CH39" s="700"/>
      <c r="CI39" s="700"/>
      <c r="CJ39" s="700"/>
      <c r="CK39" s="700"/>
      <c r="CL39" s="700"/>
      <c r="CM39" s="700"/>
      <c r="CN39" s="700"/>
      <c r="CO39" s="700"/>
      <c r="CP39" s="700"/>
      <c r="CQ39" s="701"/>
      <c r="CR39" s="665">
        <v>525247</v>
      </c>
      <c r="CS39" s="676"/>
      <c r="CT39" s="676"/>
      <c r="CU39" s="676"/>
      <c r="CV39" s="676"/>
      <c r="CW39" s="676"/>
      <c r="CX39" s="676"/>
      <c r="CY39" s="677"/>
      <c r="CZ39" s="668">
        <v>7</v>
      </c>
      <c r="DA39" s="678"/>
      <c r="DB39" s="678"/>
      <c r="DC39" s="679"/>
      <c r="DD39" s="671">
        <v>525207</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710"/>
    </row>
    <row r="40" spans="2:133" ht="11.25" customHeight="1" x14ac:dyDescent="0.15">
      <c r="B40" s="662" t="s">
        <v>341</v>
      </c>
      <c r="C40" s="663"/>
      <c r="D40" s="663"/>
      <c r="E40" s="663"/>
      <c r="F40" s="663"/>
      <c r="G40" s="663"/>
      <c r="H40" s="663"/>
      <c r="I40" s="663"/>
      <c r="J40" s="663"/>
      <c r="K40" s="663"/>
      <c r="L40" s="663"/>
      <c r="M40" s="663"/>
      <c r="N40" s="663"/>
      <c r="O40" s="663"/>
      <c r="P40" s="663"/>
      <c r="Q40" s="664"/>
      <c r="R40" s="665">
        <v>344656</v>
      </c>
      <c r="S40" s="666"/>
      <c r="T40" s="666"/>
      <c r="U40" s="666"/>
      <c r="V40" s="666"/>
      <c r="W40" s="666"/>
      <c r="X40" s="666"/>
      <c r="Y40" s="667"/>
      <c r="Z40" s="692">
        <v>4.5</v>
      </c>
      <c r="AA40" s="692"/>
      <c r="AB40" s="692"/>
      <c r="AC40" s="692"/>
      <c r="AD40" s="693" t="s">
        <v>127</v>
      </c>
      <c r="AE40" s="693"/>
      <c r="AF40" s="693"/>
      <c r="AG40" s="693"/>
      <c r="AH40" s="693"/>
      <c r="AI40" s="693"/>
      <c r="AJ40" s="693"/>
      <c r="AK40" s="693"/>
      <c r="AL40" s="668" t="s">
        <v>127</v>
      </c>
      <c r="AM40" s="669"/>
      <c r="AN40" s="669"/>
      <c r="AO40" s="694"/>
      <c r="AQ40" s="705" t="s">
        <v>342</v>
      </c>
      <c r="AR40" s="706"/>
      <c r="AS40" s="706"/>
      <c r="AT40" s="706"/>
      <c r="AU40" s="706"/>
      <c r="AV40" s="706"/>
      <c r="AW40" s="706"/>
      <c r="AX40" s="706"/>
      <c r="AY40" s="707"/>
      <c r="AZ40" s="665" t="s">
        <v>127</v>
      </c>
      <c r="BA40" s="666"/>
      <c r="BB40" s="666"/>
      <c r="BC40" s="666"/>
      <c r="BD40" s="676"/>
      <c r="BE40" s="676"/>
      <c r="BF40" s="708"/>
      <c r="BG40" s="711" t="s">
        <v>343</v>
      </c>
      <c r="BH40" s="712"/>
      <c r="BI40" s="712"/>
      <c r="BJ40" s="712"/>
      <c r="BK40" s="712"/>
      <c r="BL40" s="364"/>
      <c r="BM40" s="700" t="s">
        <v>344</v>
      </c>
      <c r="BN40" s="700"/>
      <c r="BO40" s="700"/>
      <c r="BP40" s="700"/>
      <c r="BQ40" s="700"/>
      <c r="BR40" s="700"/>
      <c r="BS40" s="700"/>
      <c r="BT40" s="700"/>
      <c r="BU40" s="701"/>
      <c r="BV40" s="665">
        <v>74</v>
      </c>
      <c r="BW40" s="666"/>
      <c r="BX40" s="666"/>
      <c r="BY40" s="666"/>
      <c r="BZ40" s="666"/>
      <c r="CA40" s="666"/>
      <c r="CB40" s="709"/>
      <c r="CD40" s="699" t="s">
        <v>345</v>
      </c>
      <c r="CE40" s="700"/>
      <c r="CF40" s="700"/>
      <c r="CG40" s="700"/>
      <c r="CH40" s="700"/>
      <c r="CI40" s="700"/>
      <c r="CJ40" s="700"/>
      <c r="CK40" s="700"/>
      <c r="CL40" s="700"/>
      <c r="CM40" s="700"/>
      <c r="CN40" s="700"/>
      <c r="CO40" s="700"/>
      <c r="CP40" s="700"/>
      <c r="CQ40" s="701"/>
      <c r="CR40" s="665">
        <v>218624</v>
      </c>
      <c r="CS40" s="666"/>
      <c r="CT40" s="666"/>
      <c r="CU40" s="666"/>
      <c r="CV40" s="666"/>
      <c r="CW40" s="666"/>
      <c r="CX40" s="666"/>
      <c r="CY40" s="667"/>
      <c r="CZ40" s="668">
        <v>2.9</v>
      </c>
      <c r="DA40" s="678"/>
      <c r="DB40" s="678"/>
      <c r="DC40" s="679"/>
      <c r="DD40" s="671">
        <v>154624</v>
      </c>
      <c r="DE40" s="666"/>
      <c r="DF40" s="666"/>
      <c r="DG40" s="666"/>
      <c r="DH40" s="666"/>
      <c r="DI40" s="666"/>
      <c r="DJ40" s="666"/>
      <c r="DK40" s="667"/>
      <c r="DL40" s="671">
        <v>98624</v>
      </c>
      <c r="DM40" s="666"/>
      <c r="DN40" s="666"/>
      <c r="DO40" s="666"/>
      <c r="DP40" s="666"/>
      <c r="DQ40" s="666"/>
      <c r="DR40" s="666"/>
      <c r="DS40" s="666"/>
      <c r="DT40" s="666"/>
      <c r="DU40" s="666"/>
      <c r="DV40" s="667"/>
      <c r="DW40" s="668">
        <v>2.1</v>
      </c>
      <c r="DX40" s="678"/>
      <c r="DY40" s="678"/>
      <c r="DZ40" s="678"/>
      <c r="EA40" s="678"/>
      <c r="EB40" s="678"/>
      <c r="EC40" s="71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347</v>
      </c>
      <c r="AR41" s="706"/>
      <c r="AS41" s="706"/>
      <c r="AT41" s="706"/>
      <c r="AU41" s="706"/>
      <c r="AV41" s="706"/>
      <c r="AW41" s="706"/>
      <c r="AX41" s="706"/>
      <c r="AY41" s="707"/>
      <c r="AZ41" s="665">
        <v>94602</v>
      </c>
      <c r="BA41" s="666"/>
      <c r="BB41" s="666"/>
      <c r="BC41" s="666"/>
      <c r="BD41" s="676"/>
      <c r="BE41" s="676"/>
      <c r="BF41" s="708"/>
      <c r="BG41" s="711"/>
      <c r="BH41" s="712"/>
      <c r="BI41" s="712"/>
      <c r="BJ41" s="712"/>
      <c r="BK41" s="712"/>
      <c r="BL41" s="364"/>
      <c r="BM41" s="700" t="s">
        <v>348</v>
      </c>
      <c r="BN41" s="700"/>
      <c r="BO41" s="700"/>
      <c r="BP41" s="700"/>
      <c r="BQ41" s="700"/>
      <c r="BR41" s="700"/>
      <c r="BS41" s="700"/>
      <c r="BT41" s="700"/>
      <c r="BU41" s="701"/>
      <c r="BV41" s="665" t="s">
        <v>127</v>
      </c>
      <c r="BW41" s="666"/>
      <c r="BX41" s="666"/>
      <c r="BY41" s="666"/>
      <c r="BZ41" s="666"/>
      <c r="CA41" s="666"/>
      <c r="CB41" s="709"/>
      <c r="CD41" s="699" t="s">
        <v>349</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02" t="s">
        <v>351</v>
      </c>
      <c r="AR42" s="703"/>
      <c r="AS42" s="703"/>
      <c r="AT42" s="703"/>
      <c r="AU42" s="703"/>
      <c r="AV42" s="703"/>
      <c r="AW42" s="703"/>
      <c r="AX42" s="703"/>
      <c r="AY42" s="704"/>
      <c r="AZ42" s="645">
        <v>395490</v>
      </c>
      <c r="BA42" s="680"/>
      <c r="BB42" s="680"/>
      <c r="BC42" s="680"/>
      <c r="BD42" s="646"/>
      <c r="BE42" s="646"/>
      <c r="BF42" s="695"/>
      <c r="BG42" s="713"/>
      <c r="BH42" s="714"/>
      <c r="BI42" s="714"/>
      <c r="BJ42" s="714"/>
      <c r="BK42" s="714"/>
      <c r="BL42" s="365"/>
      <c r="BM42" s="696" t="s">
        <v>352</v>
      </c>
      <c r="BN42" s="696"/>
      <c r="BO42" s="696"/>
      <c r="BP42" s="696"/>
      <c r="BQ42" s="696"/>
      <c r="BR42" s="696"/>
      <c r="BS42" s="696"/>
      <c r="BT42" s="696"/>
      <c r="BU42" s="697"/>
      <c r="BV42" s="645">
        <v>324</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341453</v>
      </c>
      <c r="CS42" s="676"/>
      <c r="CT42" s="676"/>
      <c r="CU42" s="676"/>
      <c r="CV42" s="676"/>
      <c r="CW42" s="676"/>
      <c r="CX42" s="676"/>
      <c r="CY42" s="677"/>
      <c r="CZ42" s="668">
        <v>4.5999999999999996</v>
      </c>
      <c r="DA42" s="678"/>
      <c r="DB42" s="678"/>
      <c r="DC42" s="679"/>
      <c r="DD42" s="671">
        <v>130142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244156</v>
      </c>
      <c r="S43" s="666"/>
      <c r="T43" s="666"/>
      <c r="U43" s="666"/>
      <c r="V43" s="666"/>
      <c r="W43" s="666"/>
      <c r="X43" s="666"/>
      <c r="Y43" s="667"/>
      <c r="Z43" s="692">
        <v>3.2</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10760</v>
      </c>
      <c r="CS43" s="676"/>
      <c r="CT43" s="676"/>
      <c r="CU43" s="676"/>
      <c r="CV43" s="676"/>
      <c r="CW43" s="676"/>
      <c r="CX43" s="676"/>
      <c r="CY43" s="677"/>
      <c r="CZ43" s="668">
        <v>0.1</v>
      </c>
      <c r="DA43" s="678"/>
      <c r="DB43" s="678"/>
      <c r="DC43" s="679"/>
      <c r="DD43" s="671">
        <v>10760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7658987</v>
      </c>
      <c r="S44" s="680"/>
      <c r="T44" s="680"/>
      <c r="U44" s="680"/>
      <c r="V44" s="680"/>
      <c r="W44" s="680"/>
      <c r="X44" s="680"/>
      <c r="Y44" s="681"/>
      <c r="Z44" s="682">
        <v>100</v>
      </c>
      <c r="AA44" s="682"/>
      <c r="AB44" s="682"/>
      <c r="AC44" s="682"/>
      <c r="AD44" s="683">
        <v>4345173</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300320</v>
      </c>
      <c r="CS44" s="666"/>
      <c r="CT44" s="666"/>
      <c r="CU44" s="666"/>
      <c r="CV44" s="666"/>
      <c r="CW44" s="666"/>
      <c r="CX44" s="666"/>
      <c r="CY44" s="667"/>
      <c r="CZ44" s="668">
        <v>4</v>
      </c>
      <c r="DA44" s="669"/>
      <c r="DB44" s="669"/>
      <c r="DC44" s="670"/>
      <c r="DD44" s="671">
        <v>101609</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70906</v>
      </c>
      <c r="CS45" s="676"/>
      <c r="CT45" s="676"/>
      <c r="CU45" s="676"/>
      <c r="CV45" s="676"/>
      <c r="CW45" s="676"/>
      <c r="CX45" s="676"/>
      <c r="CY45" s="677"/>
      <c r="CZ45" s="668">
        <v>1</v>
      </c>
      <c r="DA45" s="678"/>
      <c r="DB45" s="678"/>
      <c r="DC45" s="679"/>
      <c r="DD45" s="671">
        <v>9996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229414</v>
      </c>
      <c r="CS46" s="666"/>
      <c r="CT46" s="666"/>
      <c r="CU46" s="666"/>
      <c r="CV46" s="666"/>
      <c r="CW46" s="666"/>
      <c r="CX46" s="666"/>
      <c r="CY46" s="667"/>
      <c r="CZ46" s="668">
        <v>3.1</v>
      </c>
      <c r="DA46" s="669"/>
      <c r="DB46" s="669"/>
      <c r="DC46" s="670"/>
      <c r="DD46" s="671">
        <v>91613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41133</v>
      </c>
      <c r="CS47" s="676"/>
      <c r="CT47" s="676"/>
      <c r="CU47" s="676"/>
      <c r="CV47" s="676"/>
      <c r="CW47" s="676"/>
      <c r="CX47" s="676"/>
      <c r="CY47" s="677"/>
      <c r="CZ47" s="668">
        <v>0.6</v>
      </c>
      <c r="DA47" s="678"/>
      <c r="DB47" s="678"/>
      <c r="DC47" s="679"/>
      <c r="DD47" s="671">
        <v>28533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7453699</v>
      </c>
      <c r="CS49" s="646"/>
      <c r="CT49" s="646"/>
      <c r="CU49" s="646"/>
      <c r="CV49" s="646"/>
      <c r="CW49" s="646"/>
      <c r="CX49" s="646"/>
      <c r="CY49" s="647"/>
      <c r="CZ49" s="648">
        <v>100</v>
      </c>
      <c r="DA49" s="649"/>
      <c r="DB49" s="649"/>
      <c r="DC49" s="650"/>
      <c r="DD49" s="651">
        <v>6047683</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uEjPCpUIC+/aeDh3wg+fZYY+CSnHcbCwHNIfW0qPXJokev+RqG7OoBp2uriEM2ln3YBlEnQnc7Dgup1j6u2ig==" saltValue="8dXeTb9Oi6i+RbNkysoGc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388</v>
      </c>
      <c r="C7" s="815"/>
      <c r="D7" s="815"/>
      <c r="E7" s="815"/>
      <c r="F7" s="815"/>
      <c r="G7" s="815"/>
      <c r="H7" s="815"/>
      <c r="I7" s="815"/>
      <c r="J7" s="815"/>
      <c r="K7" s="815"/>
      <c r="L7" s="815"/>
      <c r="M7" s="815"/>
      <c r="N7" s="815"/>
      <c r="O7" s="815"/>
      <c r="P7" s="816"/>
      <c r="Q7" s="817">
        <v>7659</v>
      </c>
      <c r="R7" s="818"/>
      <c r="S7" s="818"/>
      <c r="T7" s="818"/>
      <c r="U7" s="818"/>
      <c r="V7" s="818">
        <v>7454</v>
      </c>
      <c r="W7" s="818"/>
      <c r="X7" s="818"/>
      <c r="Y7" s="818"/>
      <c r="Z7" s="818"/>
      <c r="AA7" s="818">
        <v>205</v>
      </c>
      <c r="AB7" s="818"/>
      <c r="AC7" s="818"/>
      <c r="AD7" s="818"/>
      <c r="AE7" s="819"/>
      <c r="AF7" s="820">
        <v>194</v>
      </c>
      <c r="AG7" s="821"/>
      <c r="AH7" s="821"/>
      <c r="AI7" s="821"/>
      <c r="AJ7" s="822"/>
      <c r="AK7" s="823">
        <v>68</v>
      </c>
      <c r="AL7" s="824"/>
      <c r="AM7" s="824"/>
      <c r="AN7" s="824"/>
      <c r="AO7" s="824"/>
      <c r="AP7" s="824">
        <v>4484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390</v>
      </c>
      <c r="B23" s="854" t="s">
        <v>391</v>
      </c>
      <c r="C23" s="855"/>
      <c r="D23" s="855"/>
      <c r="E23" s="855"/>
      <c r="F23" s="855"/>
      <c r="G23" s="855"/>
      <c r="H23" s="855"/>
      <c r="I23" s="855"/>
      <c r="J23" s="855"/>
      <c r="K23" s="855"/>
      <c r="L23" s="855"/>
      <c r="M23" s="855"/>
      <c r="N23" s="855"/>
      <c r="O23" s="855"/>
      <c r="P23" s="856"/>
      <c r="Q23" s="857">
        <v>7659</v>
      </c>
      <c r="R23" s="858"/>
      <c r="S23" s="858"/>
      <c r="T23" s="858"/>
      <c r="U23" s="858"/>
      <c r="V23" s="858">
        <v>7454</v>
      </c>
      <c r="W23" s="858"/>
      <c r="X23" s="858"/>
      <c r="Y23" s="858"/>
      <c r="Z23" s="858"/>
      <c r="AA23" s="858">
        <v>205</v>
      </c>
      <c r="AB23" s="858"/>
      <c r="AC23" s="858"/>
      <c r="AD23" s="858"/>
      <c r="AE23" s="859"/>
      <c r="AF23" s="860">
        <v>194</v>
      </c>
      <c r="AG23" s="858"/>
      <c r="AH23" s="858"/>
      <c r="AI23" s="858"/>
      <c r="AJ23" s="861"/>
      <c r="AK23" s="862"/>
      <c r="AL23" s="863"/>
      <c r="AM23" s="863"/>
      <c r="AN23" s="863"/>
      <c r="AO23" s="863"/>
      <c r="AP23" s="858">
        <v>4484</v>
      </c>
      <c r="AQ23" s="858"/>
      <c r="AR23" s="858"/>
      <c r="AS23" s="858"/>
      <c r="AT23" s="858"/>
      <c r="AU23" s="874"/>
      <c r="AV23" s="874"/>
      <c r="AW23" s="874"/>
      <c r="AX23" s="874"/>
      <c r="AY23" s="875"/>
      <c r="AZ23" s="876" t="s">
        <v>127</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402</v>
      </c>
      <c r="C28" s="815"/>
      <c r="D28" s="815"/>
      <c r="E28" s="815"/>
      <c r="F28" s="815"/>
      <c r="G28" s="815"/>
      <c r="H28" s="815"/>
      <c r="I28" s="815"/>
      <c r="J28" s="815"/>
      <c r="K28" s="815"/>
      <c r="L28" s="815"/>
      <c r="M28" s="815"/>
      <c r="N28" s="815"/>
      <c r="O28" s="815"/>
      <c r="P28" s="816"/>
      <c r="Q28" s="887">
        <v>1312</v>
      </c>
      <c r="R28" s="888"/>
      <c r="S28" s="888"/>
      <c r="T28" s="888"/>
      <c r="U28" s="888"/>
      <c r="V28" s="888">
        <v>1290</v>
      </c>
      <c r="W28" s="888"/>
      <c r="X28" s="888"/>
      <c r="Y28" s="888"/>
      <c r="Z28" s="888"/>
      <c r="AA28" s="888">
        <v>21</v>
      </c>
      <c r="AB28" s="888"/>
      <c r="AC28" s="888"/>
      <c r="AD28" s="888"/>
      <c r="AE28" s="889"/>
      <c r="AF28" s="890">
        <v>21</v>
      </c>
      <c r="AG28" s="888"/>
      <c r="AH28" s="888"/>
      <c r="AI28" s="888"/>
      <c r="AJ28" s="891"/>
      <c r="AK28" s="892">
        <v>118</v>
      </c>
      <c r="AL28" s="893"/>
      <c r="AM28" s="893"/>
      <c r="AN28" s="893"/>
      <c r="AO28" s="893"/>
      <c r="AP28" s="893" t="s">
        <v>575</v>
      </c>
      <c r="AQ28" s="893"/>
      <c r="AR28" s="893"/>
      <c r="AS28" s="893"/>
      <c r="AT28" s="893"/>
      <c r="AU28" s="893" t="s">
        <v>575</v>
      </c>
      <c r="AV28" s="893"/>
      <c r="AW28" s="893"/>
      <c r="AX28" s="893"/>
      <c r="AY28" s="893"/>
      <c r="AZ28" s="894" t="s">
        <v>575</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403</v>
      </c>
      <c r="C29" s="846"/>
      <c r="D29" s="846"/>
      <c r="E29" s="846"/>
      <c r="F29" s="846"/>
      <c r="G29" s="846"/>
      <c r="H29" s="846"/>
      <c r="I29" s="846"/>
      <c r="J29" s="846"/>
      <c r="K29" s="846"/>
      <c r="L29" s="846"/>
      <c r="M29" s="846"/>
      <c r="N29" s="846"/>
      <c r="O29" s="846"/>
      <c r="P29" s="847"/>
      <c r="Q29" s="848">
        <v>1269</v>
      </c>
      <c r="R29" s="849"/>
      <c r="S29" s="849"/>
      <c r="T29" s="849"/>
      <c r="U29" s="849"/>
      <c r="V29" s="849">
        <v>1204</v>
      </c>
      <c r="W29" s="849"/>
      <c r="X29" s="849"/>
      <c r="Y29" s="849"/>
      <c r="Z29" s="849"/>
      <c r="AA29" s="849">
        <v>65</v>
      </c>
      <c r="AB29" s="849"/>
      <c r="AC29" s="849"/>
      <c r="AD29" s="849"/>
      <c r="AE29" s="850"/>
      <c r="AF29" s="851">
        <v>65</v>
      </c>
      <c r="AG29" s="852"/>
      <c r="AH29" s="852"/>
      <c r="AI29" s="852"/>
      <c r="AJ29" s="853"/>
      <c r="AK29" s="899">
        <v>202</v>
      </c>
      <c r="AL29" s="895"/>
      <c r="AM29" s="895"/>
      <c r="AN29" s="895"/>
      <c r="AO29" s="895"/>
      <c r="AP29" s="895" t="s">
        <v>575</v>
      </c>
      <c r="AQ29" s="895"/>
      <c r="AR29" s="895"/>
      <c r="AS29" s="895"/>
      <c r="AT29" s="895"/>
      <c r="AU29" s="895" t="s">
        <v>575</v>
      </c>
      <c r="AV29" s="895"/>
      <c r="AW29" s="895"/>
      <c r="AX29" s="895"/>
      <c r="AY29" s="895"/>
      <c r="AZ29" s="896" t="s">
        <v>575</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404</v>
      </c>
      <c r="C30" s="846"/>
      <c r="D30" s="846"/>
      <c r="E30" s="846"/>
      <c r="F30" s="846"/>
      <c r="G30" s="846"/>
      <c r="H30" s="846"/>
      <c r="I30" s="846"/>
      <c r="J30" s="846"/>
      <c r="K30" s="846"/>
      <c r="L30" s="846"/>
      <c r="M30" s="846"/>
      <c r="N30" s="846"/>
      <c r="O30" s="846"/>
      <c r="P30" s="847"/>
      <c r="Q30" s="848">
        <v>137</v>
      </c>
      <c r="R30" s="849"/>
      <c r="S30" s="849"/>
      <c r="T30" s="849"/>
      <c r="U30" s="849"/>
      <c r="V30" s="849">
        <v>137</v>
      </c>
      <c r="W30" s="849"/>
      <c r="X30" s="849"/>
      <c r="Y30" s="849"/>
      <c r="Z30" s="849"/>
      <c r="AA30" s="849">
        <v>1</v>
      </c>
      <c r="AB30" s="849"/>
      <c r="AC30" s="849"/>
      <c r="AD30" s="849"/>
      <c r="AE30" s="850"/>
      <c r="AF30" s="851">
        <v>1</v>
      </c>
      <c r="AG30" s="852"/>
      <c r="AH30" s="852"/>
      <c r="AI30" s="852"/>
      <c r="AJ30" s="853"/>
      <c r="AK30" s="899">
        <v>39</v>
      </c>
      <c r="AL30" s="895"/>
      <c r="AM30" s="895"/>
      <c r="AN30" s="895"/>
      <c r="AO30" s="895"/>
      <c r="AP30" s="895" t="s">
        <v>575</v>
      </c>
      <c r="AQ30" s="895"/>
      <c r="AR30" s="895"/>
      <c r="AS30" s="895"/>
      <c r="AT30" s="895"/>
      <c r="AU30" s="895" t="s">
        <v>575</v>
      </c>
      <c r="AV30" s="895"/>
      <c r="AW30" s="895"/>
      <c r="AX30" s="895"/>
      <c r="AY30" s="895"/>
      <c r="AZ30" s="896" t="s">
        <v>575</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405</v>
      </c>
      <c r="C31" s="846"/>
      <c r="D31" s="846"/>
      <c r="E31" s="846"/>
      <c r="F31" s="846"/>
      <c r="G31" s="846"/>
      <c r="H31" s="846"/>
      <c r="I31" s="846"/>
      <c r="J31" s="846"/>
      <c r="K31" s="846"/>
      <c r="L31" s="846"/>
      <c r="M31" s="846"/>
      <c r="N31" s="846"/>
      <c r="O31" s="846"/>
      <c r="P31" s="847"/>
      <c r="Q31" s="848">
        <v>391</v>
      </c>
      <c r="R31" s="849"/>
      <c r="S31" s="849"/>
      <c r="T31" s="849"/>
      <c r="U31" s="849"/>
      <c r="V31" s="849">
        <v>415</v>
      </c>
      <c r="W31" s="849"/>
      <c r="X31" s="849"/>
      <c r="Y31" s="849"/>
      <c r="Z31" s="849"/>
      <c r="AA31" s="849">
        <v>-24</v>
      </c>
      <c r="AB31" s="849"/>
      <c r="AC31" s="849"/>
      <c r="AD31" s="849"/>
      <c r="AE31" s="850"/>
      <c r="AF31" s="851">
        <v>72</v>
      </c>
      <c r="AG31" s="852"/>
      <c r="AH31" s="852"/>
      <c r="AI31" s="852"/>
      <c r="AJ31" s="853"/>
      <c r="AK31" s="899">
        <v>248</v>
      </c>
      <c r="AL31" s="895"/>
      <c r="AM31" s="895"/>
      <c r="AN31" s="895"/>
      <c r="AO31" s="895"/>
      <c r="AP31" s="895">
        <v>18</v>
      </c>
      <c r="AQ31" s="895"/>
      <c r="AR31" s="895"/>
      <c r="AS31" s="895"/>
      <c r="AT31" s="895"/>
      <c r="AU31" s="895">
        <v>12</v>
      </c>
      <c r="AV31" s="895"/>
      <c r="AW31" s="895"/>
      <c r="AX31" s="895"/>
      <c r="AY31" s="895"/>
      <c r="AZ31" s="896" t="s">
        <v>575</v>
      </c>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407</v>
      </c>
      <c r="C32" s="846"/>
      <c r="D32" s="846"/>
      <c r="E32" s="846"/>
      <c r="F32" s="846"/>
      <c r="G32" s="846"/>
      <c r="H32" s="846"/>
      <c r="I32" s="846"/>
      <c r="J32" s="846"/>
      <c r="K32" s="846"/>
      <c r="L32" s="846"/>
      <c r="M32" s="846"/>
      <c r="N32" s="846"/>
      <c r="O32" s="846"/>
      <c r="P32" s="847"/>
      <c r="Q32" s="848">
        <v>442</v>
      </c>
      <c r="R32" s="849"/>
      <c r="S32" s="849"/>
      <c r="T32" s="849"/>
      <c r="U32" s="849"/>
      <c r="V32" s="849">
        <v>373</v>
      </c>
      <c r="W32" s="849"/>
      <c r="X32" s="849"/>
      <c r="Y32" s="849"/>
      <c r="Z32" s="849"/>
      <c r="AA32" s="849">
        <v>69</v>
      </c>
      <c r="AB32" s="849"/>
      <c r="AC32" s="849"/>
      <c r="AD32" s="849"/>
      <c r="AE32" s="850"/>
      <c r="AF32" s="851">
        <v>743</v>
      </c>
      <c r="AG32" s="852"/>
      <c r="AH32" s="852"/>
      <c r="AI32" s="852"/>
      <c r="AJ32" s="853"/>
      <c r="AK32" s="899">
        <v>55</v>
      </c>
      <c r="AL32" s="895"/>
      <c r="AM32" s="895"/>
      <c r="AN32" s="895"/>
      <c r="AO32" s="895"/>
      <c r="AP32" s="895">
        <v>861</v>
      </c>
      <c r="AQ32" s="895"/>
      <c r="AR32" s="895"/>
      <c r="AS32" s="895"/>
      <c r="AT32" s="895"/>
      <c r="AU32" s="895">
        <v>129</v>
      </c>
      <c r="AV32" s="895"/>
      <c r="AW32" s="895"/>
      <c r="AX32" s="895"/>
      <c r="AY32" s="895"/>
      <c r="AZ32" s="896" t="s">
        <v>575</v>
      </c>
      <c r="BA32" s="896"/>
      <c r="BB32" s="896"/>
      <c r="BC32" s="896"/>
      <c r="BD32" s="896"/>
      <c r="BE32" s="897" t="s">
        <v>408</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409</v>
      </c>
      <c r="C33" s="846"/>
      <c r="D33" s="846"/>
      <c r="E33" s="846"/>
      <c r="F33" s="846"/>
      <c r="G33" s="846"/>
      <c r="H33" s="846"/>
      <c r="I33" s="846"/>
      <c r="J33" s="846"/>
      <c r="K33" s="846"/>
      <c r="L33" s="846"/>
      <c r="M33" s="846"/>
      <c r="N33" s="846"/>
      <c r="O33" s="846"/>
      <c r="P33" s="847"/>
      <c r="Q33" s="848">
        <v>250</v>
      </c>
      <c r="R33" s="849"/>
      <c r="S33" s="849"/>
      <c r="T33" s="849"/>
      <c r="U33" s="849"/>
      <c r="V33" s="849">
        <v>274</v>
      </c>
      <c r="W33" s="849"/>
      <c r="X33" s="849"/>
      <c r="Y33" s="849"/>
      <c r="Z33" s="849"/>
      <c r="AA33" s="849">
        <v>-25</v>
      </c>
      <c r="AB33" s="849"/>
      <c r="AC33" s="849"/>
      <c r="AD33" s="849"/>
      <c r="AE33" s="850"/>
      <c r="AF33" s="851">
        <v>108</v>
      </c>
      <c r="AG33" s="852"/>
      <c r="AH33" s="852"/>
      <c r="AI33" s="852"/>
      <c r="AJ33" s="853"/>
      <c r="AK33" s="899">
        <v>135</v>
      </c>
      <c r="AL33" s="895"/>
      <c r="AM33" s="895"/>
      <c r="AN33" s="895"/>
      <c r="AO33" s="895"/>
      <c r="AP33" s="895">
        <v>1934</v>
      </c>
      <c r="AQ33" s="895"/>
      <c r="AR33" s="895"/>
      <c r="AS33" s="895"/>
      <c r="AT33" s="895"/>
      <c r="AU33" s="895">
        <v>1393</v>
      </c>
      <c r="AV33" s="895"/>
      <c r="AW33" s="895"/>
      <c r="AX33" s="895"/>
      <c r="AY33" s="895"/>
      <c r="AZ33" s="896" t="s">
        <v>575</v>
      </c>
      <c r="BA33" s="896"/>
      <c r="BB33" s="896"/>
      <c r="BC33" s="896"/>
      <c r="BD33" s="896"/>
      <c r="BE33" s="897" t="s">
        <v>410</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390</v>
      </c>
      <c r="B63" s="854" t="s">
        <v>412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1009</v>
      </c>
      <c r="AG63" s="909"/>
      <c r="AH63" s="909"/>
      <c r="AI63" s="909"/>
      <c r="AJ63" s="910"/>
      <c r="AK63" s="911"/>
      <c r="AL63" s="906"/>
      <c r="AM63" s="906"/>
      <c r="AN63" s="906"/>
      <c r="AO63" s="906"/>
      <c r="AP63" s="909">
        <v>2813</v>
      </c>
      <c r="AQ63" s="909"/>
      <c r="AR63" s="909"/>
      <c r="AS63" s="909"/>
      <c r="AT63" s="909"/>
      <c r="AU63" s="909">
        <v>1534</v>
      </c>
      <c r="AV63" s="909"/>
      <c r="AW63" s="909"/>
      <c r="AX63" s="909"/>
      <c r="AY63" s="909"/>
      <c r="AZ63" s="913"/>
      <c r="BA63" s="913"/>
      <c r="BB63" s="913"/>
      <c r="BC63" s="913"/>
      <c r="BD63" s="913"/>
      <c r="BE63" s="914"/>
      <c r="BF63" s="914"/>
      <c r="BG63" s="914"/>
      <c r="BH63" s="914"/>
      <c r="BI63" s="915"/>
      <c r="BJ63" s="916" t="s">
        <v>127</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414</v>
      </c>
      <c r="B66" s="793"/>
      <c r="C66" s="793"/>
      <c r="D66" s="793"/>
      <c r="E66" s="793"/>
      <c r="F66" s="793"/>
      <c r="G66" s="793"/>
      <c r="H66" s="793"/>
      <c r="I66" s="793"/>
      <c r="J66" s="793"/>
      <c r="K66" s="793"/>
      <c r="L66" s="793"/>
      <c r="M66" s="793"/>
      <c r="N66" s="793"/>
      <c r="O66" s="793"/>
      <c r="P66" s="794"/>
      <c r="Q66" s="798" t="s">
        <v>394</v>
      </c>
      <c r="R66" s="799"/>
      <c r="S66" s="799"/>
      <c r="T66" s="799"/>
      <c r="U66" s="800"/>
      <c r="V66" s="798" t="s">
        <v>395</v>
      </c>
      <c r="W66" s="799"/>
      <c r="X66" s="799"/>
      <c r="Y66" s="799"/>
      <c r="Z66" s="800"/>
      <c r="AA66" s="798" t="s">
        <v>415</v>
      </c>
      <c r="AB66" s="799"/>
      <c r="AC66" s="799"/>
      <c r="AD66" s="799"/>
      <c r="AE66" s="800"/>
      <c r="AF66" s="919" t="s">
        <v>416</v>
      </c>
      <c r="AG66" s="880"/>
      <c r="AH66" s="880"/>
      <c r="AI66" s="880"/>
      <c r="AJ66" s="920"/>
      <c r="AK66" s="798" t="s">
        <v>417</v>
      </c>
      <c r="AL66" s="793"/>
      <c r="AM66" s="793"/>
      <c r="AN66" s="793"/>
      <c r="AO66" s="794"/>
      <c r="AP66" s="798" t="s">
        <v>418</v>
      </c>
      <c r="AQ66" s="799"/>
      <c r="AR66" s="799"/>
      <c r="AS66" s="799"/>
      <c r="AT66" s="800"/>
      <c r="AU66" s="798" t="s">
        <v>419</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576</v>
      </c>
      <c r="C68" s="935"/>
      <c r="D68" s="935"/>
      <c r="E68" s="935"/>
      <c r="F68" s="935"/>
      <c r="G68" s="935"/>
      <c r="H68" s="935"/>
      <c r="I68" s="935"/>
      <c r="J68" s="935"/>
      <c r="K68" s="935"/>
      <c r="L68" s="935"/>
      <c r="M68" s="935"/>
      <c r="N68" s="935"/>
      <c r="O68" s="935"/>
      <c r="P68" s="936"/>
      <c r="Q68" s="937">
        <v>4902</v>
      </c>
      <c r="R68" s="931"/>
      <c r="S68" s="931"/>
      <c r="T68" s="931"/>
      <c r="U68" s="931"/>
      <c r="V68" s="931">
        <v>4754</v>
      </c>
      <c r="W68" s="931"/>
      <c r="X68" s="931"/>
      <c r="Y68" s="931"/>
      <c r="Z68" s="931"/>
      <c r="AA68" s="931">
        <v>148</v>
      </c>
      <c r="AB68" s="931"/>
      <c r="AC68" s="931"/>
      <c r="AD68" s="931"/>
      <c r="AE68" s="931"/>
      <c r="AF68" s="931">
        <v>148</v>
      </c>
      <c r="AG68" s="931"/>
      <c r="AH68" s="931"/>
      <c r="AI68" s="931"/>
      <c r="AJ68" s="931"/>
      <c r="AK68" s="931">
        <v>151</v>
      </c>
      <c r="AL68" s="931"/>
      <c r="AM68" s="931"/>
      <c r="AN68" s="931"/>
      <c r="AO68" s="931"/>
      <c r="AP68" s="931">
        <v>4617</v>
      </c>
      <c r="AQ68" s="931"/>
      <c r="AR68" s="931"/>
      <c r="AS68" s="931"/>
      <c r="AT68" s="931"/>
      <c r="AU68" s="931">
        <v>497</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577</v>
      </c>
      <c r="C69" s="939"/>
      <c r="D69" s="939"/>
      <c r="E69" s="939"/>
      <c r="F69" s="939"/>
      <c r="G69" s="939"/>
      <c r="H69" s="939"/>
      <c r="I69" s="939"/>
      <c r="J69" s="939"/>
      <c r="K69" s="939"/>
      <c r="L69" s="939"/>
      <c r="M69" s="939"/>
      <c r="N69" s="939"/>
      <c r="O69" s="939"/>
      <c r="P69" s="940"/>
      <c r="Q69" s="941">
        <v>3</v>
      </c>
      <c r="R69" s="895"/>
      <c r="S69" s="895"/>
      <c r="T69" s="895"/>
      <c r="U69" s="895"/>
      <c r="V69" s="895">
        <v>3</v>
      </c>
      <c r="W69" s="895"/>
      <c r="X69" s="895"/>
      <c r="Y69" s="895"/>
      <c r="Z69" s="895"/>
      <c r="AA69" s="895">
        <v>0</v>
      </c>
      <c r="AB69" s="895"/>
      <c r="AC69" s="895"/>
      <c r="AD69" s="895"/>
      <c r="AE69" s="895"/>
      <c r="AF69" s="895">
        <v>0</v>
      </c>
      <c r="AG69" s="895"/>
      <c r="AH69" s="895"/>
      <c r="AI69" s="895"/>
      <c r="AJ69" s="895"/>
      <c r="AK69" s="895" t="s">
        <v>590</v>
      </c>
      <c r="AL69" s="895"/>
      <c r="AM69" s="895"/>
      <c r="AN69" s="895"/>
      <c r="AO69" s="895"/>
      <c r="AP69" s="895" t="s">
        <v>590</v>
      </c>
      <c r="AQ69" s="895"/>
      <c r="AR69" s="895"/>
      <c r="AS69" s="895"/>
      <c r="AT69" s="895"/>
      <c r="AU69" s="895" t="s">
        <v>575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578</v>
      </c>
      <c r="C70" s="939"/>
      <c r="D70" s="939"/>
      <c r="E70" s="939"/>
      <c r="F70" s="939"/>
      <c r="G70" s="939"/>
      <c r="H70" s="939"/>
      <c r="I70" s="939"/>
      <c r="J70" s="939"/>
      <c r="K70" s="939"/>
      <c r="L70" s="939"/>
      <c r="M70" s="939"/>
      <c r="N70" s="939"/>
      <c r="O70" s="939"/>
      <c r="P70" s="940"/>
      <c r="Q70" s="941">
        <v>3328</v>
      </c>
      <c r="R70" s="895"/>
      <c r="S70" s="895"/>
      <c r="T70" s="895"/>
      <c r="U70" s="895"/>
      <c r="V70" s="895">
        <v>4143</v>
      </c>
      <c r="W70" s="895"/>
      <c r="X70" s="895"/>
      <c r="Y70" s="895"/>
      <c r="Z70" s="895"/>
      <c r="AA70" s="895">
        <v>-815</v>
      </c>
      <c r="AB70" s="895"/>
      <c r="AC70" s="895"/>
      <c r="AD70" s="895"/>
      <c r="AE70" s="895"/>
      <c r="AF70" s="895">
        <v>0</v>
      </c>
      <c r="AG70" s="895"/>
      <c r="AH70" s="895"/>
      <c r="AI70" s="895"/>
      <c r="AJ70" s="895"/>
      <c r="AK70" s="895" t="s">
        <v>590</v>
      </c>
      <c r="AL70" s="895"/>
      <c r="AM70" s="895"/>
      <c r="AN70" s="895"/>
      <c r="AO70" s="895"/>
      <c r="AP70" s="895">
        <v>7558</v>
      </c>
      <c r="AQ70" s="895"/>
      <c r="AR70" s="895"/>
      <c r="AS70" s="895"/>
      <c r="AT70" s="895"/>
      <c r="AU70" s="895">
        <v>280</v>
      </c>
      <c r="AV70" s="895"/>
      <c r="AW70" s="895"/>
      <c r="AX70" s="895"/>
      <c r="AY70" s="895"/>
      <c r="AZ70" s="897" t="s">
        <v>579</v>
      </c>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580</v>
      </c>
      <c r="C71" s="939"/>
      <c r="D71" s="939"/>
      <c r="E71" s="939"/>
      <c r="F71" s="939"/>
      <c r="G71" s="939"/>
      <c r="H71" s="939"/>
      <c r="I71" s="939"/>
      <c r="J71" s="939"/>
      <c r="K71" s="939"/>
      <c r="L71" s="939"/>
      <c r="M71" s="939"/>
      <c r="N71" s="939"/>
      <c r="O71" s="939"/>
      <c r="P71" s="940"/>
      <c r="Q71" s="941">
        <v>10978</v>
      </c>
      <c r="R71" s="895"/>
      <c r="S71" s="895"/>
      <c r="T71" s="895"/>
      <c r="U71" s="895"/>
      <c r="V71" s="895">
        <v>10532</v>
      </c>
      <c r="W71" s="895"/>
      <c r="X71" s="895"/>
      <c r="Y71" s="895"/>
      <c r="Z71" s="895"/>
      <c r="AA71" s="895">
        <v>446</v>
      </c>
      <c r="AB71" s="895"/>
      <c r="AC71" s="895"/>
      <c r="AD71" s="895"/>
      <c r="AE71" s="895"/>
      <c r="AF71" s="895">
        <v>446</v>
      </c>
      <c r="AG71" s="895"/>
      <c r="AH71" s="895"/>
      <c r="AI71" s="895"/>
      <c r="AJ71" s="895"/>
      <c r="AK71" s="895">
        <v>660</v>
      </c>
      <c r="AL71" s="895"/>
      <c r="AM71" s="895"/>
      <c r="AN71" s="895"/>
      <c r="AO71" s="895"/>
      <c r="AP71" s="895" t="s">
        <v>590</v>
      </c>
      <c r="AQ71" s="895"/>
      <c r="AR71" s="895"/>
      <c r="AS71" s="895"/>
      <c r="AT71" s="895"/>
      <c r="AU71" s="895" t="s">
        <v>575</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581</v>
      </c>
      <c r="C72" s="939"/>
      <c r="D72" s="939"/>
      <c r="E72" s="939"/>
      <c r="F72" s="939"/>
      <c r="G72" s="939"/>
      <c r="H72" s="939"/>
      <c r="I72" s="939"/>
      <c r="J72" s="939"/>
      <c r="K72" s="939"/>
      <c r="L72" s="939"/>
      <c r="M72" s="939"/>
      <c r="N72" s="939"/>
      <c r="O72" s="939"/>
      <c r="P72" s="940"/>
      <c r="Q72" s="941">
        <v>860</v>
      </c>
      <c r="R72" s="895"/>
      <c r="S72" s="895"/>
      <c r="T72" s="895"/>
      <c r="U72" s="895"/>
      <c r="V72" s="895">
        <v>858</v>
      </c>
      <c r="W72" s="895"/>
      <c r="X72" s="895"/>
      <c r="Y72" s="895"/>
      <c r="Z72" s="895"/>
      <c r="AA72" s="895">
        <v>2</v>
      </c>
      <c r="AB72" s="895"/>
      <c r="AC72" s="895"/>
      <c r="AD72" s="895"/>
      <c r="AE72" s="895"/>
      <c r="AF72" s="895">
        <v>2</v>
      </c>
      <c r="AG72" s="895"/>
      <c r="AH72" s="895"/>
      <c r="AI72" s="895"/>
      <c r="AJ72" s="895"/>
      <c r="AK72" s="895">
        <v>1</v>
      </c>
      <c r="AL72" s="895"/>
      <c r="AM72" s="895"/>
      <c r="AN72" s="895"/>
      <c r="AO72" s="895"/>
      <c r="AP72" s="895" t="s">
        <v>590</v>
      </c>
      <c r="AQ72" s="895"/>
      <c r="AR72" s="895"/>
      <c r="AS72" s="895"/>
      <c r="AT72" s="895"/>
      <c r="AU72" s="895" t="s">
        <v>575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582</v>
      </c>
      <c r="C73" s="939"/>
      <c r="D73" s="939"/>
      <c r="E73" s="939"/>
      <c r="F73" s="939"/>
      <c r="G73" s="939"/>
      <c r="H73" s="939"/>
      <c r="I73" s="939"/>
      <c r="J73" s="939"/>
      <c r="K73" s="939"/>
      <c r="L73" s="939"/>
      <c r="M73" s="939"/>
      <c r="N73" s="939"/>
      <c r="O73" s="939"/>
      <c r="P73" s="940"/>
      <c r="Q73" s="941">
        <v>163</v>
      </c>
      <c r="R73" s="895"/>
      <c r="S73" s="895"/>
      <c r="T73" s="895"/>
      <c r="U73" s="895"/>
      <c r="V73" s="895">
        <v>160</v>
      </c>
      <c r="W73" s="895"/>
      <c r="X73" s="895"/>
      <c r="Y73" s="895"/>
      <c r="Z73" s="895"/>
      <c r="AA73" s="895">
        <v>3</v>
      </c>
      <c r="AB73" s="895"/>
      <c r="AC73" s="895"/>
      <c r="AD73" s="895"/>
      <c r="AE73" s="895"/>
      <c r="AF73" s="895">
        <v>3</v>
      </c>
      <c r="AG73" s="895"/>
      <c r="AH73" s="895"/>
      <c r="AI73" s="895"/>
      <c r="AJ73" s="895"/>
      <c r="AK73" s="895" t="s">
        <v>590</v>
      </c>
      <c r="AL73" s="895"/>
      <c r="AM73" s="895"/>
      <c r="AN73" s="895"/>
      <c r="AO73" s="895"/>
      <c r="AP73" s="895" t="s">
        <v>590</v>
      </c>
      <c r="AQ73" s="895"/>
      <c r="AR73" s="895"/>
      <c r="AS73" s="895"/>
      <c r="AT73" s="895"/>
      <c r="AU73" s="895" t="s">
        <v>575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583</v>
      </c>
      <c r="C74" s="939"/>
      <c r="D74" s="939"/>
      <c r="E74" s="939"/>
      <c r="F74" s="939"/>
      <c r="G74" s="939"/>
      <c r="H74" s="939"/>
      <c r="I74" s="939"/>
      <c r="J74" s="939"/>
      <c r="K74" s="939"/>
      <c r="L74" s="939"/>
      <c r="M74" s="939"/>
      <c r="N74" s="939"/>
      <c r="O74" s="939"/>
      <c r="P74" s="940"/>
      <c r="Q74" s="941">
        <v>249</v>
      </c>
      <c r="R74" s="895"/>
      <c r="S74" s="895"/>
      <c r="T74" s="895"/>
      <c r="U74" s="895"/>
      <c r="V74" s="895">
        <v>171</v>
      </c>
      <c r="W74" s="895"/>
      <c r="X74" s="895"/>
      <c r="Y74" s="895"/>
      <c r="Z74" s="895"/>
      <c r="AA74" s="895">
        <v>78</v>
      </c>
      <c r="AB74" s="895"/>
      <c r="AC74" s="895"/>
      <c r="AD74" s="895"/>
      <c r="AE74" s="895"/>
      <c r="AF74" s="895">
        <v>78</v>
      </c>
      <c r="AG74" s="895"/>
      <c r="AH74" s="895"/>
      <c r="AI74" s="895"/>
      <c r="AJ74" s="895"/>
      <c r="AK74" s="895">
        <v>35</v>
      </c>
      <c r="AL74" s="895"/>
      <c r="AM74" s="895"/>
      <c r="AN74" s="895"/>
      <c r="AO74" s="895"/>
      <c r="AP74" s="895" t="s">
        <v>590</v>
      </c>
      <c r="AQ74" s="895"/>
      <c r="AR74" s="895"/>
      <c r="AS74" s="895"/>
      <c r="AT74" s="895"/>
      <c r="AU74" s="895" t="s">
        <v>575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584</v>
      </c>
      <c r="C75" s="939"/>
      <c r="D75" s="939"/>
      <c r="E75" s="939"/>
      <c r="F75" s="939"/>
      <c r="G75" s="939"/>
      <c r="H75" s="939"/>
      <c r="I75" s="939"/>
      <c r="J75" s="939"/>
      <c r="K75" s="939"/>
      <c r="L75" s="939"/>
      <c r="M75" s="939"/>
      <c r="N75" s="939"/>
      <c r="O75" s="939"/>
      <c r="P75" s="940"/>
      <c r="Q75" s="942">
        <v>273284</v>
      </c>
      <c r="R75" s="943"/>
      <c r="S75" s="943"/>
      <c r="T75" s="943"/>
      <c r="U75" s="899"/>
      <c r="V75" s="944">
        <v>266441</v>
      </c>
      <c r="W75" s="943"/>
      <c r="X75" s="943"/>
      <c r="Y75" s="943"/>
      <c r="Z75" s="899"/>
      <c r="AA75" s="944">
        <v>6843</v>
      </c>
      <c r="AB75" s="943"/>
      <c r="AC75" s="943"/>
      <c r="AD75" s="943"/>
      <c r="AE75" s="899"/>
      <c r="AF75" s="944">
        <v>6843</v>
      </c>
      <c r="AG75" s="943"/>
      <c r="AH75" s="943"/>
      <c r="AI75" s="943"/>
      <c r="AJ75" s="899"/>
      <c r="AK75" s="944">
        <v>11003</v>
      </c>
      <c r="AL75" s="943"/>
      <c r="AM75" s="943"/>
      <c r="AN75" s="943"/>
      <c r="AO75" s="899"/>
      <c r="AP75" s="944" t="s">
        <v>590</v>
      </c>
      <c r="AQ75" s="943"/>
      <c r="AR75" s="943"/>
      <c r="AS75" s="943"/>
      <c r="AT75" s="899"/>
      <c r="AU75" s="944" t="s">
        <v>575</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390</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7520</v>
      </c>
      <c r="AG88" s="909"/>
      <c r="AH88" s="909"/>
      <c r="AI88" s="909"/>
      <c r="AJ88" s="909"/>
      <c r="AK88" s="906"/>
      <c r="AL88" s="906"/>
      <c r="AM88" s="906"/>
      <c r="AN88" s="906"/>
      <c r="AO88" s="906"/>
      <c r="AP88" s="909">
        <v>12175</v>
      </c>
      <c r="AQ88" s="909"/>
      <c r="AR88" s="909"/>
      <c r="AS88" s="909"/>
      <c r="AT88" s="909"/>
      <c r="AU88" s="909">
        <v>777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305</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305</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305</v>
      </c>
      <c r="DR109" s="958"/>
      <c r="DS109" s="958"/>
      <c r="DT109" s="958"/>
      <c r="DU109" s="959"/>
      <c r="DV109" s="957" t="s">
        <v>431</v>
      </c>
      <c r="DW109" s="958"/>
      <c r="DX109" s="958"/>
      <c r="DY109" s="958"/>
      <c r="DZ109" s="960"/>
    </row>
    <row r="110" spans="1:131" s="226" customFormat="1" ht="26.25" customHeight="1" x14ac:dyDescent="0.15">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424600</v>
      </c>
      <c r="AB110" s="965"/>
      <c r="AC110" s="965"/>
      <c r="AD110" s="965"/>
      <c r="AE110" s="966"/>
      <c r="AF110" s="967">
        <v>434374</v>
      </c>
      <c r="AG110" s="965"/>
      <c r="AH110" s="965"/>
      <c r="AI110" s="965"/>
      <c r="AJ110" s="966"/>
      <c r="AK110" s="967">
        <v>451269</v>
      </c>
      <c r="AL110" s="965"/>
      <c r="AM110" s="965"/>
      <c r="AN110" s="965"/>
      <c r="AO110" s="966"/>
      <c r="AP110" s="968">
        <v>11</v>
      </c>
      <c r="AQ110" s="969"/>
      <c r="AR110" s="969"/>
      <c r="AS110" s="969"/>
      <c r="AT110" s="970"/>
      <c r="AU110" s="971" t="s">
        <v>72</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4518698</v>
      </c>
      <c r="BR110" s="996"/>
      <c r="BS110" s="996"/>
      <c r="BT110" s="996"/>
      <c r="BU110" s="996"/>
      <c r="BV110" s="996">
        <v>4584287</v>
      </c>
      <c r="BW110" s="996"/>
      <c r="BX110" s="996"/>
      <c r="BY110" s="996"/>
      <c r="BZ110" s="996"/>
      <c r="CA110" s="996">
        <v>4483943</v>
      </c>
      <c r="CB110" s="996"/>
      <c r="CC110" s="996"/>
      <c r="CD110" s="996"/>
      <c r="CE110" s="996"/>
      <c r="CF110" s="1009">
        <v>109.4</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127</v>
      </c>
      <c r="DH110" s="996"/>
      <c r="DI110" s="996"/>
      <c r="DJ110" s="996"/>
      <c r="DK110" s="996"/>
      <c r="DL110" s="996" t="s">
        <v>127</v>
      </c>
      <c r="DM110" s="996"/>
      <c r="DN110" s="996"/>
      <c r="DO110" s="996"/>
      <c r="DP110" s="996"/>
      <c r="DQ110" s="996" t="s">
        <v>127</v>
      </c>
      <c r="DR110" s="996"/>
      <c r="DS110" s="996"/>
      <c r="DT110" s="996"/>
      <c r="DU110" s="996"/>
      <c r="DV110" s="997" t="s">
        <v>127</v>
      </c>
      <c r="DW110" s="997"/>
      <c r="DX110" s="997"/>
      <c r="DY110" s="997"/>
      <c r="DZ110" s="998"/>
    </row>
    <row r="111" spans="1:131" s="226" customFormat="1" ht="26.25" customHeight="1" x14ac:dyDescent="0.15">
      <c r="A111" s="999" t="s">
        <v>437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438</v>
      </c>
      <c r="AB111" s="1003"/>
      <c r="AC111" s="1003"/>
      <c r="AD111" s="1003"/>
      <c r="AE111" s="1004"/>
      <c r="AF111" s="1005" t="s">
        <v>438</v>
      </c>
      <c r="AG111" s="1003"/>
      <c r="AH111" s="1003"/>
      <c r="AI111" s="1003"/>
      <c r="AJ111" s="1004"/>
      <c r="AK111" s="1005" t="s">
        <v>438</v>
      </c>
      <c r="AL111" s="1003"/>
      <c r="AM111" s="1003"/>
      <c r="AN111" s="1003"/>
      <c r="AO111" s="1004"/>
      <c r="AP111" s="1006" t="s">
        <v>438</v>
      </c>
      <c r="AQ111" s="1007"/>
      <c r="AR111" s="1007"/>
      <c r="AS111" s="1007"/>
      <c r="AT111" s="1008"/>
      <c r="AU111" s="973"/>
      <c r="AV111" s="974"/>
      <c r="AW111" s="974"/>
      <c r="AX111" s="974"/>
      <c r="AY111" s="974"/>
      <c r="AZ111" s="987" t="s">
        <v>439</v>
      </c>
      <c r="BA111" s="988"/>
      <c r="BB111" s="988"/>
      <c r="BC111" s="988"/>
      <c r="BD111" s="988"/>
      <c r="BE111" s="988"/>
      <c r="BF111" s="988"/>
      <c r="BG111" s="988"/>
      <c r="BH111" s="988"/>
      <c r="BI111" s="988"/>
      <c r="BJ111" s="988"/>
      <c r="BK111" s="988"/>
      <c r="BL111" s="988"/>
      <c r="BM111" s="988"/>
      <c r="BN111" s="988"/>
      <c r="BO111" s="988"/>
      <c r="BP111" s="989"/>
      <c r="BQ111" s="990">
        <v>571</v>
      </c>
      <c r="BR111" s="991"/>
      <c r="BS111" s="991"/>
      <c r="BT111" s="991"/>
      <c r="BU111" s="991"/>
      <c r="BV111" s="991">
        <v>1038</v>
      </c>
      <c r="BW111" s="991"/>
      <c r="BX111" s="991"/>
      <c r="BY111" s="991"/>
      <c r="BZ111" s="991"/>
      <c r="CA111" s="991">
        <v>600</v>
      </c>
      <c r="CB111" s="991"/>
      <c r="CC111" s="991"/>
      <c r="CD111" s="991"/>
      <c r="CE111" s="991"/>
      <c r="CF111" s="985">
        <v>0</v>
      </c>
      <c r="CG111" s="986"/>
      <c r="CH111" s="986"/>
      <c r="CI111" s="986"/>
      <c r="CJ111" s="986"/>
      <c r="CK111" s="1013"/>
      <c r="CL111" s="1014"/>
      <c r="CM111" s="987" t="s">
        <v>440</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441</v>
      </c>
      <c r="DH111" s="991"/>
      <c r="DI111" s="991"/>
      <c r="DJ111" s="991"/>
      <c r="DK111" s="991"/>
      <c r="DL111" s="991" t="s">
        <v>441</v>
      </c>
      <c r="DM111" s="991"/>
      <c r="DN111" s="991"/>
      <c r="DO111" s="991"/>
      <c r="DP111" s="991"/>
      <c r="DQ111" s="991" t="s">
        <v>441</v>
      </c>
      <c r="DR111" s="991"/>
      <c r="DS111" s="991"/>
      <c r="DT111" s="991"/>
      <c r="DU111" s="991"/>
      <c r="DV111" s="992" t="s">
        <v>441</v>
      </c>
      <c r="DW111" s="992"/>
      <c r="DX111" s="992"/>
      <c r="DY111" s="992"/>
      <c r="DZ111" s="993"/>
    </row>
    <row r="112" spans="1:131" s="226" customFormat="1" ht="26.25" customHeight="1" x14ac:dyDescent="0.15">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127</v>
      </c>
      <c r="AB112" s="1024"/>
      <c r="AC112" s="1024"/>
      <c r="AD112" s="1024"/>
      <c r="AE112" s="1025"/>
      <c r="AF112" s="1026" t="s">
        <v>127</v>
      </c>
      <c r="AG112" s="1024"/>
      <c r="AH112" s="1024"/>
      <c r="AI112" s="1024"/>
      <c r="AJ112" s="1025"/>
      <c r="AK112" s="1026" t="s">
        <v>127</v>
      </c>
      <c r="AL112" s="1024"/>
      <c r="AM112" s="1024"/>
      <c r="AN112" s="1024"/>
      <c r="AO112" s="1025"/>
      <c r="AP112" s="1027" t="s">
        <v>127</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2176406</v>
      </c>
      <c r="BR112" s="991"/>
      <c r="BS112" s="991"/>
      <c r="BT112" s="991"/>
      <c r="BU112" s="991"/>
      <c r="BV112" s="991">
        <v>1856482</v>
      </c>
      <c r="BW112" s="991"/>
      <c r="BX112" s="991"/>
      <c r="BY112" s="991"/>
      <c r="BZ112" s="991"/>
      <c r="CA112" s="991">
        <v>1534441</v>
      </c>
      <c r="CB112" s="991"/>
      <c r="CC112" s="991"/>
      <c r="CD112" s="991"/>
      <c r="CE112" s="991"/>
      <c r="CF112" s="985">
        <v>37.4</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127</v>
      </c>
      <c r="DH112" s="991"/>
      <c r="DI112" s="991"/>
      <c r="DJ112" s="991"/>
      <c r="DK112" s="991"/>
      <c r="DL112" s="991" t="s">
        <v>446</v>
      </c>
      <c r="DM112" s="991"/>
      <c r="DN112" s="991"/>
      <c r="DO112" s="991"/>
      <c r="DP112" s="991"/>
      <c r="DQ112" s="991" t="s">
        <v>127</v>
      </c>
      <c r="DR112" s="991"/>
      <c r="DS112" s="991"/>
      <c r="DT112" s="991"/>
      <c r="DU112" s="991"/>
      <c r="DV112" s="992" t="s">
        <v>127</v>
      </c>
      <c r="DW112" s="992"/>
      <c r="DX112" s="992"/>
      <c r="DY112" s="992"/>
      <c r="DZ112" s="993"/>
    </row>
    <row r="113" spans="1:130" s="226" customFormat="1" ht="26.25" customHeight="1" x14ac:dyDescent="0.15">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245242</v>
      </c>
      <c r="AB113" s="1003"/>
      <c r="AC113" s="1003"/>
      <c r="AD113" s="1003"/>
      <c r="AE113" s="1004"/>
      <c r="AF113" s="1005">
        <v>158750</v>
      </c>
      <c r="AG113" s="1003"/>
      <c r="AH113" s="1003"/>
      <c r="AI113" s="1003"/>
      <c r="AJ113" s="1004"/>
      <c r="AK113" s="1005">
        <v>147873</v>
      </c>
      <c r="AL113" s="1003"/>
      <c r="AM113" s="1003"/>
      <c r="AN113" s="1003"/>
      <c r="AO113" s="1004"/>
      <c r="AP113" s="1006">
        <v>3.6</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862276</v>
      </c>
      <c r="BR113" s="991"/>
      <c r="BS113" s="991"/>
      <c r="BT113" s="991"/>
      <c r="BU113" s="991"/>
      <c r="BV113" s="991">
        <v>831723</v>
      </c>
      <c r="BW113" s="991"/>
      <c r="BX113" s="991"/>
      <c r="BY113" s="991"/>
      <c r="BZ113" s="991"/>
      <c r="CA113" s="991">
        <v>776663</v>
      </c>
      <c r="CB113" s="991"/>
      <c r="CC113" s="991"/>
      <c r="CD113" s="991"/>
      <c r="CE113" s="991"/>
      <c r="CF113" s="985">
        <v>18.899999999999999</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127</v>
      </c>
      <c r="DH113" s="1024"/>
      <c r="DI113" s="1024"/>
      <c r="DJ113" s="1024"/>
      <c r="DK113" s="1025"/>
      <c r="DL113" s="1026" t="s">
        <v>127</v>
      </c>
      <c r="DM113" s="1024"/>
      <c r="DN113" s="1024"/>
      <c r="DO113" s="1024"/>
      <c r="DP113" s="1025"/>
      <c r="DQ113" s="1026" t="s">
        <v>127</v>
      </c>
      <c r="DR113" s="1024"/>
      <c r="DS113" s="1024"/>
      <c r="DT113" s="1024"/>
      <c r="DU113" s="1025"/>
      <c r="DV113" s="1027" t="s">
        <v>127</v>
      </c>
      <c r="DW113" s="1028"/>
      <c r="DX113" s="1028"/>
      <c r="DY113" s="1028"/>
      <c r="DZ113" s="1029"/>
    </row>
    <row r="114" spans="1:130" s="226" customFormat="1" ht="26.25" customHeight="1" x14ac:dyDescent="0.15">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44086</v>
      </c>
      <c r="AB114" s="1024"/>
      <c r="AC114" s="1024"/>
      <c r="AD114" s="1024"/>
      <c r="AE114" s="1025"/>
      <c r="AF114" s="1026">
        <v>53888</v>
      </c>
      <c r="AG114" s="1024"/>
      <c r="AH114" s="1024"/>
      <c r="AI114" s="1024"/>
      <c r="AJ114" s="1025"/>
      <c r="AK114" s="1026">
        <v>43942</v>
      </c>
      <c r="AL114" s="1024"/>
      <c r="AM114" s="1024"/>
      <c r="AN114" s="1024"/>
      <c r="AO114" s="1025"/>
      <c r="AP114" s="1027">
        <v>1.1000000000000001</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756155</v>
      </c>
      <c r="BR114" s="991"/>
      <c r="BS114" s="991"/>
      <c r="BT114" s="991"/>
      <c r="BU114" s="991"/>
      <c r="BV114" s="991">
        <v>767725</v>
      </c>
      <c r="BW114" s="991"/>
      <c r="BX114" s="991"/>
      <c r="BY114" s="991"/>
      <c r="BZ114" s="991"/>
      <c r="CA114" s="991">
        <v>768330</v>
      </c>
      <c r="CB114" s="991"/>
      <c r="CC114" s="991"/>
      <c r="CD114" s="991"/>
      <c r="CE114" s="991"/>
      <c r="CF114" s="985">
        <v>18.7</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127</v>
      </c>
      <c r="DH114" s="1024"/>
      <c r="DI114" s="1024"/>
      <c r="DJ114" s="1024"/>
      <c r="DK114" s="1025"/>
      <c r="DL114" s="1026" t="s">
        <v>127</v>
      </c>
      <c r="DM114" s="1024"/>
      <c r="DN114" s="1024"/>
      <c r="DO114" s="1024"/>
      <c r="DP114" s="1025"/>
      <c r="DQ114" s="1026" t="s">
        <v>127</v>
      </c>
      <c r="DR114" s="1024"/>
      <c r="DS114" s="1024"/>
      <c r="DT114" s="1024"/>
      <c r="DU114" s="1025"/>
      <c r="DV114" s="1027" t="s">
        <v>127</v>
      </c>
      <c r="DW114" s="1028"/>
      <c r="DX114" s="1028"/>
      <c r="DY114" s="1028"/>
      <c r="DZ114" s="1029"/>
    </row>
    <row r="115" spans="1:130" s="226" customFormat="1" ht="26.25" customHeight="1" x14ac:dyDescent="0.15">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1664</v>
      </c>
      <c r="AB115" s="1003"/>
      <c r="AC115" s="1003"/>
      <c r="AD115" s="1003"/>
      <c r="AE115" s="1004"/>
      <c r="AF115" s="1005">
        <v>867</v>
      </c>
      <c r="AG115" s="1003"/>
      <c r="AH115" s="1003"/>
      <c r="AI115" s="1003"/>
      <c r="AJ115" s="1004"/>
      <c r="AK115" s="1005">
        <v>2307</v>
      </c>
      <c r="AL115" s="1003"/>
      <c r="AM115" s="1003"/>
      <c r="AN115" s="1003"/>
      <c r="AO115" s="1004"/>
      <c r="AP115" s="1006">
        <v>0.1</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v>142</v>
      </c>
      <c r="BR115" s="991"/>
      <c r="BS115" s="991"/>
      <c r="BT115" s="991"/>
      <c r="BU115" s="991"/>
      <c r="BV115" s="991" t="s">
        <v>127</v>
      </c>
      <c r="BW115" s="991"/>
      <c r="BX115" s="991"/>
      <c r="BY115" s="991"/>
      <c r="BZ115" s="991"/>
      <c r="CA115" s="991" t="s">
        <v>127</v>
      </c>
      <c r="CB115" s="991"/>
      <c r="CC115" s="991"/>
      <c r="CD115" s="991"/>
      <c r="CE115" s="991"/>
      <c r="CF115" s="985" t="s">
        <v>127</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127</v>
      </c>
      <c r="DH115" s="1024"/>
      <c r="DI115" s="1024"/>
      <c r="DJ115" s="1024"/>
      <c r="DK115" s="1025"/>
      <c r="DL115" s="1026" t="s">
        <v>127</v>
      </c>
      <c r="DM115" s="1024"/>
      <c r="DN115" s="1024"/>
      <c r="DO115" s="1024"/>
      <c r="DP115" s="1025"/>
      <c r="DQ115" s="1026" t="s">
        <v>127</v>
      </c>
      <c r="DR115" s="1024"/>
      <c r="DS115" s="1024"/>
      <c r="DT115" s="1024"/>
      <c r="DU115" s="1025"/>
      <c r="DV115" s="1027" t="s">
        <v>127</v>
      </c>
      <c r="DW115" s="1028"/>
      <c r="DX115" s="1028"/>
      <c r="DY115" s="1028"/>
      <c r="DZ115" s="1029"/>
    </row>
    <row r="116" spans="1:130" s="226" customFormat="1" ht="26.25" customHeight="1" x14ac:dyDescent="0.15">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127</v>
      </c>
      <c r="AB116" s="1024"/>
      <c r="AC116" s="1024"/>
      <c r="AD116" s="1024"/>
      <c r="AE116" s="1025"/>
      <c r="AF116" s="1026" t="s">
        <v>127</v>
      </c>
      <c r="AG116" s="1024"/>
      <c r="AH116" s="1024"/>
      <c r="AI116" s="1024"/>
      <c r="AJ116" s="1025"/>
      <c r="AK116" s="1026" t="s">
        <v>127</v>
      </c>
      <c r="AL116" s="1024"/>
      <c r="AM116" s="1024"/>
      <c r="AN116" s="1024"/>
      <c r="AO116" s="1025"/>
      <c r="AP116" s="1027" t="s">
        <v>127</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127</v>
      </c>
      <c r="BR116" s="991"/>
      <c r="BS116" s="991"/>
      <c r="BT116" s="991"/>
      <c r="BU116" s="991"/>
      <c r="BV116" s="991" t="s">
        <v>127</v>
      </c>
      <c r="BW116" s="991"/>
      <c r="BX116" s="991"/>
      <c r="BY116" s="991"/>
      <c r="BZ116" s="991"/>
      <c r="CA116" s="991" t="s">
        <v>127</v>
      </c>
      <c r="CB116" s="991"/>
      <c r="CC116" s="991"/>
      <c r="CD116" s="991"/>
      <c r="CE116" s="991"/>
      <c r="CF116" s="985" t="s">
        <v>127</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127</v>
      </c>
      <c r="DH116" s="1024"/>
      <c r="DI116" s="1024"/>
      <c r="DJ116" s="1024"/>
      <c r="DK116" s="1025"/>
      <c r="DL116" s="1026" t="s">
        <v>127</v>
      </c>
      <c r="DM116" s="1024"/>
      <c r="DN116" s="1024"/>
      <c r="DO116" s="1024"/>
      <c r="DP116" s="1025"/>
      <c r="DQ116" s="1026" t="s">
        <v>127</v>
      </c>
      <c r="DR116" s="1024"/>
      <c r="DS116" s="1024"/>
      <c r="DT116" s="1024"/>
      <c r="DU116" s="1025"/>
      <c r="DV116" s="1027" t="s">
        <v>127</v>
      </c>
      <c r="DW116" s="1028"/>
      <c r="DX116" s="1028"/>
      <c r="DY116" s="1028"/>
      <c r="DZ116" s="1029"/>
    </row>
    <row r="117" spans="1:130" s="226"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715592</v>
      </c>
      <c r="AB117" s="1044"/>
      <c r="AC117" s="1044"/>
      <c r="AD117" s="1044"/>
      <c r="AE117" s="1045"/>
      <c r="AF117" s="1046">
        <v>647879</v>
      </c>
      <c r="AG117" s="1044"/>
      <c r="AH117" s="1044"/>
      <c r="AI117" s="1044"/>
      <c r="AJ117" s="1045"/>
      <c r="AK117" s="1046">
        <v>645391</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127</v>
      </c>
      <c r="BR117" s="991"/>
      <c r="BS117" s="991"/>
      <c r="BT117" s="991"/>
      <c r="BU117" s="991"/>
      <c r="BV117" s="991" t="s">
        <v>127</v>
      </c>
      <c r="BW117" s="991"/>
      <c r="BX117" s="991"/>
      <c r="BY117" s="991"/>
      <c r="BZ117" s="991"/>
      <c r="CA117" s="991" t="s">
        <v>127</v>
      </c>
      <c r="CB117" s="991"/>
      <c r="CC117" s="991"/>
      <c r="CD117" s="991"/>
      <c r="CE117" s="991"/>
      <c r="CF117" s="985" t="s">
        <v>127</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127</v>
      </c>
      <c r="DH117" s="1024"/>
      <c r="DI117" s="1024"/>
      <c r="DJ117" s="1024"/>
      <c r="DK117" s="1025"/>
      <c r="DL117" s="1026" t="s">
        <v>127</v>
      </c>
      <c r="DM117" s="1024"/>
      <c r="DN117" s="1024"/>
      <c r="DO117" s="1024"/>
      <c r="DP117" s="1025"/>
      <c r="DQ117" s="1026" t="s">
        <v>127</v>
      </c>
      <c r="DR117" s="1024"/>
      <c r="DS117" s="1024"/>
      <c r="DT117" s="1024"/>
      <c r="DU117" s="1025"/>
      <c r="DV117" s="1027" t="s">
        <v>127</v>
      </c>
      <c r="DW117" s="1028"/>
      <c r="DX117" s="1028"/>
      <c r="DY117" s="1028"/>
      <c r="DZ117" s="1029"/>
    </row>
    <row r="118" spans="1:130" s="226" customFormat="1" ht="26.25" customHeight="1" x14ac:dyDescent="0.15">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305</v>
      </c>
      <c r="AL118" s="958"/>
      <c r="AM118" s="958"/>
      <c r="AN118" s="958"/>
      <c r="AO118" s="959"/>
      <c r="AP118" s="1035" t="s">
        <v>431</v>
      </c>
      <c r="AQ118" s="1036"/>
      <c r="AR118" s="1036"/>
      <c r="AS118" s="1036"/>
      <c r="AT118" s="1037"/>
      <c r="AU118" s="973"/>
      <c r="AV118" s="974"/>
      <c r="AW118" s="974"/>
      <c r="AX118" s="974"/>
      <c r="AY118" s="974"/>
      <c r="AZ118" s="1038" t="s">
        <v>462</v>
      </c>
      <c r="BA118" s="1030"/>
      <c r="BB118" s="1030"/>
      <c r="BC118" s="1030"/>
      <c r="BD118" s="1030"/>
      <c r="BE118" s="1030"/>
      <c r="BF118" s="1030"/>
      <c r="BG118" s="1030"/>
      <c r="BH118" s="1030"/>
      <c r="BI118" s="1030"/>
      <c r="BJ118" s="1030"/>
      <c r="BK118" s="1030"/>
      <c r="BL118" s="1030"/>
      <c r="BM118" s="1030"/>
      <c r="BN118" s="1030"/>
      <c r="BO118" s="1030"/>
      <c r="BP118" s="1031"/>
      <c r="BQ118" s="1064" t="s">
        <v>127</v>
      </c>
      <c r="BR118" s="1065"/>
      <c r="BS118" s="1065"/>
      <c r="BT118" s="1065"/>
      <c r="BU118" s="1065"/>
      <c r="BV118" s="1065">
        <v>15827</v>
      </c>
      <c r="BW118" s="1065"/>
      <c r="BX118" s="1065"/>
      <c r="BY118" s="1065"/>
      <c r="BZ118" s="1065"/>
      <c r="CA118" s="1065" t="s">
        <v>127</v>
      </c>
      <c r="CB118" s="1065"/>
      <c r="CC118" s="1065"/>
      <c r="CD118" s="1065"/>
      <c r="CE118" s="1065"/>
      <c r="CF118" s="985" t="s">
        <v>127</v>
      </c>
      <c r="CG118" s="986"/>
      <c r="CH118" s="986"/>
      <c r="CI118" s="986"/>
      <c r="CJ118" s="986"/>
      <c r="CK118" s="1013"/>
      <c r="CL118" s="1014"/>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127</v>
      </c>
      <c r="DH118" s="1024"/>
      <c r="DI118" s="1024"/>
      <c r="DJ118" s="1024"/>
      <c r="DK118" s="1025"/>
      <c r="DL118" s="1026" t="s">
        <v>127</v>
      </c>
      <c r="DM118" s="1024"/>
      <c r="DN118" s="1024"/>
      <c r="DO118" s="1024"/>
      <c r="DP118" s="1025"/>
      <c r="DQ118" s="1026" t="s">
        <v>127</v>
      </c>
      <c r="DR118" s="1024"/>
      <c r="DS118" s="1024"/>
      <c r="DT118" s="1024"/>
      <c r="DU118" s="1025"/>
      <c r="DV118" s="1027" t="s">
        <v>127</v>
      </c>
      <c r="DW118" s="1028"/>
      <c r="DX118" s="1028"/>
      <c r="DY118" s="1028"/>
      <c r="DZ118" s="1029"/>
    </row>
    <row r="119" spans="1:130" s="226" customFormat="1" ht="26.25" customHeight="1" x14ac:dyDescent="0.15">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127</v>
      </c>
      <c r="AB119" s="965"/>
      <c r="AC119" s="965"/>
      <c r="AD119" s="965"/>
      <c r="AE119" s="966"/>
      <c r="AF119" s="967" t="s">
        <v>127</v>
      </c>
      <c r="AG119" s="965"/>
      <c r="AH119" s="965"/>
      <c r="AI119" s="965"/>
      <c r="AJ119" s="966"/>
      <c r="AK119" s="967" t="s">
        <v>127</v>
      </c>
      <c r="AL119" s="965"/>
      <c r="AM119" s="965"/>
      <c r="AN119" s="965"/>
      <c r="AO119" s="966"/>
      <c r="AP119" s="968" t="s">
        <v>127</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464</v>
      </c>
      <c r="BP119" s="1070"/>
      <c r="BQ119" s="1064">
        <v>8314248</v>
      </c>
      <c r="BR119" s="1065"/>
      <c r="BS119" s="1065"/>
      <c r="BT119" s="1065"/>
      <c r="BU119" s="1065"/>
      <c r="BV119" s="1065">
        <v>8057082</v>
      </c>
      <c r="BW119" s="1065"/>
      <c r="BX119" s="1065"/>
      <c r="BY119" s="1065"/>
      <c r="BZ119" s="1065"/>
      <c r="CA119" s="1065">
        <v>7563977</v>
      </c>
      <c r="CB119" s="1065"/>
      <c r="CC119" s="1065"/>
      <c r="CD119" s="1065"/>
      <c r="CE119" s="1065"/>
      <c r="CF119" s="1066"/>
      <c r="CG119" s="1067"/>
      <c r="CH119" s="1067"/>
      <c r="CI119" s="1067"/>
      <c r="CJ119" s="1068"/>
      <c r="CK119" s="1015"/>
      <c r="CL119" s="1016"/>
      <c r="CM119" s="1038" t="s">
        <v>465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571</v>
      </c>
      <c r="DH119" s="1051"/>
      <c r="DI119" s="1051"/>
      <c r="DJ119" s="1051"/>
      <c r="DK119" s="1052"/>
      <c r="DL119" s="1050">
        <v>1038</v>
      </c>
      <c r="DM119" s="1051"/>
      <c r="DN119" s="1051"/>
      <c r="DO119" s="1051"/>
      <c r="DP119" s="1052"/>
      <c r="DQ119" s="1050">
        <v>600</v>
      </c>
      <c r="DR119" s="1051"/>
      <c r="DS119" s="1051"/>
      <c r="DT119" s="1051"/>
      <c r="DU119" s="1052"/>
      <c r="DV119" s="1053">
        <v>0</v>
      </c>
      <c r="DW119" s="1054"/>
      <c r="DX119" s="1054"/>
      <c r="DY119" s="1054"/>
      <c r="DZ119" s="1055"/>
    </row>
    <row r="120" spans="1:130" s="226" customFormat="1" ht="26.25" customHeight="1" x14ac:dyDescent="0.15">
      <c r="A120" s="1122"/>
      <c r="B120" s="1014"/>
      <c r="C120" s="987" t="s">
        <v>440</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127</v>
      </c>
      <c r="AB120" s="1024"/>
      <c r="AC120" s="1024"/>
      <c r="AD120" s="1024"/>
      <c r="AE120" s="1025"/>
      <c r="AF120" s="1026" t="s">
        <v>127</v>
      </c>
      <c r="AG120" s="1024"/>
      <c r="AH120" s="1024"/>
      <c r="AI120" s="1024"/>
      <c r="AJ120" s="1025"/>
      <c r="AK120" s="1026" t="s">
        <v>127</v>
      </c>
      <c r="AL120" s="1024"/>
      <c r="AM120" s="1024"/>
      <c r="AN120" s="1024"/>
      <c r="AO120" s="1025"/>
      <c r="AP120" s="1027" t="s">
        <v>127</v>
      </c>
      <c r="AQ120" s="1028"/>
      <c r="AR120" s="1028"/>
      <c r="AS120" s="1028"/>
      <c r="AT120" s="1029"/>
      <c r="AU120" s="1056" t="s">
        <v>466</v>
      </c>
      <c r="AV120" s="1057"/>
      <c r="AW120" s="1057"/>
      <c r="AX120" s="1057"/>
      <c r="AY120" s="1058"/>
      <c r="AZ120" s="994" t="s">
        <v>467</v>
      </c>
      <c r="BA120" s="962"/>
      <c r="BB120" s="962"/>
      <c r="BC120" s="962"/>
      <c r="BD120" s="962"/>
      <c r="BE120" s="962"/>
      <c r="BF120" s="962"/>
      <c r="BG120" s="962"/>
      <c r="BH120" s="962"/>
      <c r="BI120" s="962"/>
      <c r="BJ120" s="962"/>
      <c r="BK120" s="962"/>
      <c r="BL120" s="962"/>
      <c r="BM120" s="962"/>
      <c r="BN120" s="962"/>
      <c r="BO120" s="962"/>
      <c r="BP120" s="963"/>
      <c r="BQ120" s="995">
        <v>2154985</v>
      </c>
      <c r="BR120" s="996"/>
      <c r="BS120" s="996"/>
      <c r="BT120" s="996"/>
      <c r="BU120" s="996"/>
      <c r="BV120" s="996">
        <v>2538192</v>
      </c>
      <c r="BW120" s="996"/>
      <c r="BX120" s="996"/>
      <c r="BY120" s="996"/>
      <c r="BZ120" s="996"/>
      <c r="CA120" s="996">
        <v>3103956</v>
      </c>
      <c r="CB120" s="996"/>
      <c r="CC120" s="996"/>
      <c r="CD120" s="996"/>
      <c r="CE120" s="996"/>
      <c r="CF120" s="1009">
        <v>75.7</v>
      </c>
      <c r="CG120" s="1010"/>
      <c r="CH120" s="1010"/>
      <c r="CI120" s="1010"/>
      <c r="CJ120" s="1010"/>
      <c r="CK120" s="1071" t="s">
        <v>468</v>
      </c>
      <c r="CL120" s="1072"/>
      <c r="CM120" s="1072"/>
      <c r="CN120" s="1072"/>
      <c r="CO120" s="1073"/>
      <c r="CP120" s="1079" t="s">
        <v>469</v>
      </c>
      <c r="CQ120" s="1080"/>
      <c r="CR120" s="1080"/>
      <c r="CS120" s="1080"/>
      <c r="CT120" s="1080"/>
      <c r="CU120" s="1080"/>
      <c r="CV120" s="1080"/>
      <c r="CW120" s="1080"/>
      <c r="CX120" s="1080"/>
      <c r="CY120" s="1080"/>
      <c r="CZ120" s="1080"/>
      <c r="DA120" s="1080"/>
      <c r="DB120" s="1080"/>
      <c r="DC120" s="1080"/>
      <c r="DD120" s="1080"/>
      <c r="DE120" s="1080"/>
      <c r="DF120" s="1081"/>
      <c r="DG120" s="995" t="s">
        <v>127</v>
      </c>
      <c r="DH120" s="996"/>
      <c r="DI120" s="996"/>
      <c r="DJ120" s="996"/>
      <c r="DK120" s="996"/>
      <c r="DL120" s="996">
        <v>1712144</v>
      </c>
      <c r="DM120" s="996"/>
      <c r="DN120" s="996"/>
      <c r="DO120" s="996"/>
      <c r="DP120" s="996"/>
      <c r="DQ120" s="996">
        <v>1392802</v>
      </c>
      <c r="DR120" s="996"/>
      <c r="DS120" s="996"/>
      <c r="DT120" s="996"/>
      <c r="DU120" s="996"/>
      <c r="DV120" s="997">
        <v>34</v>
      </c>
      <c r="DW120" s="997"/>
      <c r="DX120" s="997"/>
      <c r="DY120" s="997"/>
      <c r="DZ120" s="998"/>
    </row>
    <row r="121" spans="1:130" s="226" customFormat="1" ht="26.25" customHeight="1" x14ac:dyDescent="0.15">
      <c r="A121" s="1122"/>
      <c r="B121" s="1014"/>
      <c r="C121" s="1039" t="s">
        <v>470</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127</v>
      </c>
      <c r="AB121" s="1024"/>
      <c r="AC121" s="1024"/>
      <c r="AD121" s="1024"/>
      <c r="AE121" s="1025"/>
      <c r="AF121" s="1026" t="s">
        <v>127</v>
      </c>
      <c r="AG121" s="1024"/>
      <c r="AH121" s="1024"/>
      <c r="AI121" s="1024"/>
      <c r="AJ121" s="1025"/>
      <c r="AK121" s="1026" t="s">
        <v>127</v>
      </c>
      <c r="AL121" s="1024"/>
      <c r="AM121" s="1024"/>
      <c r="AN121" s="1024"/>
      <c r="AO121" s="1025"/>
      <c r="AP121" s="1027" t="s">
        <v>127</v>
      </c>
      <c r="AQ121" s="1028"/>
      <c r="AR121" s="1028"/>
      <c r="AS121" s="1028"/>
      <c r="AT121" s="1029"/>
      <c r="AU121" s="1059"/>
      <c r="AV121" s="1060"/>
      <c r="AW121" s="1060"/>
      <c r="AX121" s="1060"/>
      <c r="AY121" s="1061"/>
      <c r="AZ121" s="987" t="s">
        <v>471</v>
      </c>
      <c r="BA121" s="988"/>
      <c r="BB121" s="988"/>
      <c r="BC121" s="988"/>
      <c r="BD121" s="988"/>
      <c r="BE121" s="988"/>
      <c r="BF121" s="988"/>
      <c r="BG121" s="988"/>
      <c r="BH121" s="988"/>
      <c r="BI121" s="988"/>
      <c r="BJ121" s="988"/>
      <c r="BK121" s="988"/>
      <c r="BL121" s="988"/>
      <c r="BM121" s="988"/>
      <c r="BN121" s="988"/>
      <c r="BO121" s="988"/>
      <c r="BP121" s="989"/>
      <c r="BQ121" s="990">
        <v>28079</v>
      </c>
      <c r="BR121" s="991"/>
      <c r="BS121" s="991"/>
      <c r="BT121" s="991"/>
      <c r="BU121" s="991"/>
      <c r="BV121" s="991">
        <v>18963</v>
      </c>
      <c r="BW121" s="991"/>
      <c r="BX121" s="991"/>
      <c r="BY121" s="991"/>
      <c r="BZ121" s="991"/>
      <c r="CA121" s="991">
        <v>12338</v>
      </c>
      <c r="CB121" s="991"/>
      <c r="CC121" s="991"/>
      <c r="CD121" s="991"/>
      <c r="CE121" s="991"/>
      <c r="CF121" s="985">
        <v>0.3</v>
      </c>
      <c r="CG121" s="986"/>
      <c r="CH121" s="986"/>
      <c r="CI121" s="986"/>
      <c r="CJ121" s="986"/>
      <c r="CK121" s="1074"/>
      <c r="CL121" s="1075"/>
      <c r="CM121" s="1075"/>
      <c r="CN121" s="1075"/>
      <c r="CO121" s="1076"/>
      <c r="CP121" s="1084" t="s">
        <v>407</v>
      </c>
      <c r="CQ121" s="1085"/>
      <c r="CR121" s="1085"/>
      <c r="CS121" s="1085"/>
      <c r="CT121" s="1085"/>
      <c r="CU121" s="1085"/>
      <c r="CV121" s="1085"/>
      <c r="CW121" s="1085"/>
      <c r="CX121" s="1085"/>
      <c r="CY121" s="1085"/>
      <c r="CZ121" s="1085"/>
      <c r="DA121" s="1085"/>
      <c r="DB121" s="1085"/>
      <c r="DC121" s="1085"/>
      <c r="DD121" s="1085"/>
      <c r="DE121" s="1085"/>
      <c r="DF121" s="1086"/>
      <c r="DG121" s="990">
        <v>145689</v>
      </c>
      <c r="DH121" s="991"/>
      <c r="DI121" s="991"/>
      <c r="DJ121" s="991"/>
      <c r="DK121" s="991"/>
      <c r="DL121" s="991">
        <v>132038</v>
      </c>
      <c r="DM121" s="991"/>
      <c r="DN121" s="991"/>
      <c r="DO121" s="991"/>
      <c r="DP121" s="991"/>
      <c r="DQ121" s="991">
        <v>129194</v>
      </c>
      <c r="DR121" s="991"/>
      <c r="DS121" s="991"/>
      <c r="DT121" s="991"/>
      <c r="DU121" s="991"/>
      <c r="DV121" s="992">
        <v>3.2</v>
      </c>
      <c r="DW121" s="992"/>
      <c r="DX121" s="992"/>
      <c r="DY121" s="992"/>
      <c r="DZ121" s="993"/>
    </row>
    <row r="122" spans="1:130" s="226" customFormat="1" ht="26.25" customHeight="1" x14ac:dyDescent="0.15">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127</v>
      </c>
      <c r="AB122" s="1024"/>
      <c r="AC122" s="1024"/>
      <c r="AD122" s="1024"/>
      <c r="AE122" s="1025"/>
      <c r="AF122" s="1026" t="s">
        <v>127</v>
      </c>
      <c r="AG122" s="1024"/>
      <c r="AH122" s="1024"/>
      <c r="AI122" s="1024"/>
      <c r="AJ122" s="1025"/>
      <c r="AK122" s="1026" t="s">
        <v>127</v>
      </c>
      <c r="AL122" s="1024"/>
      <c r="AM122" s="1024"/>
      <c r="AN122" s="1024"/>
      <c r="AO122" s="1025"/>
      <c r="AP122" s="1027" t="s">
        <v>127</v>
      </c>
      <c r="AQ122" s="1028"/>
      <c r="AR122" s="1028"/>
      <c r="AS122" s="1028"/>
      <c r="AT122" s="1029"/>
      <c r="AU122" s="1059"/>
      <c r="AV122" s="1060"/>
      <c r="AW122" s="1060"/>
      <c r="AX122" s="1060"/>
      <c r="AY122" s="1061"/>
      <c r="AZ122" s="1038" t="s">
        <v>472</v>
      </c>
      <c r="BA122" s="1030"/>
      <c r="BB122" s="1030"/>
      <c r="BC122" s="1030"/>
      <c r="BD122" s="1030"/>
      <c r="BE122" s="1030"/>
      <c r="BF122" s="1030"/>
      <c r="BG122" s="1030"/>
      <c r="BH122" s="1030"/>
      <c r="BI122" s="1030"/>
      <c r="BJ122" s="1030"/>
      <c r="BK122" s="1030"/>
      <c r="BL122" s="1030"/>
      <c r="BM122" s="1030"/>
      <c r="BN122" s="1030"/>
      <c r="BO122" s="1030"/>
      <c r="BP122" s="1031"/>
      <c r="BQ122" s="1064">
        <v>5362781</v>
      </c>
      <c r="BR122" s="1065"/>
      <c r="BS122" s="1065"/>
      <c r="BT122" s="1065"/>
      <c r="BU122" s="1065"/>
      <c r="BV122" s="1065">
        <v>5243996</v>
      </c>
      <c r="BW122" s="1065"/>
      <c r="BX122" s="1065"/>
      <c r="BY122" s="1065"/>
      <c r="BZ122" s="1065"/>
      <c r="CA122" s="1065">
        <v>5027289</v>
      </c>
      <c r="CB122" s="1065"/>
      <c r="CC122" s="1065"/>
      <c r="CD122" s="1065"/>
      <c r="CE122" s="1065"/>
      <c r="CF122" s="1082">
        <v>122.7</v>
      </c>
      <c r="CG122" s="1083"/>
      <c r="CH122" s="1083"/>
      <c r="CI122" s="1083"/>
      <c r="CJ122" s="1083"/>
      <c r="CK122" s="1074"/>
      <c r="CL122" s="1075"/>
      <c r="CM122" s="1075"/>
      <c r="CN122" s="1075"/>
      <c r="CO122" s="1076"/>
      <c r="CP122" s="1084" t="s">
        <v>405</v>
      </c>
      <c r="CQ122" s="1085"/>
      <c r="CR122" s="1085"/>
      <c r="CS122" s="1085"/>
      <c r="CT122" s="1085"/>
      <c r="CU122" s="1085"/>
      <c r="CV122" s="1085"/>
      <c r="CW122" s="1085"/>
      <c r="CX122" s="1085"/>
      <c r="CY122" s="1085"/>
      <c r="CZ122" s="1085"/>
      <c r="DA122" s="1085"/>
      <c r="DB122" s="1085"/>
      <c r="DC122" s="1085"/>
      <c r="DD122" s="1085"/>
      <c r="DE122" s="1085"/>
      <c r="DF122" s="1086"/>
      <c r="DG122" s="990">
        <v>16821</v>
      </c>
      <c r="DH122" s="991"/>
      <c r="DI122" s="991"/>
      <c r="DJ122" s="991"/>
      <c r="DK122" s="991"/>
      <c r="DL122" s="991">
        <v>12300</v>
      </c>
      <c r="DM122" s="991"/>
      <c r="DN122" s="991"/>
      <c r="DO122" s="991"/>
      <c r="DP122" s="991"/>
      <c r="DQ122" s="991">
        <v>12445</v>
      </c>
      <c r="DR122" s="991"/>
      <c r="DS122" s="991"/>
      <c r="DT122" s="991"/>
      <c r="DU122" s="991"/>
      <c r="DV122" s="992">
        <v>0.3</v>
      </c>
      <c r="DW122" s="992"/>
      <c r="DX122" s="992"/>
      <c r="DY122" s="992"/>
      <c r="DZ122" s="993"/>
    </row>
    <row r="123" spans="1:130" s="226" customFormat="1" ht="26.25" customHeight="1" x14ac:dyDescent="0.15">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446</v>
      </c>
      <c r="AB123" s="1024"/>
      <c r="AC123" s="1024"/>
      <c r="AD123" s="1024"/>
      <c r="AE123" s="1025"/>
      <c r="AF123" s="1026" t="s">
        <v>127</v>
      </c>
      <c r="AG123" s="1024"/>
      <c r="AH123" s="1024"/>
      <c r="AI123" s="1024"/>
      <c r="AJ123" s="1025"/>
      <c r="AK123" s="1026" t="s">
        <v>127</v>
      </c>
      <c r="AL123" s="1024"/>
      <c r="AM123" s="1024"/>
      <c r="AN123" s="1024"/>
      <c r="AO123" s="1025"/>
      <c r="AP123" s="1027" t="s">
        <v>127</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473</v>
      </c>
      <c r="BP123" s="1070"/>
      <c r="BQ123" s="1128">
        <v>7545845</v>
      </c>
      <c r="BR123" s="1129"/>
      <c r="BS123" s="1129"/>
      <c r="BT123" s="1129"/>
      <c r="BU123" s="1129"/>
      <c r="BV123" s="1129">
        <v>7801151</v>
      </c>
      <c r="BW123" s="1129"/>
      <c r="BX123" s="1129"/>
      <c r="BY123" s="1129"/>
      <c r="BZ123" s="1129"/>
      <c r="CA123" s="1129">
        <v>8143583</v>
      </c>
      <c r="CB123" s="1129"/>
      <c r="CC123" s="1129"/>
      <c r="CD123" s="1129"/>
      <c r="CE123" s="1129"/>
      <c r="CF123" s="1066"/>
      <c r="CG123" s="1067"/>
      <c r="CH123" s="1067"/>
      <c r="CI123" s="1067"/>
      <c r="CJ123" s="1068"/>
      <c r="CK123" s="1074"/>
      <c r="CL123" s="1075"/>
      <c r="CM123" s="1075"/>
      <c r="CN123" s="1075"/>
      <c r="CO123" s="1076"/>
      <c r="CP123" s="1084" t="s">
        <v>403</v>
      </c>
      <c r="CQ123" s="1085"/>
      <c r="CR123" s="1085"/>
      <c r="CS123" s="1085"/>
      <c r="CT123" s="1085"/>
      <c r="CU123" s="1085"/>
      <c r="CV123" s="1085"/>
      <c r="CW123" s="1085"/>
      <c r="CX123" s="1085"/>
      <c r="CY123" s="1085"/>
      <c r="CZ123" s="1085"/>
      <c r="DA123" s="1085"/>
      <c r="DB123" s="1085"/>
      <c r="DC123" s="1085"/>
      <c r="DD123" s="1085"/>
      <c r="DE123" s="1085"/>
      <c r="DF123" s="1086"/>
      <c r="DG123" s="1023" t="s">
        <v>127</v>
      </c>
      <c r="DH123" s="1024"/>
      <c r="DI123" s="1024"/>
      <c r="DJ123" s="1024"/>
      <c r="DK123" s="1025"/>
      <c r="DL123" s="1026" t="s">
        <v>127</v>
      </c>
      <c r="DM123" s="1024"/>
      <c r="DN123" s="1024"/>
      <c r="DO123" s="1024"/>
      <c r="DP123" s="1025"/>
      <c r="DQ123" s="1026" t="s">
        <v>127</v>
      </c>
      <c r="DR123" s="1024"/>
      <c r="DS123" s="1024"/>
      <c r="DT123" s="1024"/>
      <c r="DU123" s="1025"/>
      <c r="DV123" s="1027" t="s">
        <v>127</v>
      </c>
      <c r="DW123" s="1028"/>
      <c r="DX123" s="1028"/>
      <c r="DY123" s="1028"/>
      <c r="DZ123" s="1029"/>
    </row>
    <row r="124" spans="1:130" s="226" customFormat="1" ht="26.25" customHeight="1" thickBot="1" x14ac:dyDescent="0.2">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v>67</v>
      </c>
      <c r="AB124" s="1024"/>
      <c r="AC124" s="1024"/>
      <c r="AD124" s="1024"/>
      <c r="AE124" s="1025"/>
      <c r="AF124" s="1026" t="s">
        <v>127</v>
      </c>
      <c r="AG124" s="1024"/>
      <c r="AH124" s="1024"/>
      <c r="AI124" s="1024"/>
      <c r="AJ124" s="1025"/>
      <c r="AK124" s="1026" t="s">
        <v>127</v>
      </c>
      <c r="AL124" s="1024"/>
      <c r="AM124" s="1024"/>
      <c r="AN124" s="1024"/>
      <c r="AO124" s="1025"/>
      <c r="AP124" s="1027" t="s">
        <v>127</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22.1</v>
      </c>
      <c r="BR124" s="1092"/>
      <c r="BS124" s="1092"/>
      <c r="BT124" s="1092"/>
      <c r="BU124" s="1092"/>
      <c r="BV124" s="1092">
        <v>6.7</v>
      </c>
      <c r="BW124" s="1092"/>
      <c r="BX124" s="1092"/>
      <c r="BY124" s="1092"/>
      <c r="BZ124" s="1092"/>
      <c r="CA124" s="1092" t="s">
        <v>127</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v>2013896</v>
      </c>
      <c r="DH124" s="1051"/>
      <c r="DI124" s="1051"/>
      <c r="DJ124" s="1051"/>
      <c r="DK124" s="1052"/>
      <c r="DL124" s="1050" t="s">
        <v>127</v>
      </c>
      <c r="DM124" s="1051"/>
      <c r="DN124" s="1051"/>
      <c r="DO124" s="1051"/>
      <c r="DP124" s="1052"/>
      <c r="DQ124" s="1050" t="s">
        <v>127</v>
      </c>
      <c r="DR124" s="1051"/>
      <c r="DS124" s="1051"/>
      <c r="DT124" s="1051"/>
      <c r="DU124" s="1052"/>
      <c r="DV124" s="1053" t="s">
        <v>127</v>
      </c>
      <c r="DW124" s="1054"/>
      <c r="DX124" s="1054"/>
      <c r="DY124" s="1054"/>
      <c r="DZ124" s="1055"/>
    </row>
    <row r="125" spans="1:130" s="226" customFormat="1" ht="26.25" customHeight="1" x14ac:dyDescent="0.15">
      <c r="A125" s="1122"/>
      <c r="B125" s="1014"/>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127</v>
      </c>
      <c r="AB125" s="1024"/>
      <c r="AC125" s="1024"/>
      <c r="AD125" s="1024"/>
      <c r="AE125" s="1025"/>
      <c r="AF125" s="1026" t="s">
        <v>127</v>
      </c>
      <c r="AG125" s="1024"/>
      <c r="AH125" s="1024"/>
      <c r="AI125" s="1024"/>
      <c r="AJ125" s="1025"/>
      <c r="AK125" s="1026" t="s">
        <v>127</v>
      </c>
      <c r="AL125" s="1024"/>
      <c r="AM125" s="1024"/>
      <c r="AN125" s="1024"/>
      <c r="AO125" s="1025"/>
      <c r="AP125" s="1027" t="s">
        <v>127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127</v>
      </c>
      <c r="DH125" s="996"/>
      <c r="DI125" s="996"/>
      <c r="DJ125" s="996"/>
      <c r="DK125" s="996"/>
      <c r="DL125" s="996" t="s">
        <v>127</v>
      </c>
      <c r="DM125" s="996"/>
      <c r="DN125" s="996"/>
      <c r="DO125" s="996"/>
      <c r="DP125" s="996"/>
      <c r="DQ125" s="996" t="s">
        <v>127</v>
      </c>
      <c r="DR125" s="996"/>
      <c r="DS125" s="996"/>
      <c r="DT125" s="996"/>
      <c r="DU125" s="996"/>
      <c r="DV125" s="997" t="s">
        <v>127</v>
      </c>
      <c r="DW125" s="997"/>
      <c r="DX125" s="997"/>
      <c r="DY125" s="997"/>
      <c r="DZ125" s="998"/>
    </row>
    <row r="126" spans="1:130" s="226" customFormat="1" ht="26.25" customHeight="1" thickBot="1" x14ac:dyDescent="0.2">
      <c r="A126" s="1122"/>
      <c r="B126" s="1014"/>
      <c r="C126" s="987" t="s">
        <v>465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127</v>
      </c>
      <c r="AB126" s="1024"/>
      <c r="AC126" s="1024"/>
      <c r="AD126" s="1024"/>
      <c r="AE126" s="1025"/>
      <c r="AF126" s="1026" t="s">
        <v>127</v>
      </c>
      <c r="AG126" s="1024"/>
      <c r="AH126" s="1024"/>
      <c r="AI126" s="1024"/>
      <c r="AJ126" s="1025"/>
      <c r="AK126" s="1026" t="s">
        <v>127</v>
      </c>
      <c r="AL126" s="1024"/>
      <c r="AM126" s="1024"/>
      <c r="AN126" s="1024"/>
      <c r="AO126" s="1025"/>
      <c r="AP126" s="1027" t="s">
        <v>127</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127</v>
      </c>
      <c r="DH126" s="991"/>
      <c r="DI126" s="991"/>
      <c r="DJ126" s="991"/>
      <c r="DK126" s="991"/>
      <c r="DL126" s="991" t="s">
        <v>127</v>
      </c>
      <c r="DM126" s="991"/>
      <c r="DN126" s="991"/>
      <c r="DO126" s="991"/>
      <c r="DP126" s="991"/>
      <c r="DQ126" s="991" t="s">
        <v>127</v>
      </c>
      <c r="DR126" s="991"/>
      <c r="DS126" s="991"/>
      <c r="DT126" s="991"/>
      <c r="DU126" s="991"/>
      <c r="DV126" s="992" t="s">
        <v>127</v>
      </c>
      <c r="DW126" s="992"/>
      <c r="DX126" s="992"/>
      <c r="DY126" s="992"/>
      <c r="DZ126" s="993"/>
    </row>
    <row r="127" spans="1:130" s="226" customFormat="1" ht="26.25" customHeight="1" x14ac:dyDescent="0.15">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1597</v>
      </c>
      <c r="AB127" s="1024"/>
      <c r="AC127" s="1024"/>
      <c r="AD127" s="1024"/>
      <c r="AE127" s="1025"/>
      <c r="AF127" s="1026">
        <v>867</v>
      </c>
      <c r="AG127" s="1024"/>
      <c r="AH127" s="1024"/>
      <c r="AI127" s="1024"/>
      <c r="AJ127" s="1025"/>
      <c r="AK127" s="1026">
        <v>2307</v>
      </c>
      <c r="AL127" s="1024"/>
      <c r="AM127" s="1024"/>
      <c r="AN127" s="1024"/>
      <c r="AO127" s="1025"/>
      <c r="AP127" s="1027">
        <v>0.1</v>
      </c>
      <c r="AQ127" s="1028"/>
      <c r="AR127" s="1028"/>
      <c r="AS127" s="1028"/>
      <c r="AT127" s="1029"/>
      <c r="AU127" s="228"/>
      <c r="AV127" s="228"/>
      <c r="AW127" s="228"/>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127</v>
      </c>
      <c r="DH127" s="991"/>
      <c r="DI127" s="991"/>
      <c r="DJ127" s="991"/>
      <c r="DK127" s="991"/>
      <c r="DL127" s="991" t="s">
        <v>127</v>
      </c>
      <c r="DM127" s="991"/>
      <c r="DN127" s="991"/>
      <c r="DO127" s="991"/>
      <c r="DP127" s="991"/>
      <c r="DQ127" s="991" t="s">
        <v>127</v>
      </c>
      <c r="DR127" s="991"/>
      <c r="DS127" s="991"/>
      <c r="DT127" s="991"/>
      <c r="DU127" s="991"/>
      <c r="DV127" s="992" t="s">
        <v>127</v>
      </c>
      <c r="DW127" s="992"/>
      <c r="DX127" s="992"/>
      <c r="DY127" s="992"/>
      <c r="DZ127" s="993"/>
    </row>
    <row r="128" spans="1:130" s="226" customFormat="1" ht="26.25" customHeight="1" thickBot="1" x14ac:dyDescent="0.2">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v>5378</v>
      </c>
      <c r="AB128" s="1111"/>
      <c r="AC128" s="1111"/>
      <c r="AD128" s="1111"/>
      <c r="AE128" s="1112"/>
      <c r="AF128" s="1113">
        <v>5921</v>
      </c>
      <c r="AG128" s="1111"/>
      <c r="AH128" s="1111"/>
      <c r="AI128" s="1111"/>
      <c r="AJ128" s="1112"/>
      <c r="AK128" s="1113">
        <v>6905</v>
      </c>
      <c r="AL128" s="1111"/>
      <c r="AM128" s="1111"/>
      <c r="AN128" s="1111"/>
      <c r="AO128" s="1112"/>
      <c r="AP128" s="1114"/>
      <c r="AQ128" s="1115"/>
      <c r="AR128" s="1115"/>
      <c r="AS128" s="1115"/>
      <c r="AT128" s="1116"/>
      <c r="AU128" s="228"/>
      <c r="AV128" s="228"/>
      <c r="AW128" s="228"/>
      <c r="AX128" s="961" t="s">
        <v>487</v>
      </c>
      <c r="AY128" s="962"/>
      <c r="AZ128" s="962"/>
      <c r="BA128" s="962"/>
      <c r="BB128" s="962"/>
      <c r="BC128" s="962"/>
      <c r="BD128" s="962"/>
      <c r="BE128" s="963"/>
      <c r="BF128" s="1117" t="s">
        <v>127</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v>142</v>
      </c>
      <c r="DH128" s="1103"/>
      <c r="DI128" s="1103"/>
      <c r="DJ128" s="1103"/>
      <c r="DK128" s="1103"/>
      <c r="DL128" s="1103" t="s">
        <v>446</v>
      </c>
      <c r="DM128" s="1103"/>
      <c r="DN128" s="1103"/>
      <c r="DO128" s="1103"/>
      <c r="DP128" s="1103"/>
      <c r="DQ128" s="1103" t="s">
        <v>446</v>
      </c>
      <c r="DR128" s="1103"/>
      <c r="DS128" s="1103"/>
      <c r="DT128" s="1103"/>
      <c r="DU128" s="1103"/>
      <c r="DV128" s="1104" t="s">
        <v>127</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3992688</v>
      </c>
      <c r="AB129" s="1024"/>
      <c r="AC129" s="1024"/>
      <c r="AD129" s="1024"/>
      <c r="AE129" s="1025"/>
      <c r="AF129" s="1026">
        <v>4293499</v>
      </c>
      <c r="AG129" s="1024"/>
      <c r="AH129" s="1024"/>
      <c r="AI129" s="1024"/>
      <c r="AJ129" s="1025"/>
      <c r="AK129" s="1026">
        <v>4590899</v>
      </c>
      <c r="AL129" s="1024"/>
      <c r="AM129" s="1024"/>
      <c r="AN129" s="1024"/>
      <c r="AO129" s="1025"/>
      <c r="AP129" s="1138"/>
      <c r="AQ129" s="1139"/>
      <c r="AR129" s="1139"/>
      <c r="AS129" s="1139"/>
      <c r="AT129" s="1140"/>
      <c r="AU129" s="229"/>
      <c r="AV129" s="229"/>
      <c r="AW129" s="229"/>
      <c r="AX129" s="1130" t="s">
        <v>490</v>
      </c>
      <c r="AY129" s="988"/>
      <c r="AZ129" s="988"/>
      <c r="BA129" s="988"/>
      <c r="BB129" s="988"/>
      <c r="BC129" s="988"/>
      <c r="BD129" s="988"/>
      <c r="BE129" s="989"/>
      <c r="BF129" s="1131" t="s">
        <v>446</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519061</v>
      </c>
      <c r="AB130" s="1024"/>
      <c r="AC130" s="1024"/>
      <c r="AD130" s="1024"/>
      <c r="AE130" s="1025"/>
      <c r="AF130" s="1026">
        <v>497166</v>
      </c>
      <c r="AG130" s="1024"/>
      <c r="AH130" s="1024"/>
      <c r="AI130" s="1024"/>
      <c r="AJ130" s="1025"/>
      <c r="AK130" s="1026">
        <v>492157</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4.2</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3473627</v>
      </c>
      <c r="AB131" s="1051"/>
      <c r="AC131" s="1051"/>
      <c r="AD131" s="1051"/>
      <c r="AE131" s="1052"/>
      <c r="AF131" s="1050">
        <v>3796333</v>
      </c>
      <c r="AG131" s="1051"/>
      <c r="AH131" s="1051"/>
      <c r="AI131" s="1051"/>
      <c r="AJ131" s="1052"/>
      <c r="AK131" s="1050">
        <v>4098742</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t="s">
        <v>127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5.5029800260000004</v>
      </c>
      <c r="AB132" s="1162"/>
      <c r="AC132" s="1162"/>
      <c r="AD132" s="1162"/>
      <c r="AE132" s="1163"/>
      <c r="AF132" s="1164">
        <v>3.813999457</v>
      </c>
      <c r="AG132" s="1162"/>
      <c r="AH132" s="1162"/>
      <c r="AI132" s="1162"/>
      <c r="AJ132" s="1163"/>
      <c r="AK132" s="1164">
        <v>3.57010022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5.0999999999999996</v>
      </c>
      <c r="AB133" s="1145"/>
      <c r="AC133" s="1145"/>
      <c r="AD133" s="1145"/>
      <c r="AE133" s="1146"/>
      <c r="AF133" s="1144">
        <v>4.5999999999999996</v>
      </c>
      <c r="AG133" s="1145"/>
      <c r="AH133" s="1145"/>
      <c r="AI133" s="1145"/>
      <c r="AJ133" s="1146"/>
      <c r="AK133" s="1144">
        <v>4.2</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4rM5u/xjFq8FYdtTBIVL+eT7C3vrun4cqoqbxTsI4VADJCjYiIzBq4flA6EGK9HEOLMQu1ai6mxuYp1JRcGWQ==" saltValue="7AaUivzQDiYVBSU9rub+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oEKuY8qyJXPNzJUTVD+1vdWGgDjOYrrQZ6R001c4gq3C8Os3qk+q55d4n4dWOIJLXkqHgBJu3R0spOzwH3O4Q==" saltValue="b7kteDMyfEvxaVDjKXdb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1584660</v>
      </c>
      <c r="AP9" s="277">
        <v>137916</v>
      </c>
      <c r="AQ9" s="278">
        <v>102574</v>
      </c>
      <c r="AR9" s="279">
        <v>34.5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164201</v>
      </c>
      <c r="AP10" s="280">
        <v>14291</v>
      </c>
      <c r="AQ10" s="281">
        <v>16361</v>
      </c>
      <c r="AR10" s="282">
        <v>-12.7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v>73789</v>
      </c>
      <c r="AP11" s="280">
        <v>6422</v>
      </c>
      <c r="AQ11" s="281">
        <v>763</v>
      </c>
      <c r="AR11" s="282">
        <v>741.7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510</v>
      </c>
      <c r="AL12" s="1182"/>
      <c r="AM12" s="1182"/>
      <c r="AN12" s="1183"/>
      <c r="AO12" s="280" t="s">
        <v>511</v>
      </c>
      <c r="AP12" s="280" t="s">
        <v>511</v>
      </c>
      <c r="AQ12" s="281" t="s">
        <v>511</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v>43046</v>
      </c>
      <c r="AP13" s="280">
        <v>3746</v>
      </c>
      <c r="AQ13" s="281">
        <v>4354</v>
      </c>
      <c r="AR13" s="282">
        <v>-14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v>10760</v>
      </c>
      <c r="AP14" s="280">
        <v>936</v>
      </c>
      <c r="AQ14" s="281">
        <v>2046</v>
      </c>
      <c r="AR14" s="282">
        <v>-54.3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-103603</v>
      </c>
      <c r="AP15" s="280">
        <v>-9017</v>
      </c>
      <c r="AQ15" s="281">
        <v>-7552</v>
      </c>
      <c r="AR15" s="282">
        <v>19.399999999999999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1772853</v>
      </c>
      <c r="AP16" s="280">
        <v>154295</v>
      </c>
      <c r="AQ16" s="281">
        <v>118546</v>
      </c>
      <c r="AR16" s="282">
        <v>30.2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14.27</v>
      </c>
      <c r="AP21" s="294">
        <v>10.45</v>
      </c>
      <c r="AQ21" s="295">
        <v>3.82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97.5</v>
      </c>
      <c r="AP22" s="299">
        <v>96.7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451269</v>
      </c>
      <c r="AP32" s="308">
        <v>39275</v>
      </c>
      <c r="AQ32" s="309">
        <v>59538</v>
      </c>
      <c r="AR32" s="310">
        <v>-34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147873</v>
      </c>
      <c r="AP35" s="308">
        <v>12870</v>
      </c>
      <c r="AQ35" s="309">
        <v>21589</v>
      </c>
      <c r="AR35" s="310">
        <v>-40.4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43942</v>
      </c>
      <c r="AP36" s="308">
        <v>3824</v>
      </c>
      <c r="AQ36" s="309">
        <v>5101</v>
      </c>
      <c r="AR36" s="310">
        <v>-25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v>2307</v>
      </c>
      <c r="AP37" s="308">
        <v>201</v>
      </c>
      <c r="AQ37" s="309">
        <v>610</v>
      </c>
      <c r="AR37" s="310">
        <v>-67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511</v>
      </c>
      <c r="AP38" s="311" t="s">
        <v>511</v>
      </c>
      <c r="AQ38" s="312">
        <v>3</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v>-6905</v>
      </c>
      <c r="AP39" s="308">
        <v>-601</v>
      </c>
      <c r="AQ39" s="309">
        <v>-1700</v>
      </c>
      <c r="AR39" s="310">
        <v>-64.599999999999994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-492157</v>
      </c>
      <c r="AP40" s="308">
        <v>-42834</v>
      </c>
      <c r="AQ40" s="309">
        <v>-57744</v>
      </c>
      <c r="AR40" s="310">
        <v>-25.8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298</v>
      </c>
      <c r="AL41" s="1202"/>
      <c r="AM41" s="1202"/>
      <c r="AN41" s="1203"/>
      <c r="AO41" s="308">
        <v>146329</v>
      </c>
      <c r="AP41" s="308">
        <v>12735</v>
      </c>
      <c r="AQ41" s="309">
        <v>27397</v>
      </c>
      <c r="AR41" s="310">
        <v>-53.5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541049</v>
      </c>
      <c r="AN51" s="330">
        <v>43870</v>
      </c>
      <c r="AO51" s="331">
        <v>64.7</v>
      </c>
      <c r="AP51" s="332">
        <v>82993</v>
      </c>
      <c r="AQ51" s="333">
        <v>5.2</v>
      </c>
      <c r="AR51" s="334">
        <v>59.5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215199</v>
      </c>
      <c r="AN52" s="338">
        <v>17449</v>
      </c>
      <c r="AO52" s="339">
        <v>23.1</v>
      </c>
      <c r="AP52" s="340">
        <v>46787</v>
      </c>
      <c r="AQ52" s="341">
        <v>-4.9000000000000004</v>
      </c>
      <c r="AR52" s="342">
        <v>28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358952</v>
      </c>
      <c r="AN53" s="330">
        <v>29648</v>
      </c>
      <c r="AO53" s="331">
        <v>-32.4</v>
      </c>
      <c r="AP53" s="332">
        <v>108252</v>
      </c>
      <c r="AQ53" s="333">
        <v>30.4</v>
      </c>
      <c r="AR53" s="334">
        <v>-62.8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202690</v>
      </c>
      <c r="AN54" s="338">
        <v>16742</v>
      </c>
      <c r="AO54" s="339">
        <v>-4.0999999999999996</v>
      </c>
      <c r="AP54" s="340">
        <v>50321</v>
      </c>
      <c r="AQ54" s="341">
        <v>7.6</v>
      </c>
      <c r="AR54" s="342">
        <v>-11.7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888402</v>
      </c>
      <c r="AN55" s="330">
        <v>75009</v>
      </c>
      <c r="AO55" s="331">
        <v>153</v>
      </c>
      <c r="AP55" s="332">
        <v>93492</v>
      </c>
      <c r="AQ55" s="333">
        <v>-13.6</v>
      </c>
      <c r="AR55" s="334">
        <v>166.6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464581</v>
      </c>
      <c r="AN56" s="338">
        <v>39225</v>
      </c>
      <c r="AO56" s="339">
        <v>134.30000000000001</v>
      </c>
      <c r="AP56" s="340">
        <v>53316</v>
      </c>
      <c r="AQ56" s="341">
        <v>6</v>
      </c>
      <c r="AR56" s="342">
        <v>128.30000000000001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470730</v>
      </c>
      <c r="AN57" s="330">
        <v>40213</v>
      </c>
      <c r="AO57" s="331">
        <v>-46.4</v>
      </c>
      <c r="AP57" s="332">
        <v>94796</v>
      </c>
      <c r="AQ57" s="333">
        <v>1.4</v>
      </c>
      <c r="AR57" s="334">
        <v>-47.8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250673</v>
      </c>
      <c r="AN58" s="338">
        <v>21414</v>
      </c>
      <c r="AO58" s="339">
        <v>-45.4</v>
      </c>
      <c r="AP58" s="340">
        <v>55781</v>
      </c>
      <c r="AQ58" s="341">
        <v>4.5999999999999996</v>
      </c>
      <c r="AR58" s="342">
        <v>-50</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300320</v>
      </c>
      <c r="AN59" s="330">
        <v>26138</v>
      </c>
      <c r="AO59" s="331">
        <v>-35</v>
      </c>
      <c r="AP59" s="332">
        <v>85942</v>
      </c>
      <c r="AQ59" s="333">
        <v>-9.3000000000000007</v>
      </c>
      <c r="AR59" s="334">
        <v>-25.7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229414</v>
      </c>
      <c r="AN60" s="338">
        <v>19966</v>
      </c>
      <c r="AO60" s="339">
        <v>-6.8</v>
      </c>
      <c r="AP60" s="340">
        <v>48630</v>
      </c>
      <c r="AQ60" s="341">
        <v>-12.8</v>
      </c>
      <c r="AR60" s="342">
        <v>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511891</v>
      </c>
      <c r="AN61" s="345">
        <v>42976</v>
      </c>
      <c r="AO61" s="346">
        <v>20.8</v>
      </c>
      <c r="AP61" s="347">
        <v>93095</v>
      </c>
      <c r="AQ61" s="348">
        <v>2.8</v>
      </c>
      <c r="AR61" s="334">
        <v>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272511</v>
      </c>
      <c r="AN62" s="338">
        <v>22959</v>
      </c>
      <c r="AO62" s="339">
        <v>20.2</v>
      </c>
      <c r="AP62" s="340">
        <v>50967</v>
      </c>
      <c r="AQ62" s="341">
        <v>0.1</v>
      </c>
      <c r="AR62" s="342">
        <v>20.100000000000001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xOm6NEV8rLRzPjdmFm/f7dCPUp7MuWEfOKISId2TiWQk2Y+XnhNPKUShd/zfI5KJuWBgDWCtJ2huAIq+wb5eg==" saltValue="NPf1hlW4Byd75MjkoRn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mVlirJe60geoJqC+Rm+VxM7P+wuohBbXP26lJjmjk6u5ccvQOVYqTmw8Ic8ntKxyhqvqq9X5QB/b4E3CbBAndw==" saltValue="VwbsLFIMAk/eP6QfZsUt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xQqtGVdpKyoYktY/+tgF+Sq3VDzJf9J9ctVU9jpDkB+AsbCsKUaUmYzuK6BfBh/KtZ8cV952y9g/AR6OCDQMQA==" saltValue="Yn2WciCk2DcWnpC/UYwa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15.97</v>
      </c>
      <c r="G47" s="12">
        <v>16</v>
      </c>
      <c r="H47" s="12">
        <v>7.42</v>
      </c>
      <c r="I47" s="12">
        <v>12.06</v>
      </c>
      <c r="J47" s="13">
        <v>17.84</v>
      </c>
    </row>
    <row r="48" spans="2:10" ht="57.75" customHeight="1" x14ac:dyDescent="0.15">
      <c r="B48" s="14"/>
      <c r="C48" s="1206" t="s">
        <v>4</v>
      </c>
      <c r="D48" s="1206"/>
      <c r="E48" s="1207"/>
      <c r="F48" s="15">
        <v>3.85</v>
      </c>
      <c r="G48" s="16">
        <v>3.72</v>
      </c>
      <c r="H48" s="16">
        <v>4.0199999999999996</v>
      </c>
      <c r="I48" s="16">
        <v>4.59</v>
      </c>
      <c r="J48" s="17">
        <v>4.2300000000000004</v>
      </c>
    </row>
    <row r="49" spans="2:10" ht="57.75" customHeight="1" thickBot="1" x14ac:dyDescent="0.2">
      <c r="B49" s="18"/>
      <c r="C49" s="1208" t="s">
        <v>5</v>
      </c>
      <c r="D49" s="1208"/>
      <c r="E49" s="1209"/>
      <c r="F49" s="19" t="s">
        <v>557</v>
      </c>
      <c r="G49" s="20" t="s">
        <v>558</v>
      </c>
      <c r="H49" s="20" t="s">
        <v>559</v>
      </c>
      <c r="I49" s="20">
        <v>3.91</v>
      </c>
      <c r="J49" s="21">
        <v>4.32</v>
      </c>
    </row>
    <row r="50" spans="2:10" x14ac:dyDescent="0.15"/>
  </sheetData>
  <sheetProtection algorithmName="SHA-512" hashValue="yLGFN1ap+fzqiq1jMl753/WlTGg/XGzeIvtf4wUDSKEIL384hFa2KoH03EJqFXqQ/gxkoxmfcvStiwqt9CWYhg==" saltValue="vr5BKIJeUMH/KShBnAft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2023-03-03T01:00:58Z</cp:lastPrinted>
  <dcterms:created xsi:type="dcterms:W3CDTF">2023-02-20T03:51:07Z</dcterms:created>
  <dcterms:modified xsi:type="dcterms:W3CDTF">2023-10-12T08:20:30Z</dcterms:modified>
  <cp:category/>
</cp:coreProperties>
</file>